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ables/table5.xml" ContentType="application/vnd.openxmlformats-officedocument.spreadsheetml.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tables/table6.xml" ContentType="application/vnd.openxmlformats-officedocument.spreadsheetml.table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School\Analysis and Design (QBA 1721)\"/>
    </mc:Choice>
  </mc:AlternateContent>
  <xr:revisionPtr revIDLastSave="0" documentId="13_ncr:1_{A0C781C4-2B22-4FE3-AB14-D465E59D8D9F}" xr6:coauthVersionLast="47" xr6:coauthVersionMax="47" xr10:uidLastSave="{00000000-0000-0000-0000-000000000000}"/>
  <workbookProtection workbookAlgorithmName="SHA-512" workbookHashValue="ziEjgbGmAKSEt6aQYri6+G13pqNmyl8uZheXixGh/wKMMjEib0pgQUFrNbu9TNlshvrAgyiEQyMJtlbogdDpuw==" workbookSaltValue="2AnpCj0Q8neqStosDZb2Ig==" workbookSpinCount="100000" lockStructure="1"/>
  <bookViews>
    <workbookView xWindow="-120" yWindow="-120" windowWidth="29040" windowHeight="15840" firstSheet="2" activeTab="18" xr2:uid="{C5160729-A857-4247-8C95-91C5D1A67D4B}"/>
  </bookViews>
  <sheets>
    <sheet name="FormatCodes_SFX" sheetId="6" state="veryHidden" r:id="rId1"/>
    <sheet name="Feedback_SFX" sheetId="7" state="hidden" r:id="rId2"/>
    <sheet name="Scoreboard" sheetId="8" r:id="rId3"/>
    <sheet name="Demonstration" sheetId="1" r:id="rId4"/>
    <sheet name="IC 1APT" sheetId="10" state="veryHidden" r:id="rId5"/>
    <sheet name="IC 1ASC" sheetId="11" state="veryHidden" r:id="rId6"/>
    <sheet name="IC 1A" sheetId="9" r:id="rId7"/>
    <sheet name="#_IC 1A" sheetId="2" state="veryHidden" r:id="rId8"/>
    <sheet name="IC 1BPT" sheetId="13" state="veryHidden" r:id="rId9"/>
    <sheet name="IC 1BSC" sheetId="14" state="veryHidden" r:id="rId10"/>
    <sheet name="IC 1B" sheetId="12" r:id="rId11"/>
    <sheet name="#_IC 1B" sheetId="3" state="veryHidden" r:id="rId12"/>
    <sheet name="IC 1CPT" sheetId="16" state="veryHidden" r:id="rId13"/>
    <sheet name="IC 1CSC" sheetId="17" state="veryHidden" r:id="rId14"/>
    <sheet name="IC 1C" sheetId="15" r:id="rId15"/>
    <sheet name="#_IC 1C" sheetId="4" state="veryHidden" r:id="rId16"/>
    <sheet name="IC 1DPT" sheetId="19" state="veryHidden" r:id="rId17"/>
    <sheet name="IC 1DSC" sheetId="20" state="veryHidden" r:id="rId18"/>
    <sheet name="IC 1D" sheetId="18" r:id="rId19"/>
    <sheet name="#_IC 1D" sheetId="5" state="veryHidden" r:id="rId20"/>
  </sheets>
  <definedNames>
    <definedName name="fExternalRefsMsg">Feedback_SFX!$G$2</definedName>
    <definedName name="fFormatMsg">Feedback_SFX!$K$2</definedName>
    <definedName name="fHardCodeMsg">Feedback_SFX!$H$2</definedName>
    <definedName name="fHardQuoteMsg">Feedback_SFX!$I$2</definedName>
    <definedName name="fMissingAbsMsg">Feedback_SFX!$J$2</definedName>
    <definedName name="fMissingFormulaMsg">Feedback_SFX!$F$2</definedName>
    <definedName name="ForcedOff">#REF!</definedName>
    <definedName name="fPerfectMsg">Feedback_SFX!$C$2</definedName>
    <definedName name="fRandFunction">Feedback_SFX!$B$1</definedName>
    <definedName name="fStuErrorMsg">Feedback_SFX!$D$2</definedName>
    <definedName name="fStuNAMsg">Feedback_SFX!$B$2</definedName>
    <definedName name="fTooHigh">Feedback_SFX!$M$2</definedName>
    <definedName name="fTooLow">Feedback_SFX!$L$2</definedName>
    <definedName name="fWrongAnswer">Feedback_SFX!$N$2</definedName>
    <definedName name="fWrongTypeMsg">Feedback_SFX!$E$2</definedName>
    <definedName name="rCreateCodedFile">#REF!</definedName>
    <definedName name="rCreateCodedFileDefault">#REF!</definedName>
    <definedName name="rCreateModelCharts">#REF!</definedName>
    <definedName name="rCreateModelChartsDefault">#REF!</definedName>
    <definedName name="rCreateModelPivots">#REF!</definedName>
    <definedName name="rCreateModelPivotsDefault">#REF!</definedName>
    <definedName name="rCreatePivotPrompts">#REF!</definedName>
    <definedName name="rCreatePivotPromptsDefault">#REF!</definedName>
    <definedName name="rCreateSortPrompts">#REF!</definedName>
    <definedName name="rCreateSortPromptsDefault">#REF!</definedName>
    <definedName name="rDisplayAlerts">#REF!</definedName>
    <definedName name="rDisplayAlertsDefault">#REF!</definedName>
    <definedName name="rGradeAbsReferences">#REF!</definedName>
    <definedName name="rGradeAbsReferencesDefault">#REF!</definedName>
    <definedName name="rGradeCellReferences">#REF!</definedName>
    <definedName name="rGradeCellReferencesDefault">#REF!</definedName>
    <definedName name="rGradeChartPtsDefault">#REF!</definedName>
    <definedName name="rGradeFormatting">#REF!</definedName>
    <definedName name="rGradeFormattingDefault">#REF!</definedName>
    <definedName name="rGradeFormulas">#REF!</definedName>
    <definedName name="rGradeFormulasDefault">#REF!</definedName>
    <definedName name="rGradeLastRowDefault">#REF!</definedName>
    <definedName name="rGradePrecisionDefault">#REF!</definedName>
    <definedName name="rGradeRedTabPtsDefault">#REF!</definedName>
    <definedName name="rHonestyFiles">#REF!</definedName>
    <definedName name="rHonestyFilesDefault">#REF!</definedName>
    <definedName name="rHonestyFormulaShift">#REF!</definedName>
    <definedName name="rHonestyFormulaShiftDefault">#REF!</definedName>
    <definedName name="rHonestyReferences">#REF!</definedName>
    <definedName name="rHonestyReferencesDefault">#REF!</definedName>
    <definedName name="rHonestyTabNames">#REF!</definedName>
    <definedName name="rHonestyTabNamesDefault">#REF!</definedName>
    <definedName name="rHonestyTabOrder">#REF!</definedName>
    <definedName name="rHonestyTabOrderDefault">#REF!</definedName>
    <definedName name="rHonestyTabPool">#REF!</definedName>
    <definedName name="rHonestyTabPoolDefault">#REF!</definedName>
    <definedName name="rHonestyValueShift">#REF!</definedName>
    <definedName name="rHonestyValueShiftDefault">#REF!</definedName>
    <definedName name="rProperties">#REF!</definedName>
    <definedName name="rPropertiesDefault">#REF!</definedName>
    <definedName name="rPtsAnsBlock">#REF!</definedName>
    <definedName name="rPtsFormula">#REF!</definedName>
    <definedName name="rPtsHighValue">#REF!</definedName>
    <definedName name="rPtsLowValue">#REF!</definedName>
    <definedName name="rPtsPivot">#REF!</definedName>
    <definedName name="rSeeAnswers">#REF!</definedName>
    <definedName name="rSeeAnswersDefault">#REF!</definedName>
    <definedName name="rSeeAssumptions">#REF!</definedName>
    <definedName name="rSeeAssumptionsDefault">#REF!</definedName>
    <definedName name="rSeeBorders">#REF!</definedName>
    <definedName name="rSeeBordersDefault">#REF!</definedName>
    <definedName name="rSeeFeedback">#REF!</definedName>
    <definedName name="rSeeFeedbackDefault">#REF!</definedName>
    <definedName name="rSeeNumFormatting">#REF!</definedName>
    <definedName name="rSeeNumFormattingDefault">#REF!</definedName>
    <definedName name="rSummaryProtection">#REF!</definedName>
    <definedName name="rSummaryProtectionDefault">#REF!</definedName>
    <definedName name="rVeryHidden">#REF!</definedName>
    <definedName name="rVeryHiddenDefault">#REF!</definedName>
    <definedName name="rWorkbookProtection">#REF!</definedName>
    <definedName name="rWorkbookProtectionDefault">#REF!</definedName>
    <definedName name="STWBD_StatToolsBoxPlot_DefaultDataFormat">" 0"</definedName>
    <definedName name="STWBD_StatToolsBoxPlot_HasDefaultInfo">"TRUE"</definedName>
    <definedName name="STWBD_StatToolsBoxPlot_IncludeKey">"FALSE"</definedName>
    <definedName name="STWBD_StatToolsBoxPlot_VariableList">1</definedName>
    <definedName name="STWBD_StatToolsBoxPlot_VariableList_1">"U_x0001_VG182E5E4D206CFCF8_x0001_"</definedName>
    <definedName name="STWBD_StatToolsBoxPlot_VarSelectorDefaultDataSet">"DG1872AA41"</definedName>
    <definedName name="STWBD_StatToolsCorrAndCovar_CorrelationTable">"TRUE"</definedName>
    <definedName name="STWBD_StatToolsCorrAndCovar_CovarianceTable">"FALSE"</definedName>
    <definedName name="STWBD_StatToolsCorrAndCovar_HasDefaultInfo">"TRUE"</definedName>
    <definedName name="STWBD_StatToolsCorrAndCovar_TableStructure">" 2"</definedName>
    <definedName name="STWBD_StatToolsCorrAndCovar_VariableList">7</definedName>
    <definedName name="STWBD_StatToolsCorrAndCovar_VariableList_1">"U_x0001_VG311DA99221362065_x0001_"</definedName>
    <definedName name="STWBD_StatToolsCorrAndCovar_VariableList_2">"U_x0001_VG28B6D35E1ECDE5FE_x0001_"</definedName>
    <definedName name="STWBD_StatToolsCorrAndCovar_VariableList_3">"U_x0001_VG30D0E3DFB4EE9D8_x0001_"</definedName>
    <definedName name="STWBD_StatToolsCorrAndCovar_VariableList_4">"U_x0001_VGAEB627D45EA2C0_x0001_"</definedName>
    <definedName name="STWBD_StatToolsCorrAndCovar_VariableList_5">"U_x0001_VGDA3D1C239F1E039_x0001_"</definedName>
    <definedName name="STWBD_StatToolsCorrAndCovar_VariableList_6">"U_x0001_VG2FB27BA4CCC867_x0001_"</definedName>
    <definedName name="STWBD_StatToolsCorrAndCovar_VariableList_7">"U_x0001_VG25CCE92D2B384754_x0001_"</definedName>
    <definedName name="STWBD_StatToolsCorrAndCovar_VarSelectorDefaultDataSet">"DG8698F88"</definedName>
    <definedName name="STWBD_StatToolsHistogram_BinMaximum">" 1.01E+300"</definedName>
    <definedName name="STWBD_StatToolsHistogram_BinMinimum">" 1.01E+300"</definedName>
    <definedName name="STWBD_StatToolsHistogram_DefaultDataFormat">" 0"</definedName>
    <definedName name="STWBD_StatToolsHistogram_HasDefaultInfo">"TRUE"</definedName>
    <definedName name="STWBD_StatToolsHistogram_NumBins">"-32767"</definedName>
    <definedName name="STWBD_StatToolsHistogram_VariableList">5</definedName>
    <definedName name="STWBD_StatToolsHistogram_VariableList_1">"U_x0001_VGC2EA1FE2DC6B63F_x0001_"</definedName>
    <definedName name="STWBD_StatToolsHistogram_VariableList_2">"U_x0001_VG1255019D37BD387B_x0001_"</definedName>
    <definedName name="STWBD_StatToolsHistogram_VariableList_3">"U_x0001_VG1DDD84DB3555E32F_x0001_"</definedName>
    <definedName name="STWBD_StatToolsHistogram_VariableList_4">"U_x0001_VG78B0AB97BC55E9_x0001_"</definedName>
    <definedName name="STWBD_StatToolsHistogram_VariableList_5">"U_x0001_VGCA7AED177BAD0C_x0001_"</definedName>
    <definedName name="STWBD_StatToolsHistogram_VarSelectorDefaultDataSet">"DG3ACEFB72"</definedName>
    <definedName name="STWBD_StatToolsHistogram_XAxisStyle">" 0"</definedName>
    <definedName name="STWBD_StatToolsHistogram_YAxisStyle">" 0"</definedName>
    <definedName name="STWBD_StatToolsOneVarSummary_Count">"FALSE"</definedName>
    <definedName name="STWBD_StatToolsOneVarSummary_DefaultDataFormat">" 0"</definedName>
    <definedName name="STWBD_StatToolsOneVarSummary_FirstQuartile">"TRUE"</definedName>
    <definedName name="STWBD_StatToolsOneVarSummary_HasDefaultInfo">"TRUE"</definedName>
    <definedName name="STWBD_StatToolsOneVarSummary_InterQuartileRange">"FALSE"</definedName>
    <definedName name="STWBD_StatToolsOneVarSummary_Kurtosis">"FALSE"</definedName>
    <definedName name="STWBD_StatToolsOneVarSummary_Maximum">"TRUE"</definedName>
    <definedName name="STWBD_StatToolsOneVarSummary_Mean">"TRUE"</definedName>
    <definedName name="STWBD_StatToolsOneVarSummary_MeanAbsDeviation">"FALSE"</definedName>
    <definedName name="STWBD_StatToolsOneVarSummary_Median">"TRUE"</definedName>
    <definedName name="STWBD_StatToolsOneVarSummary_Minimum">"TRUE"</definedName>
    <definedName name="STWBD_StatToolsOneVarSummary_OtherPercentiles">"TRUE"</definedName>
    <definedName name="STWBD_StatToolsOneVarSummary_PercentileList">" .01, .025, .05, .1, .2, .8, .9, .95, .975, .99"</definedName>
    <definedName name="STWBD_StatToolsOneVarSummary_Range">"FALSE"</definedName>
    <definedName name="STWBD_StatToolsOneVarSummary_Skewness">"FALSE"</definedName>
    <definedName name="STWBD_StatToolsOneVarSummary_StandardDeviation">"TRUE"</definedName>
    <definedName name="STWBD_StatToolsOneVarSummary_Sum">"FALSE"</definedName>
    <definedName name="STWBD_StatToolsOneVarSummary_ThirdQuartile">"TRUE"</definedName>
    <definedName name="STWBD_StatToolsOneVarSummary_VariableList">5</definedName>
    <definedName name="STWBD_StatToolsOneVarSummary_VariableList_1">"U_x0001_VG3400DDF0948AEF1_x0001_"</definedName>
    <definedName name="STWBD_StatToolsOneVarSummary_VariableList_2">"U_x0001_VG182E5E4D206CFCF8_x0001_"</definedName>
    <definedName name="STWBD_StatToolsOneVarSummary_VariableList_3">"U_x0001_VG35C6311DBAB6322_x0001_"</definedName>
    <definedName name="STWBD_StatToolsOneVarSummary_VariableList_4">"U_x0001_VG8D4EB183A594303_x0001_"</definedName>
    <definedName name="STWBD_StatToolsOneVarSummary_VariableList_5">"U_x0001_VG33484C382EA22499_x0001_"</definedName>
    <definedName name="STWBD_StatToolsOneVarSummary_Variance">"FALSE"</definedName>
    <definedName name="STWBD_StatToolsOneVarSummary_VarSelectorDefaultDataSet">"DG1872AA41"</definedName>
    <definedName name="STWBD_StatToolsScatterplot_DisplayCorrelationCoefficient">"FALSE"</definedName>
    <definedName name="STWBD_StatToolsScatterplot_HasDefaultInfo">"TRUE"</definedName>
    <definedName name="STWBD_StatToolsScatterplot_VarSelectorDefaultDataSet">"DG8698F88"</definedName>
    <definedName name="STWBD_StatToolsScatterplot_XVariableList">2</definedName>
    <definedName name="STWBD_StatToolsScatterplot_XVariableList_1">"U_x0001_VG28B6D35E1ECDE5FE_x0001_"</definedName>
    <definedName name="STWBD_StatToolsScatterplot_XVariableList_2">"U_x0001_VG2FB27BA4CCC867_x0001_"</definedName>
    <definedName name="STWBD_StatToolsScatterplot_YVariableList">1</definedName>
    <definedName name="STWBD_StatToolsScatterplot_YVariableList_1">"U_x0001_VG311DA99221362065_x0001_"</definedName>
    <definedName name="uiCreateCodedFile">#REF!</definedName>
    <definedName name="uiCreateModelCharts">#REF!</definedName>
    <definedName name="uiCreateModelPivots">#REF!</definedName>
    <definedName name="uiCreatePivotPrompts">#REF!</definedName>
    <definedName name="uiCreateSortPrompts">#REF!</definedName>
    <definedName name="uiDisplayAlerts">#REF!</definedName>
    <definedName name="uiGradeAbsReferences">#REF!</definedName>
    <definedName name="uiGradeCellReferences">#REF!</definedName>
    <definedName name="uiGradeChartPts">#REF!</definedName>
    <definedName name="uiGradeFormatting">#REF!</definedName>
    <definedName name="uiGradeFormulas">#REF!</definedName>
    <definedName name="uiGradeLastRow">#REF!</definedName>
    <definedName name="uiGradePrecision">#REF!</definedName>
    <definedName name="uiGradeRedTabPts">#REF!</definedName>
    <definedName name="uiHonestyFiles">#REF!</definedName>
    <definedName name="uiHonestyFormulaShift">#REF!</definedName>
    <definedName name="uiHonestyReferences">#REF!</definedName>
    <definedName name="uiHonestyTabNames">#REF!</definedName>
    <definedName name="uiHonestyTabOrder">#REF!</definedName>
    <definedName name="uiHonestyTabPool">#REF!</definedName>
    <definedName name="uiHonestyValueShift">#REF!</definedName>
    <definedName name="uiHonGeneric">#REF!</definedName>
    <definedName name="uiProperties">#REF!</definedName>
    <definedName name="uiSeeAnswers">#REF!</definedName>
    <definedName name="uiSeeAssumptions">#REF!</definedName>
    <definedName name="uiSeeBorders">#REF!</definedName>
    <definedName name="uiSeeFeedback">#REF!</definedName>
    <definedName name="uiSeeNumFormatting">#REF!</definedName>
    <definedName name="uiSummaryProtection">#REF!</definedName>
    <definedName name="uiVeryHidden">#REF!</definedName>
    <definedName name="uiWorkbookProte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2" l="1"/>
  <c r="E12" i="12"/>
  <c r="E11" i="12"/>
  <c r="N14" i="9"/>
  <c r="N13" i="9"/>
  <c r="N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2" i="9"/>
  <c r="K12" i="9"/>
  <c r="G5" i="1"/>
  <c r="G4" i="1"/>
  <c r="F24" i="8" a="1"/>
  <c r="F24" i="8"/>
  <c r="I1" i="18" s="1" a="1"/>
  <c r="I1" i="18" s="1"/>
  <c r="AF1" i="18" s="1"/>
  <c r="C24" i="8"/>
  <c r="C26" i="8" s="1"/>
  <c r="B2" i="18"/>
  <c r="Y2" i="18" s="1"/>
  <c r="B2" i="20"/>
  <c r="B1" i="7"/>
  <c r="Z1" i="18"/>
  <c r="Y1" i="18"/>
  <c r="X1" i="18"/>
  <c r="I1" i="5"/>
  <c r="AF1" i="5" s="1"/>
  <c r="B2" i="5"/>
  <c r="Y2" i="5" s="1"/>
  <c r="Z1" i="5"/>
  <c r="Y1" i="5"/>
  <c r="X1" i="5"/>
  <c r="A10" i="18"/>
  <c r="A7" i="18"/>
  <c r="F23" i="8" a="1"/>
  <c r="F23" i="8" s="1"/>
  <c r="I1" i="15" s="1" a="1"/>
  <c r="I1" i="15" s="1"/>
  <c r="AF1" i="15" s="1"/>
  <c r="B2" i="17"/>
  <c r="C23" i="8" s="1"/>
  <c r="Z1" i="15"/>
  <c r="Y1" i="15"/>
  <c r="X1" i="15"/>
  <c r="I1" i="4"/>
  <c r="B2" i="4"/>
  <c r="Y2" i="4"/>
  <c r="AF1" i="4"/>
  <c r="Z1" i="4"/>
  <c r="Y1" i="4"/>
  <c r="X1" i="4"/>
  <c r="A9" i="15"/>
  <c r="F22" i="8" a="1"/>
  <c r="F22" i="8" s="1"/>
  <c r="I1" i="12" s="1" a="1"/>
  <c r="I1" i="12" s="1"/>
  <c r="AF1" i="12" s="1"/>
  <c r="B2" i="14"/>
  <c r="C22" i="8" s="1"/>
  <c r="Z1" i="12"/>
  <c r="Y1" i="12"/>
  <c r="X1" i="12"/>
  <c r="I1" i="3"/>
  <c r="AF1" i="3"/>
  <c r="Z1" i="3"/>
  <c r="Y1" i="3"/>
  <c r="X1" i="3"/>
  <c r="F21" i="8" a="1"/>
  <c r="F21" i="8" s="1"/>
  <c r="I1" i="9" s="1" a="1"/>
  <c r="I1" i="9" s="1"/>
  <c r="AF1" i="9" s="1"/>
  <c r="B2" i="11"/>
  <c r="C21" i="8" s="1"/>
  <c r="Z1" i="9"/>
  <c r="Y1" i="9"/>
  <c r="X1" i="9"/>
  <c r="I1" i="2"/>
  <c r="AF1" i="2"/>
  <c r="Z1" i="2"/>
  <c r="Y1" i="2"/>
  <c r="X1" i="2"/>
  <c r="F4" i="8" a="1"/>
  <c r="F4" i="8" s="1"/>
  <c r="E4" i="8"/>
  <c r="P2" i="9" s="1"/>
  <c r="A10" i="5"/>
  <c r="A7" i="5"/>
  <c r="A9" i="4"/>
  <c r="E11" i="3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N12" i="2"/>
  <c r="K12" i="2"/>
  <c r="J12" i="2"/>
  <c r="C2" i="2" a="1"/>
  <c r="C2" i="5" a="1"/>
  <c r="C2" i="18" a="1"/>
  <c r="C2" i="15" a="1"/>
  <c r="C2" i="12" a="1"/>
  <c r="C2" i="9" a="1"/>
  <c r="C2" i="4" a="1"/>
  <c r="C2" i="3" a="1"/>
  <c r="A9" i="17"/>
  <c r="K40" i="11"/>
  <c r="K120" i="11"/>
  <c r="J122" i="11"/>
  <c r="J176" i="11"/>
  <c r="J48" i="11"/>
  <c r="K139" i="11"/>
  <c r="J71" i="11"/>
  <c r="J151" i="11"/>
  <c r="J62" i="11"/>
  <c r="K82" i="11"/>
  <c r="K66" i="11"/>
  <c r="J49" i="11"/>
  <c r="J140" i="11"/>
  <c r="K91" i="11"/>
  <c r="K171" i="11"/>
  <c r="K22" i="11"/>
  <c r="K126" i="11"/>
  <c r="K88" i="11"/>
  <c r="J32" i="11"/>
  <c r="J66" i="11"/>
  <c r="J28" i="11"/>
  <c r="K169" i="11"/>
  <c r="J87" i="11"/>
  <c r="J29" i="11"/>
  <c r="J33" i="11"/>
  <c r="J113" i="11"/>
  <c r="J193" i="11"/>
  <c r="J26" i="11"/>
  <c r="K127" i="11"/>
  <c r="K53" i="11"/>
  <c r="K133" i="11"/>
  <c r="J195" i="11"/>
  <c r="K136" i="11"/>
  <c r="J188" i="11"/>
  <c r="J120" i="11"/>
  <c r="J84" i="11"/>
  <c r="J164" i="11"/>
  <c r="J165" i="11"/>
  <c r="J186" i="11"/>
  <c r="J118" i="11"/>
  <c r="J70" i="11"/>
  <c r="K74" i="11"/>
  <c r="K154" i="11"/>
  <c r="J115" i="11"/>
  <c r="J106" i="11"/>
  <c r="J88" i="11"/>
  <c r="K109" i="11"/>
  <c r="J17" i="11"/>
  <c r="K168" i="11"/>
  <c r="J146" i="11"/>
  <c r="J60" i="11"/>
  <c r="J167" i="11"/>
  <c r="J43" i="11"/>
  <c r="J123" i="11"/>
  <c r="J126" i="11"/>
  <c r="K159" i="11"/>
  <c r="K143" i="11"/>
  <c r="K25" i="11"/>
  <c r="K38" i="11"/>
  <c r="J94" i="11"/>
  <c r="J174" i="11"/>
  <c r="K76" i="11"/>
  <c r="J178" i="11"/>
  <c r="K84" i="11"/>
  <c r="K164" i="11"/>
  <c r="K16" i="11"/>
  <c r="J138" i="11"/>
  <c r="J117" i="11"/>
  <c r="J104" i="11"/>
  <c r="K55" i="11"/>
  <c r="K14" i="11"/>
  <c r="K174" i="11"/>
  <c r="K78" i="11"/>
  <c r="K97" i="11"/>
  <c r="K121" i="11"/>
  <c r="J52" i="11"/>
  <c r="K32" i="11"/>
  <c r="K146" i="11"/>
  <c r="K157" i="11"/>
  <c r="J63" i="11"/>
  <c r="J180" i="11"/>
  <c r="K163" i="11"/>
  <c r="N14" i="11"/>
  <c r="J34" i="11"/>
  <c r="J194" i="11"/>
  <c r="K138" i="11"/>
  <c r="K24" i="11"/>
  <c r="K15" i="11"/>
  <c r="K98" i="11"/>
  <c r="E11" i="14"/>
  <c r="K80" i="11"/>
  <c r="K160" i="11"/>
  <c r="K108" i="11"/>
  <c r="J111" i="11"/>
  <c r="J162" i="11"/>
  <c r="K51" i="11"/>
  <c r="K131" i="11"/>
  <c r="K87" i="11"/>
  <c r="K102" i="11"/>
  <c r="J39" i="11"/>
  <c r="J73" i="11"/>
  <c r="N13" i="11"/>
  <c r="K135" i="11"/>
  <c r="J44" i="11"/>
  <c r="J25" i="11"/>
  <c r="J19" i="11"/>
  <c r="K194" i="11"/>
  <c r="K178" i="11"/>
  <c r="E13" i="14"/>
  <c r="K50" i="11"/>
  <c r="K130" i="11"/>
  <c r="J172" i="11"/>
  <c r="K56" i="11"/>
  <c r="J98" i="11"/>
  <c r="J30" i="11"/>
  <c r="J81" i="11"/>
  <c r="J161" i="11"/>
  <c r="J82" i="11"/>
  <c r="K112" i="11"/>
  <c r="K96" i="11"/>
  <c r="J99" i="11"/>
  <c r="K21" i="11"/>
  <c r="K101" i="11"/>
  <c r="K181" i="11"/>
  <c r="K62" i="11"/>
  <c r="J92" i="11"/>
  <c r="J158" i="11"/>
  <c r="J119" i="11"/>
  <c r="K173" i="11"/>
  <c r="K63" i="11"/>
  <c r="J37" i="11"/>
  <c r="J14" i="11"/>
  <c r="K35" i="11"/>
  <c r="J170" i="11"/>
  <c r="J135" i="11"/>
  <c r="J100" i="11"/>
  <c r="J24" i="11"/>
  <c r="K48" i="11"/>
  <c r="K116" i="11"/>
  <c r="K69" i="11"/>
  <c r="J149" i="11"/>
  <c r="K72" i="11"/>
  <c r="J65" i="11"/>
  <c r="K95" i="11"/>
  <c r="J114" i="11"/>
  <c r="J47" i="11"/>
  <c r="K184" i="11"/>
  <c r="A7" i="20"/>
  <c r="K165" i="11"/>
  <c r="K175" i="11"/>
  <c r="J67" i="11"/>
  <c r="E12" i="14"/>
  <c r="K60" i="11"/>
  <c r="K140" i="11"/>
  <c r="K42" i="11"/>
  <c r="K166" i="11"/>
  <c r="J168" i="11"/>
  <c r="J130" i="11"/>
  <c r="J91" i="11"/>
  <c r="J171" i="11"/>
  <c r="J102" i="11"/>
  <c r="K152" i="11"/>
  <c r="K156" i="11"/>
  <c r="J179" i="11"/>
  <c r="K31" i="11"/>
  <c r="K111" i="11"/>
  <c r="J12" i="11"/>
  <c r="K122" i="11"/>
  <c r="J107" i="11"/>
  <c r="J59" i="11"/>
  <c r="J152" i="11"/>
  <c r="K46" i="11"/>
  <c r="K68" i="11"/>
  <c r="J150" i="11"/>
  <c r="K47" i="11"/>
  <c r="K59" i="11"/>
  <c r="J53" i="11"/>
  <c r="J133" i="11"/>
  <c r="K193" i="11"/>
  <c r="K26" i="11"/>
  <c r="J80" i="11"/>
  <c r="K73" i="11"/>
  <c r="K153" i="11"/>
  <c r="K65" i="11"/>
  <c r="K118" i="11"/>
  <c r="J184" i="11"/>
  <c r="K176" i="11"/>
  <c r="K94" i="11"/>
  <c r="J175" i="11"/>
  <c r="K192" i="11"/>
  <c r="K41" i="11"/>
  <c r="J177" i="11"/>
  <c r="K149" i="11"/>
  <c r="K106" i="11"/>
  <c r="K132" i="11"/>
  <c r="J31" i="11"/>
  <c r="K119" i="11"/>
  <c r="K29" i="11"/>
  <c r="J76" i="11"/>
  <c r="J153" i="11"/>
  <c r="K93" i="11"/>
  <c r="J124" i="11"/>
  <c r="J147" i="11"/>
  <c r="K45" i="11"/>
  <c r="K70" i="11"/>
  <c r="K150" i="11"/>
  <c r="K92" i="11"/>
  <c r="J27" i="11"/>
  <c r="K28" i="11"/>
  <c r="J21" i="11"/>
  <c r="J101" i="11"/>
  <c r="J181" i="11"/>
  <c r="J132" i="11"/>
  <c r="K162" i="11"/>
  <c r="K158" i="11"/>
  <c r="J143" i="11"/>
  <c r="K83" i="11"/>
  <c r="J89" i="11"/>
  <c r="K85" i="11"/>
  <c r="K104" i="11"/>
  <c r="J57" i="11"/>
  <c r="J97" i="11"/>
  <c r="J191" i="11"/>
  <c r="K117" i="11"/>
  <c r="J72" i="11"/>
  <c r="A10" i="20"/>
  <c r="K90" i="11"/>
  <c r="K170" i="11"/>
  <c r="K182" i="11"/>
  <c r="J187" i="11"/>
  <c r="J79" i="11"/>
  <c r="J41" i="11"/>
  <c r="J121" i="11"/>
  <c r="K191" i="11"/>
  <c r="J192" i="11"/>
  <c r="J36" i="11"/>
  <c r="K18" i="11"/>
  <c r="K179" i="11"/>
  <c r="K61" i="11"/>
  <c r="K141" i="11"/>
  <c r="J112" i="11"/>
  <c r="J56" i="11"/>
  <c r="K187" i="11"/>
  <c r="K99" i="11"/>
  <c r="K142" i="11"/>
  <c r="J137" i="11"/>
  <c r="J139" i="11"/>
  <c r="N12" i="11"/>
  <c r="J148" i="11"/>
  <c r="J160" i="11"/>
  <c r="J83" i="11"/>
  <c r="J163" i="11"/>
  <c r="J145" i="11"/>
  <c r="J77" i="11"/>
  <c r="K23" i="11"/>
  <c r="K103" i="11"/>
  <c r="J55" i="11"/>
  <c r="J46" i="11"/>
  <c r="K177" i="11"/>
  <c r="K39" i="11"/>
  <c r="J54" i="11"/>
  <c r="J134" i="11"/>
  <c r="J45" i="11"/>
  <c r="K155" i="11"/>
  <c r="K17" i="11"/>
  <c r="J109" i="11"/>
  <c r="K44" i="11"/>
  <c r="K124" i="11"/>
  <c r="J15" i="11"/>
  <c r="K75" i="11"/>
  <c r="K57" i="11"/>
  <c r="J69" i="11"/>
  <c r="K110" i="11"/>
  <c r="J86" i="11"/>
  <c r="K49" i="11"/>
  <c r="J141" i="11"/>
  <c r="K52" i="11"/>
  <c r="K188" i="11"/>
  <c r="K81" i="11"/>
  <c r="J182" i="11"/>
  <c r="K145" i="11"/>
  <c r="K123" i="11"/>
  <c r="J108" i="11"/>
  <c r="J74" i="11"/>
  <c r="J116" i="11"/>
  <c r="J58" i="11"/>
  <c r="K13" i="11"/>
  <c r="K77" i="11"/>
  <c r="K20" i="11"/>
  <c r="K100" i="11"/>
  <c r="K180" i="11"/>
  <c r="K185" i="11"/>
  <c r="K67" i="11"/>
  <c r="J129" i="11"/>
  <c r="J51" i="11"/>
  <c r="J131" i="11"/>
  <c r="J22" i="11"/>
  <c r="K12" i="11"/>
  <c r="J96" i="11"/>
  <c r="K128" i="11"/>
  <c r="J40" i="11"/>
  <c r="K71" i="11"/>
  <c r="K151" i="11"/>
  <c r="J142" i="11"/>
  <c r="J166" i="11"/>
  <c r="J68" i="11"/>
  <c r="J90" i="11"/>
  <c r="K172" i="11"/>
  <c r="K27" i="11"/>
  <c r="J189" i="11"/>
  <c r="K86" i="11"/>
  <c r="K58" i="11"/>
  <c r="J13" i="11"/>
  <c r="J93" i="11"/>
  <c r="J173" i="11"/>
  <c r="J185" i="11"/>
  <c r="J157" i="11"/>
  <c r="K33" i="11"/>
  <c r="K113" i="11"/>
  <c r="J105" i="11"/>
  <c r="J136" i="11"/>
  <c r="J38" i="11"/>
  <c r="K129" i="11"/>
  <c r="J64" i="11"/>
  <c r="J144" i="11"/>
  <c r="J85" i="11"/>
  <c r="J16" i="11"/>
  <c r="K107" i="11"/>
  <c r="K89" i="11"/>
  <c r="K54" i="11"/>
  <c r="K134" i="11"/>
  <c r="J35" i="11"/>
  <c r="K105" i="11"/>
  <c r="K147" i="11"/>
  <c r="J169" i="11"/>
  <c r="K30" i="11"/>
  <c r="K190" i="11"/>
  <c r="K167" i="11"/>
  <c r="J61" i="11"/>
  <c r="J42" i="11"/>
  <c r="J156" i="11"/>
  <c r="J110" i="11"/>
  <c r="K161" i="11"/>
  <c r="K36" i="11"/>
  <c r="J128" i="11"/>
  <c r="J190" i="11"/>
  <c r="K195" i="11"/>
  <c r="K137" i="11"/>
  <c r="K79" i="11"/>
  <c r="K186" i="11"/>
  <c r="K148" i="11"/>
  <c r="J23" i="11"/>
  <c r="J103" i="11"/>
  <c r="J183" i="11"/>
  <c r="K37" i="11"/>
  <c r="K43" i="11"/>
  <c r="J155" i="11"/>
  <c r="J20" i="11"/>
  <c r="J154" i="11"/>
  <c r="J125" i="11"/>
  <c r="J78" i="11"/>
  <c r="K189" i="11"/>
  <c r="K64" i="11"/>
  <c r="K144" i="11"/>
  <c r="J75" i="11"/>
  <c r="K125" i="11"/>
  <c r="J18" i="11"/>
  <c r="K19" i="11"/>
  <c r="J50" i="11"/>
  <c r="J95" i="11"/>
  <c r="K183" i="11"/>
  <c r="J159" i="11"/>
  <c r="K115" i="11"/>
  <c r="K34" i="11"/>
  <c r="K114" i="11"/>
  <c r="J127" i="11"/>
  <c r="C2" i="15" l="1"/>
  <c r="C2" i="18"/>
  <c r="C2" i="5"/>
  <c r="P2" i="18"/>
  <c r="C2" i="4"/>
  <c r="C2" i="12"/>
  <c r="B2" i="15"/>
  <c r="Y2" i="15" s="1"/>
  <c r="P2" i="15"/>
  <c r="C2" i="3"/>
  <c r="C2" i="9"/>
  <c r="B2" i="12"/>
  <c r="Y2" i="12" s="1"/>
  <c r="B2" i="3"/>
  <c r="Y2" i="3" s="1"/>
  <c r="P2" i="12"/>
  <c r="C2" i="2"/>
  <c r="B2" i="9"/>
  <c r="Y2" i="9" s="1"/>
  <c r="B2" i="2"/>
  <c r="Y2" i="2" s="1"/>
  <c r="C8" i="8"/>
  <c r="E12" i="3"/>
  <c r="E13" i="3"/>
  <c r="N13" i="2"/>
  <c r="N14" i="2"/>
  <c r="D2" i="9"/>
  <c r="D1" i="9" a="1"/>
  <c r="D1" i="12" a="1"/>
  <c r="D2" i="15"/>
  <c r="D1" i="15" a="1"/>
  <c r="D2" i="12"/>
  <c r="Z2" i="12" l="1"/>
  <c r="AA2" i="15"/>
  <c r="A2" i="17"/>
  <c r="B23" i="8" s="1"/>
  <c r="Z2" i="5"/>
  <c r="Z2" i="18"/>
  <c r="Z2" i="15"/>
  <c r="D1" i="15"/>
  <c r="AA1" i="15" s="1"/>
  <c r="Z2" i="4"/>
  <c r="D1" i="12"/>
  <c r="AA1" i="12" s="1"/>
  <c r="AA2" i="12"/>
  <c r="A2" i="14"/>
  <c r="A2" i="11"/>
  <c r="B21" i="8" s="1"/>
  <c r="AA2" i="9"/>
  <c r="Z2" i="3"/>
  <c r="Z2" i="9"/>
  <c r="D1" i="9"/>
  <c r="AA1" i="9" s="1"/>
  <c r="Z2" i="2"/>
  <c r="D1" i="4" a="1"/>
  <c r="D2" i="4"/>
  <c r="D1" i="2" a="1"/>
  <c r="D1" i="3" a="1"/>
  <c r="D2" i="3"/>
  <c r="D2" i="5"/>
  <c r="D2" i="2"/>
  <c r="D1" i="5" a="1"/>
  <c r="D1" i="18" a="1"/>
  <c r="D2" i="18"/>
  <c r="A2" i="9" l="1"/>
  <c r="X2" i="9" s="1"/>
  <c r="A2" i="2"/>
  <c r="X2" i="2" s="1"/>
  <c r="D1" i="18"/>
  <c r="AA1" i="18" s="1"/>
  <c r="AA2" i="18"/>
  <c r="A2" i="20"/>
  <c r="D1" i="5"/>
  <c r="AA1" i="5" s="1"/>
  <c r="AA2" i="5"/>
  <c r="A2" i="15"/>
  <c r="X2" i="15" s="1"/>
  <c r="A2" i="4"/>
  <c r="X2" i="4" s="1"/>
  <c r="AA2" i="4"/>
  <c r="D1" i="4"/>
  <c r="AA1" i="4" s="1"/>
  <c r="AA2" i="3"/>
  <c r="D1" i="3"/>
  <c r="AA1" i="3" s="1"/>
  <c r="B22" i="8"/>
  <c r="A2" i="3"/>
  <c r="X2" i="3" s="1"/>
  <c r="A2" i="12"/>
  <c r="X2" i="12" s="1"/>
  <c r="D1" i="2"/>
  <c r="AA1" i="2" s="1"/>
  <c r="AA2" i="2"/>
  <c r="A2" i="5" l="1"/>
  <c r="X2" i="5" s="1"/>
  <c r="A2" i="18"/>
  <c r="X2" i="18" s="1"/>
  <c r="B24" i="8"/>
  <c r="B26" i="8" s="1"/>
  <c r="I2" i="8" l="1"/>
  <c r="D26" i="8"/>
  <c r="I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94F2A389-35BD-4969-9A66-264501837A98}">
      <text>
        <r>
          <rPr>
            <sz val="9"/>
            <color indexed="81"/>
            <rFont val="Tahoma"/>
            <family val="2"/>
          </rPr>
          <t>Connor, Real difficulties can be overcome; it is only the imaginary ones that are unconquerable. – Theodore N. Vail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F95C724B-4737-4164-A893-7B127AE45E1D}">
      <text>
        <r>
          <rPr>
            <sz val="9"/>
            <color indexed="81"/>
            <rFont val="Tahoma"/>
            <family val="2"/>
          </rPr>
          <t>Connor, An investment in education always pays the best interest. – Benjamin Franklin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D11" authorId="0" shapeId="0" xr:uid="{80CCCB6D-BD22-4942-A3DE-4842D3CFC203}">
      <text>
        <r>
          <rPr>
            <sz val="9"/>
            <color indexed="81"/>
            <rFont val="Tahoma"/>
            <family val="2"/>
          </rPr>
          <t>ascending</t>
        </r>
      </text>
    </comment>
    <comment ref="E11" authorId="0" shapeId="0" xr:uid="{E51BB5AB-9521-406D-8042-140749D245F3}">
      <text>
        <r>
          <rPr>
            <sz val="9"/>
            <color indexed="81"/>
            <rFont val="Tahoma"/>
            <family val="2"/>
          </rPr>
          <t>ascending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D11" authorId="0" shapeId="0" xr:uid="{D992F3FD-B4B9-4B5B-947C-CFBEF840F597}">
      <text>
        <r>
          <rPr>
            <sz val="9"/>
            <color indexed="81"/>
            <rFont val="Tahoma"/>
            <family val="2"/>
          </rPr>
          <t>ascending</t>
        </r>
      </text>
    </comment>
    <comment ref="E11" authorId="0" shapeId="0" xr:uid="{BB5A04D3-37C2-49FE-8514-F39557EDB3BD}">
      <text>
        <r>
          <rPr>
            <sz val="9"/>
            <color indexed="81"/>
            <rFont val="Tahoma"/>
            <family val="2"/>
          </rPr>
          <t>ascending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A83EFF81-8DC2-4534-B389-BCE40B0306A7}">
      <text>
        <r>
          <rPr>
            <sz val="9"/>
            <color indexed="81"/>
            <rFont val="Tahoma"/>
            <family val="2"/>
          </rPr>
          <t>Connor, Frame every so-called disaster with these words: In five years, will this matter?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D11" authorId="0" shapeId="0" xr:uid="{F547D665-FAF1-4CC9-B076-66F8B13FBAF7}">
      <text>
        <r>
          <rPr>
            <sz val="9"/>
            <color indexed="81"/>
            <rFont val="Tahoma"/>
            <family val="2"/>
          </rPr>
          <t>ascending</t>
        </r>
      </text>
    </comment>
    <comment ref="E11" authorId="0" shapeId="0" xr:uid="{FB614481-C096-4358-96B0-AD099FCEBBC7}">
      <text>
        <r>
          <rPr>
            <sz val="9"/>
            <color indexed="81"/>
            <rFont val="Tahoma"/>
            <family val="2"/>
          </rPr>
          <t>ascending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E12" authorId="0" shapeId="0" xr:uid="{F551F5BB-8AA9-4128-AF63-E8DA3970CDE4}">
      <text>
        <r>
          <rPr>
            <sz val="9"/>
            <color indexed="81"/>
            <rFont val="Tahoma"/>
            <family val="2"/>
          </rPr>
          <t>ascending</t>
        </r>
      </text>
    </comment>
    <comment ref="F12" authorId="0" shapeId="0" xr:uid="{B13876D0-A7F5-4581-8678-921FD402DC61}">
      <text>
        <r>
          <rPr>
            <sz val="9"/>
            <color indexed="81"/>
            <rFont val="Tahoma"/>
            <family val="2"/>
          </rPr>
          <t>descending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E12" authorId="0" shapeId="0" xr:uid="{B828CFC5-C727-4702-A9DE-B51C8A6D93FC}">
      <text>
        <r>
          <rPr>
            <sz val="9"/>
            <color indexed="81"/>
            <rFont val="Tahoma"/>
            <family val="2"/>
          </rPr>
          <t>ascending</t>
        </r>
      </text>
    </comment>
    <comment ref="F12" authorId="0" shapeId="0" xr:uid="{1DFF0A25-9DB3-416F-AC97-1C2AB724435B}">
      <text>
        <r>
          <rPr>
            <sz val="9"/>
            <color indexed="81"/>
            <rFont val="Tahoma"/>
            <family val="2"/>
          </rPr>
          <t>descending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48E24B17-9831-479D-BFED-B9BA960CDB25}">
      <text>
        <r>
          <rPr>
            <sz val="9"/>
            <color indexed="81"/>
            <rFont val="Tahoma"/>
            <family val="2"/>
          </rPr>
          <t>Connor, Struggle today, Stronger tommorrow!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E12" authorId="0" shapeId="0" xr:uid="{CBB768F0-CF53-47E9-9F0E-8E73144E9700}">
      <text>
        <r>
          <rPr>
            <sz val="9"/>
            <color indexed="81"/>
            <rFont val="Tahoma"/>
            <family val="2"/>
          </rPr>
          <t>ascending</t>
        </r>
      </text>
    </comment>
    <comment ref="F12" authorId="0" shapeId="0" xr:uid="{54224320-D115-41BF-9E10-548266C281FC}">
      <text>
        <r>
          <rPr>
            <sz val="9"/>
            <color indexed="81"/>
            <rFont val="Tahoma"/>
            <family val="2"/>
          </rPr>
          <t>descending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<sst xmlns="http://schemas.openxmlformats.org/spreadsheetml/2006/main" count="2006" uniqueCount="531">
  <si>
    <t>Date</t>
  </si>
  <si>
    <t>Purchase ID</t>
  </si>
  <si>
    <t>Serial Number</t>
  </si>
  <si>
    <t>Cost</t>
  </si>
  <si>
    <t>EXERCISES</t>
  </si>
  <si>
    <t>1.  Use shortcut keys to move your cursor to the four "corners" of the dataset</t>
  </si>
  <si>
    <t>PC: Ctrl &amp; Arrow Key</t>
  </si>
  <si>
    <t>Total Cost</t>
  </si>
  <si>
    <t>Mac: Cmmd &amp; Arrow Key</t>
  </si>
  <si>
    <t>Average Cost</t>
  </si>
  <si>
    <t>2.  Use a shortcut key to highlight the first column.  Change format to short date.</t>
  </si>
  <si>
    <t>PC: Ctrl &amp; Shift &amp; Arrow Key</t>
  </si>
  <si>
    <t>Mac: Cmmd &amp; Shift &amp; Arrow Key</t>
  </si>
  <si>
    <t>3.  Use shortcut keys to highlight the entire dataset.  Change font size to 11, add borders, and center data.</t>
  </si>
  <si>
    <t xml:space="preserve">4.  Use shortcut keys to move to the last cell in the cost column.  Use shortcut keys to highlight the entire column.  Format as accounting. </t>
  </si>
  <si>
    <t>PC: Cntrl &amp; Shift &amp; 4($)</t>
  </si>
  <si>
    <t>Mac: Cntrl &amp; Shift &amp; 4($)</t>
  </si>
  <si>
    <t xml:space="preserve">5.  Use a shortcut key to highlight all of the headings.  Bold the headings. </t>
  </si>
  <si>
    <t>PC: Cntrl &amp; B</t>
  </si>
  <si>
    <t>Mac: Cmmd &amp; B</t>
  </si>
  <si>
    <t>6.  Use shortcut keys to highlight cells A8: A12.  Bold those dates.</t>
  </si>
  <si>
    <t>Shift &amp; Arrow key</t>
  </si>
  <si>
    <t xml:space="preserve">7.  Use hotkeys to select columns B and C.  Italicize the values.  </t>
  </si>
  <si>
    <t>PC: Cntrl &amp; I</t>
  </si>
  <si>
    <t>Mac: Cmmd &amp; I</t>
  </si>
  <si>
    <t xml:space="preserve">8.  Use a function to compute the total and average cost.  Use a shortcut key to select the data.  </t>
  </si>
  <si>
    <t>9.  Use the shortcut key to save your work.</t>
  </si>
  <si>
    <t>PC: Cntrl &amp; S</t>
  </si>
  <si>
    <t>Mac: Cmmd &amp; S</t>
  </si>
  <si>
    <t>Instructions</t>
  </si>
  <si>
    <r>
      <rPr>
        <b/>
        <u/>
        <sz val="12"/>
        <color rgb="FF000000"/>
        <rFont val="Arial"/>
        <family val="2"/>
      </rPr>
      <t>Total Credit Hours</t>
    </r>
    <r>
      <rPr>
        <sz val="12"/>
        <color rgb="FF000000"/>
        <rFont val="Arial"/>
        <family val="2"/>
      </rPr>
      <t>:  Use the appropriate function to compute the total number of credit hours for each student.  Use shortcut keys to select the data.</t>
    </r>
  </si>
  <si>
    <r>
      <rPr>
        <b/>
        <u/>
        <sz val="12"/>
        <color rgb="FF000000"/>
        <rFont val="Arial"/>
        <family val="2"/>
      </rPr>
      <t># Classes</t>
    </r>
    <r>
      <rPr>
        <sz val="12"/>
        <color rgb="FF000000"/>
        <rFont val="Arial"/>
        <family val="2"/>
      </rPr>
      <t xml:space="preserve">:  Use the appropriate function to display how many classes each student is enrolled in.  Use shortcut keys to select the data. </t>
    </r>
  </si>
  <si>
    <r>
      <rPr>
        <b/>
        <u/>
        <sz val="12"/>
        <color rgb="FF000000"/>
        <rFont val="Arial"/>
        <family val="2"/>
      </rPr>
      <t>Summary Table</t>
    </r>
    <r>
      <rPr>
        <sz val="12"/>
        <color rgb="FF000000"/>
        <rFont val="Arial"/>
        <family val="2"/>
      </rPr>
      <t>:  Use the appropriate functions to determine the average age, credit hours and the number of courses enrolled in.  Display 1 decimal place. Use shortcut keys to select the data</t>
    </r>
  </si>
  <si>
    <t>Name</t>
  </si>
  <si>
    <t>Age</t>
  </si>
  <si>
    <t>Class 1</t>
  </si>
  <si>
    <t>Class 2</t>
  </si>
  <si>
    <t>Class 3</t>
  </si>
  <si>
    <t>Class 4</t>
  </si>
  <si>
    <t>Class 5</t>
  </si>
  <si>
    <t>Class 6</t>
  </si>
  <si>
    <t>Total Credit Hours</t>
  </si>
  <si>
    <t># Classes</t>
  </si>
  <si>
    <t>Summary Table</t>
  </si>
  <si>
    <t>Ana</t>
  </si>
  <si>
    <t>Average Age</t>
  </si>
  <si>
    <t>Ben</t>
  </si>
  <si>
    <t>Average Total Credit Hours</t>
  </si>
  <si>
    <t>Cameron</t>
  </si>
  <si>
    <t>Average # Classes</t>
  </si>
  <si>
    <t>Deshaun</t>
  </si>
  <si>
    <t>Emanuel</t>
  </si>
  <si>
    <t>Francisca</t>
  </si>
  <si>
    <t>Geraldo</t>
  </si>
  <si>
    <t>Helen</t>
  </si>
  <si>
    <t>Ines</t>
  </si>
  <si>
    <t>Jacob</t>
  </si>
  <si>
    <t>Kim</t>
  </si>
  <si>
    <t>Lua</t>
  </si>
  <si>
    <t>Matthew</t>
  </si>
  <si>
    <t>Nicolette</t>
  </si>
  <si>
    <t>Opal</t>
  </si>
  <si>
    <t>Pauline</t>
  </si>
  <si>
    <t>Quinn</t>
  </si>
  <si>
    <t>Rafael</t>
  </si>
  <si>
    <t>Sai</t>
  </si>
  <si>
    <t>Tia</t>
  </si>
  <si>
    <t>Urusla</t>
  </si>
  <si>
    <t>Vincent</t>
  </si>
  <si>
    <t>Walter</t>
  </si>
  <si>
    <t>Xavier</t>
  </si>
  <si>
    <t>Yolanda</t>
  </si>
  <si>
    <t>Zeus</t>
  </si>
  <si>
    <t>Rosie</t>
  </si>
  <si>
    <t>Andrew</t>
  </si>
  <si>
    <t>Ned</t>
  </si>
  <si>
    <t>Honey</t>
  </si>
  <si>
    <t>Jared</t>
  </si>
  <si>
    <t>Ashton</t>
  </si>
  <si>
    <t>April</t>
  </si>
  <si>
    <t>Arthur</t>
  </si>
  <si>
    <t>Ted</t>
  </si>
  <si>
    <t>Kimberly</t>
  </si>
  <si>
    <t>Daisy</t>
  </si>
  <si>
    <t>Luke</t>
  </si>
  <si>
    <t>Lilianna</t>
  </si>
  <si>
    <t>Edwin</t>
  </si>
  <si>
    <t>Ryan</t>
  </si>
  <si>
    <t>Max</t>
  </si>
  <si>
    <t>Byron</t>
  </si>
  <si>
    <t>Aida</t>
  </si>
  <si>
    <t>Mike</t>
  </si>
  <si>
    <t>Daniel</t>
  </si>
  <si>
    <t>Thomas</t>
  </si>
  <si>
    <t>Lyndon</t>
  </si>
  <si>
    <t>Alberta</t>
  </si>
  <si>
    <t>Valeria</t>
  </si>
  <si>
    <t>Stuart</t>
  </si>
  <si>
    <t>Elise</t>
  </si>
  <si>
    <t>Arianna</t>
  </si>
  <si>
    <t>Lily</t>
  </si>
  <si>
    <t>Blake</t>
  </si>
  <si>
    <t>Melanie</t>
  </si>
  <si>
    <t>Kelsey</t>
  </si>
  <si>
    <t>Olivia</t>
  </si>
  <si>
    <t>Ellia</t>
  </si>
  <si>
    <t>John</t>
  </si>
  <si>
    <t>Eric</t>
  </si>
  <si>
    <t>William</t>
  </si>
  <si>
    <t>Connie</t>
  </si>
  <si>
    <t>Antony</t>
  </si>
  <si>
    <t>Eleanor</t>
  </si>
  <si>
    <t>Chelsea</t>
  </si>
  <si>
    <t>Melissa</t>
  </si>
  <si>
    <t>Amelia</t>
  </si>
  <si>
    <t>Kellan</t>
  </si>
  <si>
    <t>Roman</t>
  </si>
  <si>
    <t>Amanda</t>
  </si>
  <si>
    <t>Cadie</t>
  </si>
  <si>
    <t>Edward</t>
  </si>
  <si>
    <t>Kristian</t>
  </si>
  <si>
    <t>Florrie</t>
  </si>
  <si>
    <t>Violet</t>
  </si>
  <si>
    <t>James</t>
  </si>
  <si>
    <t>Edith</t>
  </si>
  <si>
    <t>Victor</t>
  </si>
  <si>
    <t>Belinda</t>
  </si>
  <si>
    <t>Bruce</t>
  </si>
  <si>
    <t>Tony</t>
  </si>
  <si>
    <t>Sydney</t>
  </si>
  <si>
    <t>Nicole</t>
  </si>
  <si>
    <t>Anna</t>
  </si>
  <si>
    <t>Adrianna</t>
  </si>
  <si>
    <t>Cherry</t>
  </si>
  <si>
    <t>Preston</t>
  </si>
  <si>
    <t>Tiana</t>
  </si>
  <si>
    <t>Caroline</t>
  </si>
  <si>
    <t>David</t>
  </si>
  <si>
    <t>Oscar</t>
  </si>
  <si>
    <t>Carl</t>
  </si>
  <si>
    <t>Rebecca</t>
  </si>
  <si>
    <t>Maddie</t>
  </si>
  <si>
    <t>Dale</t>
  </si>
  <si>
    <t>Sam</t>
  </si>
  <si>
    <t>Garry</t>
  </si>
  <si>
    <t>Briony</t>
  </si>
  <si>
    <t>Freddie</t>
  </si>
  <si>
    <t>Vivian</t>
  </si>
  <si>
    <t>Audrey</t>
  </si>
  <si>
    <t>Charlie</t>
  </si>
  <si>
    <t>Marcus</t>
  </si>
  <si>
    <r>
      <rPr>
        <b/>
        <u/>
        <sz val="12"/>
        <color rgb="FF000000"/>
        <rFont val="Arial"/>
        <family val="2"/>
      </rPr>
      <t>Summary Tab</t>
    </r>
    <r>
      <rPr>
        <sz val="12"/>
        <color rgb="FF000000"/>
        <rFont val="Arial"/>
        <family val="2"/>
      </rPr>
      <t>. Complete the summary  table by referencing data on IC 1A. Use Excel functions and shortcut keys.</t>
    </r>
  </si>
  <si>
    <t>Please sort the table by mpaa rating in ascending order and by genre in ascending order.</t>
  </si>
  <si>
    <t xml:space="preserve"> </t>
  </si>
  <si>
    <t>Rank</t>
  </si>
  <si>
    <t>Released</t>
  </si>
  <si>
    <t>Movie</t>
  </si>
  <si>
    <t>MPAA Rating</t>
  </si>
  <si>
    <t>Genre</t>
  </si>
  <si>
    <t>Total Adj. Box Office (In Millions)</t>
  </si>
  <si>
    <t>The Lion King</t>
  </si>
  <si>
    <t>G</t>
  </si>
  <si>
    <t>Adventure</t>
  </si>
  <si>
    <t>Finding Nemo</t>
  </si>
  <si>
    <t>The Polar Express</t>
  </si>
  <si>
    <t>Toy Story 3</t>
  </si>
  <si>
    <t>Aladdin</t>
  </si>
  <si>
    <t>Monsters, Inc.</t>
  </si>
  <si>
    <t>Toy Story 2</t>
  </si>
  <si>
    <t>Toy Story</t>
  </si>
  <si>
    <t>Beauty and the Beast (Animated)</t>
  </si>
  <si>
    <t>Musical</t>
  </si>
  <si>
    <t>Top Gun</t>
  </si>
  <si>
    <t>PG</t>
  </si>
  <si>
    <t>Action</t>
  </si>
  <si>
    <t>Star Wars Ep. IV: A New Hope</t>
  </si>
  <si>
    <t>Star Wars Ep. V: The Empire Strikes Back</t>
  </si>
  <si>
    <t>Star Wars Ep. VI: Return of the Jedi</t>
  </si>
  <si>
    <t>Star Wars Ep. I: The Phantom Menace</t>
  </si>
  <si>
    <t>Raiders of the Lost Ark</t>
  </si>
  <si>
    <t>Close Encounters of the Third Kind</t>
  </si>
  <si>
    <t>Shrek 2</t>
  </si>
  <si>
    <t>Ghostbusters</t>
  </si>
  <si>
    <t>Back to the Future</t>
  </si>
  <si>
    <t>Finding Dory</t>
  </si>
  <si>
    <t>Harry Potter and the Sorcerer’s Stone</t>
  </si>
  <si>
    <t>Superman</t>
  </si>
  <si>
    <t>Indiana Jones and the Temple of Doom</t>
  </si>
  <si>
    <t>Star Wars Ep. II: Attack of the Clones</t>
  </si>
  <si>
    <t>Spider-Man 3</t>
  </si>
  <si>
    <t>How the Grinch Stole Christmas</t>
  </si>
  <si>
    <t>Shrek</t>
  </si>
  <si>
    <t>Shrek the Third</t>
  </si>
  <si>
    <t>Despicable Me 2</t>
  </si>
  <si>
    <t>The Chronicles of Narnia: The Lion, the Witch a…</t>
  </si>
  <si>
    <t>Harry Potter and the Chamber of Secrets</t>
  </si>
  <si>
    <t>The Secret Life of Pets</t>
  </si>
  <si>
    <t>Inside Out</t>
  </si>
  <si>
    <t>Home Alone</t>
  </si>
  <si>
    <t>Comedy</t>
  </si>
  <si>
    <t>Tootsie</t>
  </si>
  <si>
    <t>Smokey and the Bandit</t>
  </si>
  <si>
    <t>Gremlins</t>
  </si>
  <si>
    <t>Every Which Way but Loose</t>
  </si>
  <si>
    <t>ET: The Extra-Terrestrial</t>
  </si>
  <si>
    <t>Drama</t>
  </si>
  <si>
    <t>Jaws 2</t>
  </si>
  <si>
    <t>Horror</t>
  </si>
  <si>
    <t>Grease</t>
  </si>
  <si>
    <t>Beauty and the Beast</t>
  </si>
  <si>
    <t>Frozen</t>
  </si>
  <si>
    <t>Avatar</t>
  </si>
  <si>
    <t>PG-13</t>
  </si>
  <si>
    <t>Jurassic Park</t>
  </si>
  <si>
    <t>The Avengers</t>
  </si>
  <si>
    <t>Jurassic World</t>
  </si>
  <si>
    <t>The Dark Knight</t>
  </si>
  <si>
    <t>Star Wars Ep. VIII: The Last Jedi</t>
  </si>
  <si>
    <t>Batman</t>
  </si>
  <si>
    <t>The Dark Knight Rises</t>
  </si>
  <si>
    <t>Avengers: Age of Ultron</t>
  </si>
  <si>
    <t>Twister</t>
  </si>
  <si>
    <t>Transformers: Revenge of the Fallen</t>
  </si>
  <si>
    <t>Iron Man 3</t>
  </si>
  <si>
    <t>The Lost World: Jurassic Park</t>
  </si>
  <si>
    <t>Captain America: Civil War</t>
  </si>
  <si>
    <t>Transformers</t>
  </si>
  <si>
    <t>Wonder Woman</t>
  </si>
  <si>
    <t>Transformers: Dark of the Moon</t>
  </si>
  <si>
    <t>Iron Man</t>
  </si>
  <si>
    <t>Guardians of the Galaxy Vol 2</t>
  </si>
  <si>
    <t>Star Wars Ep. VII: The Force Awakens</t>
  </si>
  <si>
    <t>Spider-Man</t>
  </si>
  <si>
    <t>Independence Day</t>
  </si>
  <si>
    <t>Pirates of the Caribbean: Dead Man’s Chest</t>
  </si>
  <si>
    <t>The Lord of the Rings: The Return of the King</t>
  </si>
  <si>
    <t>Rogue One: A Star Wars Story</t>
  </si>
  <si>
    <t>Spider-Man 2</t>
  </si>
  <si>
    <t>Star Wars Ep. III: Revenge of the Sith</t>
  </si>
  <si>
    <t>The Lord of the Rings: The Two Towers</t>
  </si>
  <si>
    <t>The Lord of the Rings: The Fellowship of the Ring</t>
  </si>
  <si>
    <t>Men in Black</t>
  </si>
  <si>
    <t>The Hunger Games: Catching Fire</t>
  </si>
  <si>
    <t>Pirates of the Caribbean: The Curse of the Blac…</t>
  </si>
  <si>
    <t>Indiana Jones and the Last Crusade</t>
  </si>
  <si>
    <t>Harry Potter and the Deathly Hallows: Part II</t>
  </si>
  <si>
    <t>Harry Potter and the Goblet of Fire</t>
  </si>
  <si>
    <t>Pirates of the Caribbean: At World’s End</t>
  </si>
  <si>
    <t>Indiana Jones and the Kingdom of the Crystal Skull</t>
  </si>
  <si>
    <t>Armageddon</t>
  </si>
  <si>
    <t>Mrs. Doubtfire</t>
  </si>
  <si>
    <t>Crocodile Dundee</t>
  </si>
  <si>
    <t>Meet the Fockers</t>
  </si>
  <si>
    <t>Forrest Gump</t>
  </si>
  <si>
    <t>Ghost</t>
  </si>
  <si>
    <t>Titanic</t>
  </si>
  <si>
    <t>Thriller/Suspense</t>
  </si>
  <si>
    <t>The Sixth Sense</t>
  </si>
  <si>
    <t>The Hunger Games</t>
  </si>
  <si>
    <t>The Fugitive</t>
  </si>
  <si>
    <t>Dances with Wolves</t>
  </si>
  <si>
    <t>Western</t>
  </si>
  <si>
    <t>Beverly Hills Cop</t>
  </si>
  <si>
    <t>R</t>
  </si>
  <si>
    <t>Terminator 2: Judgment Day</t>
  </si>
  <si>
    <t>The Matrix Reloaded</t>
  </si>
  <si>
    <t>National Lampoon's Animal House</t>
  </si>
  <si>
    <t>Rain Man</t>
  </si>
  <si>
    <t>Saturday Night Fever</t>
  </si>
  <si>
    <t>The Passion of the Christ</t>
  </si>
  <si>
    <t>Saving Private Ryan</t>
  </si>
  <si>
    <t>An Officer and a Gentleman</t>
  </si>
  <si>
    <t>Please sort the table by genre in ascending order and by total adj. box office (in millions) in descending order.</t>
  </si>
  <si>
    <t>Please filter by Released greater than or equal to 1990.</t>
  </si>
  <si>
    <t>The CELL function returns</t>
  </si>
  <si>
    <t>Display</t>
  </si>
  <si>
    <t>,0</t>
  </si>
  <si>
    <t>comma format with 0 decimal places</t>
  </si>
  <si>
    <t>,0-</t>
  </si>
  <si>
    <t>comma format with 0 decimal places, negative numbers in red</t>
  </si>
  <si>
    <t>,1</t>
  </si>
  <si>
    <t>comma format with 1 decimal places</t>
  </si>
  <si>
    <t>,1-</t>
  </si>
  <si>
    <t>comma format with 1 decimal places, negative numbers in red</t>
  </si>
  <si>
    <t>,2</t>
  </si>
  <si>
    <t>comma format with 2 decimal places</t>
  </si>
  <si>
    <t>,2-</t>
  </si>
  <si>
    <t>comma format with 2 decimal places, negative numbers in red</t>
  </si>
  <si>
    <t>,3</t>
  </si>
  <si>
    <t>comma format with 3 decimal places</t>
  </si>
  <si>
    <t>,3-</t>
  </si>
  <si>
    <t>comma format with 3 decimal places, negative numbers in red</t>
  </si>
  <si>
    <t>,4</t>
  </si>
  <si>
    <t>comma format with 4 decimal places</t>
  </si>
  <si>
    <t>,4-</t>
  </si>
  <si>
    <t>comma format with 4 decimal places, negative numbers in red</t>
  </si>
  <si>
    <t>C0</t>
  </si>
  <si>
    <t>currency/accounting with 0 decimal places</t>
  </si>
  <si>
    <t>C0-</t>
  </si>
  <si>
    <t>currency/accounting with 0 decimal places, negative numbers in red</t>
  </si>
  <si>
    <t>C1</t>
  </si>
  <si>
    <t>currency/accounting with 1 decimal places</t>
  </si>
  <si>
    <t>C1-</t>
  </si>
  <si>
    <t>currency/accounting with 1 decimal places, negative numbers in red</t>
  </si>
  <si>
    <t>C2</t>
  </si>
  <si>
    <t>currency/accounting with 2 decimal places</t>
  </si>
  <si>
    <t>C2-</t>
  </si>
  <si>
    <t>currency/accounting with 2 decimal places, negative numbers in red</t>
  </si>
  <si>
    <t>C3</t>
  </si>
  <si>
    <t>currency/accounting with 3 decimal places</t>
  </si>
  <si>
    <t>C3-</t>
  </si>
  <si>
    <t>currency/accounting with 3 decimal places, negative numbers in red</t>
  </si>
  <si>
    <t>C4</t>
  </si>
  <si>
    <t>currency/accounting with 4 decimal places</t>
  </si>
  <si>
    <t>C4-</t>
  </si>
  <si>
    <t>currency/accounting with 4 decimal places, negative numbers in red</t>
  </si>
  <si>
    <t>D1</t>
  </si>
  <si>
    <t>long date</t>
  </si>
  <si>
    <t>D2</t>
  </si>
  <si>
    <t>day and month</t>
  </si>
  <si>
    <t>D3</t>
  </si>
  <si>
    <t>mmm-yy</t>
  </si>
  <si>
    <t>D4</t>
  </si>
  <si>
    <t>short date</t>
  </si>
  <si>
    <t>D5</t>
  </si>
  <si>
    <t>mm/dd</t>
  </si>
  <si>
    <t>D6</t>
  </si>
  <si>
    <t>h:mm:ss AM/PM</t>
  </si>
  <si>
    <t>D7</t>
  </si>
  <si>
    <t>h:mm AM/PM</t>
  </si>
  <si>
    <t>D8</t>
  </si>
  <si>
    <t>h:mm:ss</t>
  </si>
  <si>
    <t>D9</t>
  </si>
  <si>
    <t>h:mm</t>
  </si>
  <si>
    <t>F0</t>
  </si>
  <si>
    <t>number with 0 decimal places, do not use comma separator (,)</t>
  </si>
  <si>
    <t>F0-</t>
  </si>
  <si>
    <t>number with 0 decimal places, negative numbers in red, do not use comma separator (,)</t>
  </si>
  <si>
    <t>F1</t>
  </si>
  <si>
    <t>number with 1 decimal place, do not use comma separator (,)</t>
  </si>
  <si>
    <t>F1-</t>
  </si>
  <si>
    <t>number with 1 decimal place, negative numbers in red, do not use comma separator (,)</t>
  </si>
  <si>
    <t>F2</t>
  </si>
  <si>
    <t>number with 2 decimal places, do not use comma separator (,)</t>
  </si>
  <si>
    <t>F2-</t>
  </si>
  <si>
    <t>number with 2 decimal places, negative numbers in red, do not use comma separator (,)</t>
  </si>
  <si>
    <t>F3</t>
  </si>
  <si>
    <t>number with 3 decimal places, do not use comma separator (,)</t>
  </si>
  <si>
    <t>F3-</t>
  </si>
  <si>
    <t>number with 3 decimal places, negative numbers in red, do not use comma separator (,)</t>
  </si>
  <si>
    <t>F4</t>
  </si>
  <si>
    <t>number with 4 decimal places, do not use comma separator (,)</t>
  </si>
  <si>
    <t>F4-</t>
  </si>
  <si>
    <t>number with 4 decimal places, negative numbers in red, do not use comma separator (,)</t>
  </si>
  <si>
    <t>general</t>
  </si>
  <si>
    <t>P0</t>
  </si>
  <si>
    <t>percent with 0 decimal places</t>
  </si>
  <si>
    <t>P1</t>
  </si>
  <si>
    <t>percent with 1 decimal place</t>
  </si>
  <si>
    <t>P2</t>
  </si>
  <si>
    <t>percent with 2 decimal places</t>
  </si>
  <si>
    <t>P3</t>
  </si>
  <si>
    <t>percent with 3 decimal places</t>
  </si>
  <si>
    <t>P4</t>
  </si>
  <si>
    <t>percent with 4 decimal places</t>
  </si>
  <si>
    <t>S0</t>
  </si>
  <si>
    <t>scientific with 0 decimal places</t>
  </si>
  <si>
    <t>S1</t>
  </si>
  <si>
    <t>scientific with 1 decimal places</t>
  </si>
  <si>
    <t>S2</t>
  </si>
  <si>
    <t>scientific with 2 decimal places</t>
  </si>
  <si>
    <t>S3</t>
  </si>
  <si>
    <t>scientific with 3 decimal places</t>
  </si>
  <si>
    <t>S4</t>
  </si>
  <si>
    <t>scientific with 4 decimal places</t>
  </si>
  <si>
    <t>Rand</t>
  </si>
  <si>
    <t>Code</t>
  </si>
  <si>
    <t>StuNAMsg</t>
  </si>
  <si>
    <t>PerfectMsg</t>
  </si>
  <si>
    <t>StuErrorMsg</t>
  </si>
  <si>
    <t>WrongTypeMsg</t>
  </si>
  <si>
    <t>MissingFormulaMsg</t>
  </si>
  <si>
    <t>ExternalRefsMsg</t>
  </si>
  <si>
    <t>HardCodeMsg</t>
  </si>
  <si>
    <t>HardQuoteMsg</t>
  </si>
  <si>
    <t>MissingAbsMsg</t>
  </si>
  <si>
    <t>FormatMsg</t>
  </si>
  <si>
    <t>TooLow</t>
  </si>
  <si>
    <t>TooHigh</t>
  </si>
  <si>
    <t>WrongAnswer</t>
  </si>
  <si>
    <t>Standard Message</t>
  </si>
  <si>
    <t>ERROR--#N/A means that no value was found, but there should be one. Please correct.</t>
  </si>
  <si>
    <t>PERFECT!</t>
  </si>
  <si>
    <t xml:space="preserve">ERROR--Please change the formula or function to eliminate the error. </t>
  </si>
  <si>
    <t>WRONG DATATYPE--Please change your answer to match the datatype listed above.</t>
  </si>
  <si>
    <t>MISSING FORMULA or FUNCTION--Please avoid typing an answer that can be calculated. Typed answers are error-prone, hard to audit, and hard to update.</t>
  </si>
  <si>
    <t>ERROR--Formula copied from another workbook.</t>
  </si>
  <si>
    <t>MISSING CELL REFERENCE--Right answer but please avoid typing numbers inside a formula or function.</t>
  </si>
  <si>
    <t>MISSING CELL REFERENCE--Right answer but please avoid typing text inside a formula or function.</t>
  </si>
  <si>
    <t>MISSING LOCK--Please add $ as appropriate so the formula will copy correctly.</t>
  </si>
  <si>
    <t>WRONG FORMAT--Please format as directed, then press F9 (or fn + F9) to regrade.</t>
  </si>
  <si>
    <t>Value too low, please try again.</t>
  </si>
  <si>
    <t>Value too high, please try again.</t>
  </si>
  <si>
    <t>Wrong answer, please try again.</t>
  </si>
  <si>
    <t>Funny Messages</t>
  </si>
  <si>
    <t>Oops! N/A found – formula missing its mark! 🎯❌</t>
  </si>
  <si>
    <t>AWESOME! 🤓</t>
  </si>
  <si>
    <t>Cell adrift in Error Sea. 🌊 Chart a formula fix! 🧭</t>
  </si>
  <si>
    <t>Love Island error! Set up your data with the right datatype match. 💔🔄</t>
  </si>
  <si>
    <t>Houston, formula required for this mission! 🚀🧩</t>
  </si>
  <si>
    <t>Ouch! Cell caught referencing the workbook next door! 😣📚</t>
  </si>
  <si>
    <t>Missed cell refs? Swap those numbers for proper invites! 📲➡️🎯</t>
  </si>
  <si>
    <t>Missed cell refs? Swap that text for proper invites! _xD83D_➡️🎯</t>
  </si>
  <si>
    <t>Unlocked cells? Add $ to ensure they copy correctly! 🔒➡️📄</t>
  </si>
  <si>
    <t>Wrong number attire? Reformat, then F9 (or fn + F9)!⚙️</t>
  </si>
  <si>
    <t>Too low, boost that number! 🔼</t>
  </si>
  <si>
    <t>Too high, lower that number! 🔽</t>
  </si>
  <si>
    <t>Seriously? Nope. Try again! 🙄🔄</t>
  </si>
  <si>
    <t>N/A signal! Did your formula forget something? 🤔🚦</t>
  </si>
  <si>
    <t>EXCELLENT! 🤑</t>
  </si>
  <si>
    <t>Formula Error Monster! 👾 Cast a fix-it spell. 🪄</t>
  </si>
  <si>
    <t>Identity crisis in cell! Guide it to its true datatype. 🆔➡️🔧</t>
  </si>
  <si>
    <t>Formula MIA? Let's launch a search! 🔍🛰</t>
  </si>
  <si>
    <t>Cell's got a roving eye for other workbooks! Commitment time? 💍📁</t>
  </si>
  <si>
    <t>Cell FOMO? Time to party with the right references! 🥳🔗</t>
  </si>
  <si>
    <t>Cells escaping when copied? $ is the key to containment! 🗝️🔐</t>
  </si>
  <si>
    <t>Unkempt number? Reformat, then F9 (or fn + F9)! 🎩✨</t>
  </si>
  <si>
    <t>Valley too deep? Raise the number! ⬆️🏞️</t>
  </si>
  <si>
    <t>Sky-high value? Bring it down! ⬇️🌤️</t>
  </si>
  <si>
    <t>Nope, that ain’t it. What’s next? ❌🤨</t>
  </si>
  <si>
    <t>#N/A in hideout, send formula back to search! 🔍🏹</t>
  </si>
  <si>
    <t>YOU'RE CRUSHING IT! Keep that greatness coming! 💪✨</t>
  </si>
  <si>
    <t>Formula fail! 🚨 Call the math-mobile for a recalc! 🚗</t>
  </si>
  <si>
    <t>Mismatch alert! This isn't a mix-and-match. Align your datatypes. 🚫❌</t>
  </si>
  <si>
    <t>Cell's bare! Quick, clothe it with a formula! 👚✨</t>
  </si>
  <si>
    <t>Workbook envy? This cell's a one-book wonder! 😒🔒</t>
  </si>
  <si>
    <t>Friends &gt; numbers. Replace typed digits with cell pals! 🤝📊</t>
  </si>
  <si>
    <t>Friends &gt; text. Replace text with cell pals! 🤝📊</t>
  </si>
  <si>
    <t>Spreadsheet anarchy? Use $ to copy cells without mayhem! 🔄🚫</t>
  </si>
  <si>
    <t>Number's style off? Reformat, then F9 (or fn + F9) to fix! 👗🔄</t>
  </si>
  <si>
    <t>Bottom feeder? Not this time—larger number needed. 📈</t>
  </si>
  <si>
    <t>Top-shelf number? Time for a lower shelf. 📉</t>
  </si>
  <si>
    <t>Wrong. Take another stab. 🎯👀</t>
  </si>
  <si>
    <t>N/A detected! Command your formula to find the value! 🎮🕹</t>
  </si>
  <si>
    <t>STELLAR PERFORMANCE! The stars have nothing on you! 🌟🚀</t>
  </si>
  <si>
    <t>Game on! 🎮 Hunt for the error-busting formula. 🔍</t>
  </si>
  <si>
    <t>Data type mismatch! Swipe right on the correct datatype. 👈👉📲</t>
  </si>
  <si>
    <t>Formula's gone poof! Time for a magic formula fix! 🪄📈</t>
  </si>
  <si>
    <t>Cell fidelity: It's exclusive with our workbook! 🚫📖💕</t>
  </si>
  <si>
    <t>Lonely numbers? Unite them with cell reference friends! 👯‍♂️🔢</t>
  </si>
  <si>
    <t>Lonely text? Unite it with cell reference friends! 👯‍♂️🔢</t>
  </si>
  <si>
    <t>Cells drifting during copy? $ will pin them in place! 📌📋</t>
  </si>
  <si>
    <t>Make the number pretty! Reformat, then F9 (or fn + F9) for shine! 💅🔁</t>
  </si>
  <si>
    <t>Limbo number? Go higher, please. 🏋️‍♂️</t>
  </si>
  <si>
    <t>Number too tall? Bend it down a notch. _xD83D_⬇️</t>
  </si>
  <si>
    <t>Uh-oh, swing and a miss! Focus and retry. ⚾️🧐</t>
  </si>
  <si>
    <t>N/A – a lonely cell where your formula lost its way! 🧭💔</t>
  </si>
  <si>
    <t>A ROUND OF APPLAUSE! Your work deserves an encore! 👏👏🎉</t>
  </si>
  <si>
    <t>Your formula's flipping out! 🤸‍♂️ Coach it to stick the landing. 🎖️</t>
  </si>
  <si>
    <t>Costume mix-up! Your data needs to change into the correct datatype. 🎭✅</t>
  </si>
  <si>
    <t>This cell's single, introduce it to a formula? 💔🧮</t>
  </si>
  <si>
    <t>Forbidden cross-book cell mingling detected! 🙅‍♂️🚷</t>
  </si>
  <si>
    <t>Formulas thrive on connections! Link up those cells! 🌐🤲</t>
  </si>
  <si>
    <t>Copy chaos? Freeze cells with $, no more moves! ✋🔄</t>
  </si>
  <si>
    <t>Number outfit mix-up? Reformat, hit F9 (or fn + F9)! 🧳🔄</t>
  </si>
  <si>
    <t>Digging too deep? The correct value's higher up! 🚧⬆️</t>
  </si>
  <si>
    <t>Climbing too high? The correct value's down below! 🧗‍♂️⬇️</t>
  </si>
  <si>
    <t>That’s a negative. Try again! 🚫🔄</t>
  </si>
  <si>
    <t>N/A: Value's playing hard to get, or formula faux pas? 🎩🐰</t>
  </si>
  <si>
    <t>HOME RUN! You've hit it out of the park!  ⚾🏟️</t>
  </si>
  <si>
    <t>Jittery cell? 📱 Prescribe a calming formula. 💊</t>
  </si>
  <si>
    <t>Wrong type alert! Time for a datatype switcheroo. 🔄🔀</t>
  </si>
  <si>
    <t>Forbidden formula zone? Summon the formula wizard! 🧙‍♂️📐</t>
  </si>
  <si>
    <t>This cell's heart belongs to its home workbook! 🏠💔📉</t>
  </si>
  <si>
    <t>Ditch the DIY. Cells crave references, not solitude! 🧩🔍</t>
  </si>
  <si>
    <t>Cells changing on copy? Anchor with $ for consistency! ⚓👌</t>
  </si>
  <si>
    <t>Last season's cell? Format, then F9 (or fn + F9)! 🍂🆕</t>
  </si>
  <si>
    <t>Basement value? Uplift the value! 🏠⤴️</t>
  </si>
  <si>
    <t>Penthouse value? Downsize the digits! 🏢🔻</t>
  </si>
  <si>
    <t>Not correct! Try again! 💡🔙</t>
  </si>
  <si>
    <t>N/A blank... Formula hiccup! Time for a fix-up! 🛠️😅</t>
  </si>
  <si>
    <t>Bravo! That's some next-level excellence! 🎭🏆</t>
  </si>
  <si>
    <t>Magic mirror says: This formula's not the fairest! 🪞</t>
  </si>
  <si>
    <t>Data's two left feet? Find the right datatype dance partner. 💃🕺🎶</t>
  </si>
  <si>
    <t>Cell playing hooky? Detention with a formula tutor! 🍎📖</t>
  </si>
  <si>
    <t>Cell wanderlust? No, keep its formulas in this workbook's embrace! 🌍✋🔐</t>
  </si>
  <si>
    <t>Solo formula? Add some cell reference company! 🎉📑</t>
  </si>
  <si>
    <t>Copying cells gone rogue? Reinforce with $ for precision! 🎯💲</t>
  </si>
  <si>
    <t>Format violation? Reformat, then F9 (or fn + F9)! 🚦👔</t>
  </si>
  <si>
    <t>Number's too deep? Bring it up for air! 🌊🆙</t>
  </si>
  <si>
    <t>Number's in the clouds? Land it gently! ☁️🛬</t>
  </si>
  <si>
    <t>Incorrect! You can do better, redo! 🔄💪</t>
  </si>
  <si>
    <t>ScoreBoard for Excel</t>
  </si>
  <si>
    <t>Have fun. Don't Fail.</t>
  </si>
  <si>
    <t>Automated grading and feedback copyright ScoreboardExcel.com ©2024</t>
  </si>
  <si>
    <t>Earn points by completing shaded cells; higher value cells have distinct borders</t>
  </si>
  <si>
    <t>Answer blocks are all or nothing; correctly complete all contributing cells to earn points:</t>
  </si>
  <si>
    <t>If you accidentally drag a cell out of position, then undo. Do NOT try to drag it back.</t>
  </si>
  <si>
    <t>Detailed Feedback:</t>
  </si>
  <si>
    <t>Earned</t>
  </si>
  <si>
    <t>Possible</t>
  </si>
  <si>
    <t>Sheet</t>
  </si>
  <si>
    <t>Comment</t>
  </si>
  <si>
    <t>earned</t>
  </si>
  <si>
    <t>possible</t>
  </si>
  <si>
    <t>cell</t>
  </si>
  <si>
    <t>Press F9 to grade</t>
  </si>
  <si>
    <t>Feedback ON</t>
  </si>
  <si>
    <t>Connor Guarino</t>
  </si>
  <si>
    <t>Feedback OFF</t>
  </si>
  <si>
    <t>IC 1A</t>
  </si>
  <si>
    <r>
      <rPr>
        <b/>
        <u/>
        <sz val="5"/>
        <color theme="0"/>
        <rFont val="Wingdings"/>
        <charset val="2"/>
      </rPr>
      <t>Total Credit Hours</t>
    </r>
    <r>
      <rPr>
        <sz val="5"/>
        <color theme="0"/>
        <rFont val="Wingdings"/>
        <charset val="2"/>
      </rPr>
      <t>:  Use the appropriate function to compute the total number of credit hours for each student.  Use shortcut keys to select the data.</t>
    </r>
  </si>
  <si>
    <r>
      <rPr>
        <b/>
        <u/>
        <sz val="5"/>
        <color theme="0"/>
        <rFont val="Wingdings"/>
        <charset val="2"/>
      </rPr>
      <t># Classes</t>
    </r>
    <r>
      <rPr>
        <sz val="5"/>
        <color theme="0"/>
        <rFont val="Wingdings"/>
        <charset val="2"/>
      </rPr>
      <t xml:space="preserve">:  Use the appropriate function to display how many classes each student is enrolled in.  Use shortcut keys to select the data. </t>
    </r>
  </si>
  <si>
    <r>
      <rPr>
        <b/>
        <u/>
        <sz val="5"/>
        <color theme="0"/>
        <rFont val="Wingdings"/>
        <charset val="2"/>
      </rPr>
      <t>Summary Table</t>
    </r>
    <r>
      <rPr>
        <sz val="5"/>
        <color theme="0"/>
        <rFont val="Wingdings"/>
        <charset val="2"/>
      </rPr>
      <t>:  Use the appropriate functions to determine the average age, credit hours and the number of courses enrolled in.  Display 1 decimal place. Use shortcut keys to select the data</t>
    </r>
  </si>
  <si>
    <t>Cheer</t>
  </si>
  <si>
    <t>IC 1B</t>
  </si>
  <si>
    <r>
      <rPr>
        <b/>
        <u/>
        <sz val="5"/>
        <color theme="0"/>
        <rFont val="Wingdings"/>
        <charset val="2"/>
      </rPr>
      <t>Summary Tab</t>
    </r>
    <r>
      <rPr>
        <sz val="5"/>
        <color theme="0"/>
        <rFont val="Wingdings"/>
        <charset val="2"/>
      </rPr>
      <t>. Complete the summary  table by referencing data on IC 1A. Use Excel functions and shortcut keys.</t>
    </r>
  </si>
  <si>
    <t>0</t>
  </si>
  <si>
    <t>02</t>
  </si>
  <si>
    <t>03</t>
  </si>
  <si>
    <t>04</t>
  </si>
  <si>
    <t>05</t>
  </si>
  <si>
    <t>06</t>
  </si>
  <si>
    <t>IC 1C</t>
  </si>
  <si>
    <t>IC 1D</t>
  </si>
  <si>
    <t>cg765722@ohio.edu</t>
  </si>
  <si>
    <t>Dr. Gordon</t>
  </si>
  <si>
    <t>Ohio University</t>
  </si>
  <si>
    <t>QBA 1720_SU24</t>
  </si>
  <si>
    <t>This assignment was created by Scoreboard Excel 12.15.</t>
  </si>
  <si>
    <t>GA1_SU24_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</si>
</sst>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"/>
    <numFmt numFmtId="166" formatCode="&quot;Answer Block&quot;;&quot;Answer Block&quot;;&quot;Answer Block&quot;;&quot;Answer Block&quot;"/>
    <numFmt numFmtId="167" formatCode="_(&quot;$&quot;* #,##0.0_);_(&quot;$&quot;* \(#,##0.0\);_(&quot;$&quot;* &quot;-&quot;??_);_(@_)"/>
    <numFmt numFmtId="168" formatCode="0.0000E+00"/>
    <numFmt numFmtId="169" formatCode="0.0%"/>
  </numFmts>
  <fonts count="3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9"/>
      <color indexed="81"/>
      <name val="Tahoma"/>
      <family val="2"/>
    </font>
    <font>
      <b/>
      <sz val="12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5"/>
      <color theme="0"/>
      <name val="Wingdings"/>
      <charset val="2"/>
    </font>
    <font>
      <b/>
      <sz val="5"/>
      <color theme="0"/>
      <name val="Wingdings"/>
      <charset val="2"/>
    </font>
    <font>
      <b/>
      <u/>
      <sz val="5"/>
      <color theme="0"/>
      <name val="Wingdings"/>
      <charset val="2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BE91"/>
        <bgColor indexed="64"/>
      </patternFill>
    </fill>
    <fill>
      <patternFill patternType="solid">
        <fgColor rgb="FFFE99CB"/>
        <bgColor indexed="64"/>
      </patternFill>
    </fill>
    <fill>
      <patternFill patternType="solid">
        <fgColor rgb="FF98EFF9"/>
        <bgColor indexed="64"/>
      </patternFill>
    </fill>
    <fill>
      <patternFill patternType="lightGrid">
        <fgColor theme="0" tint="-0.34998626667073579"/>
        <bgColor theme="0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40"/>
      </left>
      <right style="double">
        <color indexed="40"/>
      </right>
      <top style="double">
        <color indexed="40"/>
      </top>
      <bottom style="double">
        <color indexed="40"/>
      </bottom>
      <diagonal/>
    </border>
    <border>
      <left style="dashDot">
        <color indexed="8"/>
      </left>
      <right style="dashDot">
        <color indexed="8"/>
      </right>
      <top style="dashDot">
        <color indexed="8"/>
      </top>
      <bottom style="dashDot">
        <color indexed="8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</cellStyleXfs>
  <cellXfs count="165">
    <xf numFmtId="0" fontId="0" fillId="0" borderId="0" xfId="0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9" xfId="0" applyBorder="1"/>
    <xf numFmtId="164" fontId="0" fillId="4" borderId="9" xfId="2" applyNumberFormat="1" applyFont="1" applyFill="1" applyBorder="1"/>
    <xf numFmtId="0" fontId="7" fillId="3" borderId="7" xfId="0" applyFont="1" applyFill="1" applyBorder="1" applyAlignment="1">
      <alignment horizontal="left" indent="2"/>
    </xf>
    <xf numFmtId="0" fontId="0" fillId="3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3"/>
    <xf numFmtId="0" fontId="14" fillId="0" borderId="0" xfId="3" applyFont="1" applyAlignment="1">
      <alignment wrapText="1"/>
    </xf>
    <xf numFmtId="168" fontId="0" fillId="0" borderId="0" xfId="4" applyNumberFormat="1" applyFont="1"/>
    <xf numFmtId="0" fontId="2" fillId="0" borderId="0" xfId="3" quotePrefix="1"/>
    <xf numFmtId="44" fontId="0" fillId="0" borderId="0" xfId="4" applyFont="1"/>
    <xf numFmtId="0" fontId="15" fillId="0" borderId="0" xfId="3" applyFont="1" applyAlignment="1">
      <alignment vertical="center" wrapText="1"/>
    </xf>
    <xf numFmtId="0" fontId="16" fillId="0" borderId="0" xfId="5" quotePrefix="1" applyFont="1"/>
    <xf numFmtId="0" fontId="5" fillId="0" borderId="0" xfId="5"/>
    <xf numFmtId="0" fontId="11" fillId="0" borderId="0" xfId="5" applyFont="1" applyAlignment="1">
      <alignment vertical="center" wrapText="1"/>
    </xf>
    <xf numFmtId="0" fontId="10" fillId="0" borderId="0" xfId="5" applyFont="1" applyAlignment="1">
      <alignment vertical="center" wrapText="1"/>
    </xf>
    <xf numFmtId="0" fontId="12" fillId="0" borderId="0" xfId="3" applyFont="1" applyAlignment="1">
      <alignment vertical="center" wrapText="1"/>
    </xf>
    <xf numFmtId="0" fontId="10" fillId="0" borderId="0" xfId="3" applyFont="1" applyAlignment="1">
      <alignment vertical="center" wrapText="1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9" borderId="0" xfId="0" applyFill="1"/>
    <xf numFmtId="0" fontId="22" fillId="10" borderId="0" xfId="0" applyFont="1" applyFill="1"/>
    <xf numFmtId="0" fontId="0" fillId="8" borderId="5" xfId="0" applyFill="1" applyBorder="1"/>
    <xf numFmtId="0" fontId="17" fillId="8" borderId="18" xfId="0" applyFont="1" applyFill="1" applyBorder="1" applyAlignment="1">
      <alignment horizontal="center"/>
    </xf>
    <xf numFmtId="0" fontId="17" fillId="8" borderId="18" xfId="1" applyNumberFormat="1" applyFont="1" applyFill="1" applyBorder="1" applyAlignment="1">
      <alignment horizontal="center"/>
    </xf>
    <xf numFmtId="0" fontId="23" fillId="8" borderId="18" xfId="0" applyFont="1" applyFill="1" applyBorder="1" applyAlignment="1">
      <alignment horizontal="left"/>
    </xf>
    <xf numFmtId="0" fontId="0" fillId="8" borderId="18" xfId="0" applyFill="1" applyBorder="1" applyAlignment="1">
      <alignment horizontal="center"/>
    </xf>
    <xf numFmtId="0" fontId="24" fillId="8" borderId="18" xfId="0" applyFont="1" applyFill="1" applyBorder="1" applyAlignment="1">
      <alignment horizontal="center"/>
    </xf>
    <xf numFmtId="0" fontId="0" fillId="0" borderId="18" xfId="0" applyBorder="1"/>
    <xf numFmtId="0" fontId="0" fillId="9" borderId="18" xfId="0" applyFill="1" applyBorder="1"/>
    <xf numFmtId="0" fontId="22" fillId="10" borderId="18" xfId="0" applyFont="1" applyFill="1" applyBorder="1"/>
    <xf numFmtId="1" fontId="17" fillId="8" borderId="18" xfId="0" applyNumberFormat="1" applyFont="1" applyFill="1" applyBorder="1" applyAlignment="1">
      <alignment horizontal="center"/>
    </xf>
    <xf numFmtId="0" fontId="0" fillId="8" borderId="18" xfId="0" applyFill="1" applyBorder="1"/>
    <xf numFmtId="0" fontId="25" fillId="8" borderId="18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left" indent="2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1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" fontId="26" fillId="0" borderId="0" xfId="0" applyNumberFormat="1" applyFont="1" applyAlignment="1">
      <alignment horizontal="center"/>
    </xf>
    <xf numFmtId="165" fontId="26" fillId="0" borderId="0" xfId="0" applyNumberFormat="1" applyFont="1"/>
    <xf numFmtId="0" fontId="2" fillId="9" borderId="0" xfId="0" applyFont="1" applyFill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167" fontId="12" fillId="0" borderId="17" xfId="2" applyNumberFormat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/>
    </xf>
    <xf numFmtId="0" fontId="10" fillId="0" borderId="4" xfId="0" applyFont="1" applyBorder="1"/>
    <xf numFmtId="167" fontId="10" fillId="0" borderId="17" xfId="2" applyNumberFormat="1" applyFont="1" applyFill="1" applyBorder="1"/>
    <xf numFmtId="0" fontId="12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167" fontId="12" fillId="0" borderId="25" xfId="2" applyNumberFormat="1" applyFont="1" applyFill="1" applyBorder="1" applyAlignment="1">
      <alignment horizontal="center" vertical="center" wrapText="1"/>
    </xf>
    <xf numFmtId="166" fontId="0" fillId="5" borderId="20" xfId="0" applyNumberFormat="1" applyFill="1" applyBorder="1" applyAlignment="1">
      <alignment horizontal="left"/>
    </xf>
    <xf numFmtId="0" fontId="27" fillId="0" borderId="0" xfId="0" applyFont="1" applyAlignment="1">
      <alignment horizontal="center" vertical="center"/>
    </xf>
    <xf numFmtId="166" fontId="26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 wrapText="1"/>
    </xf>
    <xf numFmtId="167" fontId="26" fillId="0" borderId="0" xfId="2" applyNumberFormat="1" applyFont="1" applyFill="1" applyBorder="1" applyAlignment="1">
      <alignment horizontal="center" vertical="center" wrapText="1"/>
    </xf>
    <xf numFmtId="167" fontId="26" fillId="0" borderId="0" xfId="2" applyNumberFormat="1" applyFont="1" applyFill="1" applyBorder="1"/>
    <xf numFmtId="0" fontId="17" fillId="0" borderId="0" xfId="6" applyFont="1" applyAlignment="1" applyProtection="1">
      <alignment horizontal="left" indent="3"/>
      <protection locked="0"/>
    </xf>
    <xf numFmtId="0" fontId="17" fillId="0" borderId="0" xfId="6" applyFont="1" applyProtection="1">
      <protection locked="0"/>
    </xf>
    <xf numFmtId="0" fontId="5" fillId="0" borderId="0" xfId="6" applyAlignment="1" applyProtection="1">
      <alignment horizontal="left" indent="3"/>
      <protection locked="0"/>
    </xf>
    <xf numFmtId="0" fontId="5" fillId="0" borderId="0" xfId="6" applyProtection="1">
      <protection locked="0"/>
    </xf>
    <xf numFmtId="9" fontId="5" fillId="0" borderId="0" xfId="7" applyFont="1" applyAlignment="1" applyProtection="1">
      <protection locked="0"/>
    </xf>
    <xf numFmtId="0" fontId="17" fillId="0" borderId="0" xfId="6" applyFont="1"/>
    <xf numFmtId="0" fontId="17" fillId="0" borderId="0" xfId="6" applyFont="1" applyAlignment="1">
      <alignment horizontal="left" indent="3"/>
    </xf>
    <xf numFmtId="0" fontId="18" fillId="6" borderId="4" xfId="6" applyFont="1" applyFill="1" applyBorder="1" applyAlignment="1">
      <alignment horizontal="left" indent="3"/>
    </xf>
    <xf numFmtId="0" fontId="17" fillId="6" borderId="5" xfId="6" applyFont="1" applyFill="1" applyBorder="1" applyAlignment="1">
      <alignment horizontal="left"/>
    </xf>
    <xf numFmtId="0" fontId="14" fillId="6" borderId="5" xfId="3" applyFont="1" applyFill="1" applyBorder="1" applyAlignment="1">
      <alignment horizontal="right"/>
    </xf>
    <xf numFmtId="0" fontId="5" fillId="6" borderId="5" xfId="3" applyFont="1" applyFill="1" applyBorder="1" applyAlignment="1">
      <alignment horizontal="left"/>
    </xf>
    <xf numFmtId="0" fontId="18" fillId="6" borderId="6" xfId="6" applyFont="1" applyFill="1" applyBorder="1" applyAlignment="1">
      <alignment horizontal="center"/>
    </xf>
    <xf numFmtId="0" fontId="19" fillId="6" borderId="10" xfId="6" applyFont="1" applyFill="1" applyBorder="1" applyAlignment="1">
      <alignment horizontal="left" indent="3"/>
    </xf>
    <xf numFmtId="0" fontId="17" fillId="6" borderId="11" xfId="6" applyFont="1" applyFill="1" applyBorder="1" applyAlignment="1">
      <alignment horizontal="left"/>
    </xf>
    <xf numFmtId="0" fontId="14" fillId="6" borderId="11" xfId="3" applyFont="1" applyFill="1" applyBorder="1" applyAlignment="1">
      <alignment horizontal="right"/>
    </xf>
    <xf numFmtId="0" fontId="5" fillId="6" borderId="11" xfId="3" applyFont="1" applyFill="1" applyBorder="1"/>
    <xf numFmtId="169" fontId="17" fillId="6" borderId="12" xfId="6" applyNumberFormat="1" applyFont="1" applyFill="1" applyBorder="1" applyAlignment="1">
      <alignment horizontal="center"/>
    </xf>
    <xf numFmtId="0" fontId="5" fillId="0" borderId="0" xfId="6" applyAlignment="1">
      <alignment horizontal="left" indent="3"/>
    </xf>
    <xf numFmtId="0" fontId="17" fillId="0" borderId="0" xfId="6" applyFont="1" applyAlignment="1">
      <alignment horizontal="left"/>
    </xf>
    <xf numFmtId="0" fontId="5" fillId="0" borderId="5" xfId="3" applyFont="1" applyBorder="1" applyAlignment="1">
      <alignment horizontal="center"/>
    </xf>
    <xf numFmtId="0" fontId="5" fillId="0" borderId="5" xfId="3" applyFont="1" applyBorder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3" applyFont="1"/>
    <xf numFmtId="0" fontId="17" fillId="0" borderId="0" xfId="6" applyFont="1" applyAlignment="1">
      <alignment horizontal="center"/>
    </xf>
    <xf numFmtId="14" fontId="17" fillId="0" borderId="0" xfId="6" quotePrefix="1" applyNumberFormat="1" applyFont="1" applyAlignment="1">
      <alignment horizontal="center"/>
    </xf>
    <xf numFmtId="0" fontId="20" fillId="0" borderId="0" xfId="6" applyFont="1" applyAlignment="1">
      <alignment horizontal="left" indent="15"/>
    </xf>
    <xf numFmtId="0" fontId="21" fillId="0" borderId="0" xfId="6" applyFont="1" applyAlignment="1">
      <alignment horizontal="left"/>
    </xf>
    <xf numFmtId="14" fontId="17" fillId="0" borderId="0" xfId="6" applyNumberFormat="1" applyFont="1" applyAlignment="1">
      <alignment horizontal="center"/>
    </xf>
    <xf numFmtId="0" fontId="17" fillId="0" borderId="4" xfId="6" applyFont="1" applyBorder="1" applyAlignment="1">
      <alignment horizontal="left" indent="3"/>
    </xf>
    <xf numFmtId="0" fontId="17" fillId="0" borderId="5" xfId="6" applyFont="1" applyBorder="1"/>
    <xf numFmtId="9" fontId="17" fillId="0" borderId="6" xfId="6" applyNumberFormat="1" applyFont="1" applyBorder="1"/>
    <xf numFmtId="0" fontId="17" fillId="0" borderId="7" xfId="6" applyFont="1" applyBorder="1" applyAlignment="1">
      <alignment horizontal="left" indent="3"/>
    </xf>
    <xf numFmtId="0" fontId="17" fillId="5" borderId="9" xfId="6" applyFont="1" applyFill="1" applyBorder="1" applyAlignment="1">
      <alignment horizontal="center"/>
    </xf>
    <xf numFmtId="0" fontId="17" fillId="5" borderId="19" xfId="6" applyFont="1" applyFill="1" applyBorder="1" applyAlignment="1">
      <alignment horizontal="center"/>
    </xf>
    <xf numFmtId="0" fontId="17" fillId="0" borderId="8" xfId="6" applyFont="1" applyBorder="1"/>
    <xf numFmtId="0" fontId="17" fillId="5" borderId="20" xfId="6" applyFont="1" applyFill="1" applyBorder="1" applyAlignment="1">
      <alignment horizontal="center"/>
    </xf>
    <xf numFmtId="0" fontId="17" fillId="7" borderId="20" xfId="6" applyFont="1" applyFill="1" applyBorder="1" applyAlignment="1">
      <alignment horizontal="center"/>
    </xf>
    <xf numFmtId="0" fontId="17" fillId="0" borderId="10" xfId="6" applyFont="1" applyBorder="1" applyAlignment="1">
      <alignment horizontal="left" indent="3"/>
    </xf>
    <xf numFmtId="0" fontId="17" fillId="0" borderId="11" xfId="6" applyFont="1" applyBorder="1"/>
    <xf numFmtId="0" fontId="17" fillId="0" borderId="12" xfId="6" applyFont="1" applyBorder="1"/>
    <xf numFmtId="0" fontId="14" fillId="8" borderId="9" xfId="5" applyFont="1" applyFill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14" fillId="8" borderId="9" xfId="3" applyFont="1" applyFill="1" applyBorder="1" applyAlignment="1">
      <alignment horizontal="center"/>
    </xf>
    <xf numFmtId="169" fontId="14" fillId="8" borderId="9" xfId="3" applyNumberFormat="1" applyFont="1" applyFill="1" applyBorder="1" applyAlignment="1">
      <alignment horizontal="center"/>
    </xf>
    <xf numFmtId="0" fontId="5" fillId="0" borderId="0" xfId="6"/>
    <xf numFmtId="9" fontId="5" fillId="0" borderId="0" xfId="7" applyFont="1" applyAlignment="1" applyProtection="1">
      <alignment horizontal="center"/>
      <protection locked="0"/>
    </xf>
    <xf numFmtId="9" fontId="5" fillId="0" borderId="0" xfId="7" applyFont="1" applyAlignment="1" applyProtection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8" fontId="1" fillId="0" borderId="9" xfId="0" applyNumberFormat="1" applyFont="1" applyBorder="1" applyAlignment="1">
      <alignment horizontal="center"/>
    </xf>
    <xf numFmtId="14" fontId="29" fillId="0" borderId="9" xfId="0" applyNumberFormat="1" applyFont="1" applyBorder="1" applyAlignment="1">
      <alignment horizontal="center"/>
    </xf>
    <xf numFmtId="8" fontId="29" fillId="0" borderId="9" xfId="0" applyNumberFormat="1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165" fontId="0" fillId="5" borderId="9" xfId="0" applyNumberFormat="1" applyFill="1" applyBorder="1" applyAlignment="1">
      <alignment horizontal="left"/>
    </xf>
  </cellXfs>
  <cellStyles count="8">
    <cellStyle name="Comma" xfId="1" builtinId="3"/>
    <cellStyle name="Currency" xfId="2" builtinId="4"/>
    <cellStyle name="Currency 2" xfId="4" xr:uid="{AB1B9FA6-3779-41F2-8F10-235458C62F90}"/>
    <cellStyle name="Normal" xfId="0" builtinId="0"/>
    <cellStyle name="Normal 2" xfId="3" xr:uid="{0140108A-F44E-41C0-A5E1-DB7BEED5CD82}"/>
    <cellStyle name="Normal 2 2" xfId="5" xr:uid="{D6972AA2-CCED-433D-A523-01769A288C48}"/>
    <cellStyle name="Normal 4" xfId="6" xr:uid="{E66D8FC1-66E3-4F9E-81F7-09F0E2C081DD}"/>
    <cellStyle name="Percent 2" xfId="7" xr:uid="{23480D0C-62C7-4BEF-BA1D-66930E2FEADB}"/>
  </cellStyles>
  <dxfs count="230"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numFmt numFmtId="167" formatCode="_(&quot;$&quot;* #,##0.0_);_(&quot;$&quot;* \(#,##0.0\);_(&quot;$&quot;* &quot;-&quot;??_);_(@_)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theme="0"/>
        <name val="Wingdings"/>
        <charset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08157D-8388-4FC9-B7DB-FEE6D7FD20F8}" name="Table245" displayName="Table245" ref="A11:F111" totalsRowShown="0" headerRowDxfId="229" dataDxfId="228" tableBorderDxfId="227">
  <autoFilter ref="A11:F111" xr:uid="{5867A91F-6825-40D0-8781-E88C444F7881}"/>
  <sortState xmlns:xlrd2="http://schemas.microsoft.com/office/spreadsheetml/2017/richdata2" ref="A12:F111">
    <sortCondition ref="D12:D111"/>
    <sortCondition ref="E12:E111"/>
  </sortState>
  <tableColumns count="6">
    <tableColumn id="1" xr3:uid="{CF6339FD-3CD7-4514-A5C0-491B01421E4C}" name="0" dataDxfId="226"/>
    <tableColumn id="2" xr3:uid="{6D1E2E25-5D6F-4D99-827E-C700347446ED}" name="02" dataDxfId="225"/>
    <tableColumn id="3" xr3:uid="{85B8B7D0-C8E4-468F-B7C7-F08100337BE3}" name="03" dataDxfId="224"/>
    <tableColumn id="4" xr3:uid="{B29EEFD7-5E04-4AD7-9E0C-30B8ECD643E1}" name="04" dataDxfId="223"/>
    <tableColumn id="5" xr3:uid="{61A7D664-6DFB-49FE-8C94-7E2D076158F1}" name="05" dataDxfId="222"/>
    <tableColumn id="6" xr3:uid="{6914A71E-D329-45DB-B4A6-292C53B00324}" name="06" dataDxfId="221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52299A-3506-42B2-8E9C-EC7E4A53241C}" name="Table246" displayName="Table246" ref="A11:F111" totalsRowShown="0" headerRowDxfId="220" dataDxfId="219" tableBorderDxfId="218">
  <autoFilter ref="A11:F111" xr:uid="{5867A91F-6825-40D0-8781-E88C444F7881}"/>
  <sortState xmlns:xlrd2="http://schemas.microsoft.com/office/spreadsheetml/2017/richdata2" ref="A12:F111">
    <sortCondition ref="D12:D111"/>
    <sortCondition ref="E12:E111"/>
  </sortState>
  <tableColumns count="6">
    <tableColumn id="1" xr3:uid="{BE4D84CC-CD62-4C94-9A2A-890A49926D6C}" name="0" dataDxfId="217"/>
    <tableColumn id="2" xr3:uid="{A4D9831A-A120-4D1B-89B2-A0115FC5EAF1}" name="02" dataDxfId="216"/>
    <tableColumn id="3" xr3:uid="{71B5293E-B5C0-4E51-8449-B912605EEC51}" name="03" dataDxfId="215"/>
    <tableColumn id="4" xr3:uid="{82E6DF45-F484-4162-A0FB-1FAE67D33BF8}" name="04" dataDxfId="214"/>
    <tableColumn id="5" xr3:uid="{80EB9ABA-DD04-410A-AEA4-DF83F4320A34}" name="05" dataDxfId="213"/>
    <tableColumn id="6" xr3:uid="{C50D768E-40DC-4BD9-82B9-65930ADBC26A}" name="06" dataDxfId="212" dataCellStyle="Curr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9DB29-E3AE-4482-BC13-6E4611583BBE}" name="Table2" displayName="Table2" ref="A11:F111" totalsRowShown="0" headerRowDxfId="211" dataDxfId="210" tableBorderDxfId="209">
  <autoFilter ref="A11:F111" xr:uid="{5867A91F-6825-40D0-8781-E88C444F7881}"/>
  <sortState xmlns:xlrd2="http://schemas.microsoft.com/office/spreadsheetml/2017/richdata2" ref="A12:F111">
    <sortCondition ref="D12:D111"/>
    <sortCondition ref="E12:E111"/>
  </sortState>
  <tableColumns count="6">
    <tableColumn id="1" xr3:uid="{55F79568-DF7D-4D00-BD14-29A687E4876A}" name="Rank" dataDxfId="208"/>
    <tableColumn id="2" xr3:uid="{8CB2A83D-C1D3-4287-AC63-A0B7F19DECD5}" name="Released" dataDxfId="207"/>
    <tableColumn id="3" xr3:uid="{717F3C46-7644-4036-A724-C72D4E9808BE}" name="Movie" dataDxfId="206"/>
    <tableColumn id="4" xr3:uid="{C5B701CD-80A9-4286-9F8A-F24CA5532A30}" name="MPAA Rating" dataDxfId="205"/>
    <tableColumn id="5" xr3:uid="{0F8A35D9-7B51-40AE-9E34-79236754871F}" name="Genre" dataDxfId="204"/>
    <tableColumn id="6" xr3:uid="{7DF41422-A4EC-4A9C-B8F9-050940346318}" name="Total Adj. Box Office (In Millions)" dataDxfId="203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31A707-23B7-4225-959A-D55005E9AE4B}" name="Table378" displayName="Table378" ref="A12:F112" totalsRowShown="0" headerRowDxfId="202" dataDxfId="201" tableBorderDxfId="200">
  <autoFilter ref="A12:F112" xr:uid="{01C69ECF-A94B-4D27-A7BD-9EDE2AF6A395}">
    <filterColumn colId="1">
      <customFilters>
        <customFilter operator="greaterThanOrEqual" val="1990"/>
      </customFilters>
    </filterColumn>
  </autoFilter>
  <sortState xmlns:xlrd2="http://schemas.microsoft.com/office/spreadsheetml/2017/richdata2" ref="A13:F112">
    <sortCondition ref="E13:E112"/>
    <sortCondition descending="1" ref="F13:F112"/>
  </sortState>
  <tableColumns count="6">
    <tableColumn id="1" xr3:uid="{8DBFB72F-2669-4436-9483-3D7F49385663}" name="0" dataDxfId="199"/>
    <tableColumn id="2" xr3:uid="{07113BA8-0A14-4F00-93E7-FD028DEC70B9}" name="02" dataDxfId="198"/>
    <tableColumn id="3" xr3:uid="{0DF556F8-B81E-43CD-BB68-FFA83C43AFCC}" name="03" dataDxfId="197"/>
    <tableColumn id="4" xr3:uid="{757114CD-E2AA-47E1-B764-B0B522F4E6A2}" name="04" dataDxfId="196"/>
    <tableColumn id="5" xr3:uid="{7F3ACD5E-A736-4616-BD41-12466021CB58}" name="05" dataDxfId="195"/>
    <tableColumn id="6" xr3:uid="{AAF6B76E-2C6F-4B2B-85E5-47753DDF278B}" name="06" dataDxfId="194" dataCellStyle="Currenc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83D60C-7F7D-455C-B874-72E045420091}" name="Table379" displayName="Table379" ref="A12:F112" totalsRowShown="0" headerRowDxfId="193" dataDxfId="192" tableBorderDxfId="191">
  <autoFilter ref="A12:F112" xr:uid="{01C69ECF-A94B-4D27-A7BD-9EDE2AF6A395}">
    <filterColumn colId="1">
      <customFilters>
        <customFilter operator="greaterThanOrEqual" val="1990"/>
      </customFilters>
    </filterColumn>
  </autoFilter>
  <sortState xmlns:xlrd2="http://schemas.microsoft.com/office/spreadsheetml/2017/richdata2" ref="A13:F112">
    <sortCondition ref="E13:E112"/>
    <sortCondition descending="1" ref="F13:F112"/>
  </sortState>
  <tableColumns count="6">
    <tableColumn id="1" xr3:uid="{DCAEE097-34AB-48B5-A77B-DA9B2410DD2D}" name="0" dataDxfId="190"/>
    <tableColumn id="2" xr3:uid="{44841C3C-999D-4158-B481-0C17CDCAB892}" name="02" dataDxfId="189"/>
    <tableColumn id="3" xr3:uid="{600AAA50-F8B5-4147-8ACF-9E044FD2756E}" name="03" dataDxfId="188"/>
    <tableColumn id="4" xr3:uid="{F2F86ECB-AB19-403D-922A-97734D5E810A}" name="04" dataDxfId="187"/>
    <tableColumn id="5" xr3:uid="{54902FF4-B1C2-470F-BBAF-AD03FD325791}" name="05" dataDxfId="186"/>
    <tableColumn id="6" xr3:uid="{DD4246FE-6C92-4791-89EA-7188216F40D7}" name="06" dataDxfId="185" dataCellStyle="Currenc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73F24-B02E-4A48-90F2-24B7D4297ABE}" name="Table3" displayName="Table3" ref="A12:F112" totalsRowShown="0" headerRowDxfId="184" dataDxfId="183" tableBorderDxfId="182">
  <autoFilter ref="A12:F112" xr:uid="{01C69ECF-A94B-4D27-A7BD-9EDE2AF6A395}">
    <filterColumn colId="1">
      <customFilters>
        <customFilter operator="greaterThanOrEqual" val="1990"/>
      </customFilters>
    </filterColumn>
  </autoFilter>
  <sortState xmlns:xlrd2="http://schemas.microsoft.com/office/spreadsheetml/2017/richdata2" ref="A13:F112">
    <sortCondition ref="E13:E112"/>
    <sortCondition descending="1" ref="F13:F112"/>
  </sortState>
  <tableColumns count="6">
    <tableColumn id="1" xr3:uid="{67B47D91-1A4A-4582-95EF-F3C37394112C}" name="Rank" dataDxfId="181"/>
    <tableColumn id="2" xr3:uid="{DCCE2ECF-EC52-468A-9F77-5ED3C907B01E}" name="Released" dataDxfId="180"/>
    <tableColumn id="3" xr3:uid="{A6804356-098B-4B49-A5DF-09B9A0F259E3}" name="Movie" dataDxfId="179"/>
    <tableColumn id="4" xr3:uid="{C0F5DD76-BFBD-47C3-8B36-D84C2F1A15E3}" name="MPAA Rating" dataDxfId="178"/>
    <tableColumn id="5" xr3:uid="{6905C1B4-D878-41E3-975C-CCC939848F5A}" name="Genre" dataDxfId="177"/>
    <tableColumn id="6" xr3:uid="{E1118174-07AD-4C79-B1A7-38E590D4BC80}" name="Total Adj. Box Office (In Millions)" dataDxfId="176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DFE9-DD0B-428C-A770-2D9795A23457}">
  <sheetPr codeName="Sheet91">
    <tabColor rgb="FFFFFF00"/>
  </sheetPr>
  <dimension ref="A1:G53"/>
  <sheetViews>
    <sheetView topLeftCell="A25" zoomScale="160" zoomScaleNormal="160" workbookViewId="0">
      <selection activeCell="F37" sqref="F37"/>
    </sheetView>
  </sheetViews>
  <sheetFormatPr defaultColWidth="7.875" defaultRowHeight="15" x14ac:dyDescent="0.25"/>
  <cols>
    <col min="1" max="1" width="27.625" style="17" customWidth="1"/>
    <col min="2" max="2" width="48.375" style="17" bestFit="1" customWidth="1"/>
    <col min="3" max="3" width="7.875" style="17"/>
    <col min="4" max="4" width="9.375" style="17" bestFit="1" customWidth="1"/>
    <col min="5" max="16384" width="7.875" style="17"/>
  </cols>
  <sheetData>
    <row r="1" spans="1:7" ht="27" customHeight="1" x14ac:dyDescent="0.25"/>
    <row r="2" spans="1:7" ht="27" customHeight="1" x14ac:dyDescent="0.25"/>
    <row r="3" spans="1:7" ht="15.75" x14ac:dyDescent="0.25">
      <c r="A3" s="18" t="s">
        <v>274</v>
      </c>
      <c r="B3" s="18" t="s">
        <v>275</v>
      </c>
      <c r="D3" s="19"/>
    </row>
    <row r="4" spans="1:7" x14ac:dyDescent="0.25">
      <c r="A4" s="20" t="s">
        <v>276</v>
      </c>
      <c r="B4" s="17" t="s">
        <v>277</v>
      </c>
    </row>
    <row r="5" spans="1:7" x14ac:dyDescent="0.25">
      <c r="A5" s="20" t="s">
        <v>278</v>
      </c>
      <c r="B5" s="17" t="s">
        <v>279</v>
      </c>
    </row>
    <row r="6" spans="1:7" x14ac:dyDescent="0.25">
      <c r="A6" s="20" t="s">
        <v>280</v>
      </c>
      <c r="B6" s="17" t="s">
        <v>281</v>
      </c>
    </row>
    <row r="7" spans="1:7" x14ac:dyDescent="0.25">
      <c r="A7" s="20" t="s">
        <v>282</v>
      </c>
      <c r="B7" s="17" t="s">
        <v>283</v>
      </c>
    </row>
    <row r="8" spans="1:7" x14ac:dyDescent="0.25">
      <c r="A8" s="20" t="s">
        <v>284</v>
      </c>
      <c r="B8" s="17" t="s">
        <v>285</v>
      </c>
    </row>
    <row r="9" spans="1:7" ht="15.75" x14ac:dyDescent="0.25">
      <c r="A9" s="20" t="s">
        <v>286</v>
      </c>
      <c r="B9" s="17" t="s">
        <v>287</v>
      </c>
      <c r="G9" s="21"/>
    </row>
    <row r="10" spans="1:7" x14ac:dyDescent="0.25">
      <c r="A10" s="20" t="s">
        <v>288</v>
      </c>
      <c r="B10" s="17" t="s">
        <v>289</v>
      </c>
    </row>
    <row r="11" spans="1:7" x14ac:dyDescent="0.25">
      <c r="A11" s="20" t="s">
        <v>290</v>
      </c>
      <c r="B11" s="17" t="s">
        <v>291</v>
      </c>
    </row>
    <row r="12" spans="1:7" x14ac:dyDescent="0.25">
      <c r="A12" s="20" t="s">
        <v>292</v>
      </c>
      <c r="B12" s="17" t="s">
        <v>293</v>
      </c>
    </row>
    <row r="13" spans="1:7" x14ac:dyDescent="0.25">
      <c r="A13" s="20" t="s">
        <v>294</v>
      </c>
      <c r="B13" s="17" t="s">
        <v>295</v>
      </c>
    </row>
    <row r="14" spans="1:7" x14ac:dyDescent="0.25">
      <c r="A14" s="17" t="s">
        <v>296</v>
      </c>
      <c r="B14" s="17" t="s">
        <v>297</v>
      </c>
    </row>
    <row r="15" spans="1:7" x14ac:dyDescent="0.25">
      <c r="A15" s="17" t="s">
        <v>298</v>
      </c>
      <c r="B15" s="17" t="s">
        <v>299</v>
      </c>
    </row>
    <row r="16" spans="1:7" x14ac:dyDescent="0.25">
      <c r="A16" s="17" t="s">
        <v>300</v>
      </c>
      <c r="B16" s="17" t="s">
        <v>301</v>
      </c>
    </row>
    <row r="17" spans="1:2" x14ac:dyDescent="0.25">
      <c r="A17" s="17" t="s">
        <v>302</v>
      </c>
      <c r="B17" s="17" t="s">
        <v>303</v>
      </c>
    </row>
    <row r="18" spans="1:2" x14ac:dyDescent="0.25">
      <c r="A18" s="17" t="s">
        <v>304</v>
      </c>
      <c r="B18" s="17" t="s">
        <v>305</v>
      </c>
    </row>
    <row r="19" spans="1:2" x14ac:dyDescent="0.25">
      <c r="A19" s="17" t="s">
        <v>306</v>
      </c>
      <c r="B19" s="17" t="s">
        <v>307</v>
      </c>
    </row>
    <row r="20" spans="1:2" x14ac:dyDescent="0.25">
      <c r="A20" s="17" t="s">
        <v>308</v>
      </c>
      <c r="B20" s="17" t="s">
        <v>309</v>
      </c>
    </row>
    <row r="21" spans="1:2" x14ac:dyDescent="0.25">
      <c r="A21" s="17" t="s">
        <v>310</v>
      </c>
      <c r="B21" s="17" t="s">
        <v>311</v>
      </c>
    </row>
    <row r="22" spans="1:2" x14ac:dyDescent="0.25">
      <c r="A22" s="17" t="s">
        <v>312</v>
      </c>
      <c r="B22" s="17" t="s">
        <v>313</v>
      </c>
    </row>
    <row r="23" spans="1:2" x14ac:dyDescent="0.25">
      <c r="A23" s="17" t="s">
        <v>314</v>
      </c>
      <c r="B23" s="17" t="s">
        <v>315</v>
      </c>
    </row>
    <row r="24" spans="1:2" x14ac:dyDescent="0.25">
      <c r="A24" s="17" t="s">
        <v>316</v>
      </c>
      <c r="B24" s="17" t="s">
        <v>317</v>
      </c>
    </row>
    <row r="25" spans="1:2" x14ac:dyDescent="0.25">
      <c r="A25" s="17" t="s">
        <v>318</v>
      </c>
      <c r="B25" s="17" t="s">
        <v>319</v>
      </c>
    </row>
    <row r="26" spans="1:2" x14ac:dyDescent="0.25">
      <c r="A26" s="17" t="s">
        <v>320</v>
      </c>
      <c r="B26" s="17" t="s">
        <v>321</v>
      </c>
    </row>
    <row r="27" spans="1:2" x14ac:dyDescent="0.25">
      <c r="A27" s="17" t="s">
        <v>322</v>
      </c>
      <c r="B27" s="17" t="s">
        <v>323</v>
      </c>
    </row>
    <row r="28" spans="1:2" x14ac:dyDescent="0.25">
      <c r="A28" s="17" t="s">
        <v>324</v>
      </c>
      <c r="B28" s="17" t="s">
        <v>325</v>
      </c>
    </row>
    <row r="29" spans="1:2" x14ac:dyDescent="0.25">
      <c r="A29" s="17" t="s">
        <v>326</v>
      </c>
      <c r="B29" s="17" t="s">
        <v>327</v>
      </c>
    </row>
    <row r="30" spans="1:2" x14ac:dyDescent="0.25">
      <c r="A30" s="17" t="s">
        <v>328</v>
      </c>
      <c r="B30" s="17" t="s">
        <v>329</v>
      </c>
    </row>
    <row r="31" spans="1:2" x14ac:dyDescent="0.25">
      <c r="A31" s="17" t="s">
        <v>330</v>
      </c>
      <c r="B31" s="17" t="s">
        <v>331</v>
      </c>
    </row>
    <row r="32" spans="1:2" x14ac:dyDescent="0.25">
      <c r="A32" s="17" t="s">
        <v>332</v>
      </c>
      <c r="B32" s="17" t="s">
        <v>333</v>
      </c>
    </row>
    <row r="33" spans="1:2" x14ac:dyDescent="0.25">
      <c r="A33" s="20" t="s">
        <v>334</v>
      </c>
      <c r="B33" s="17" t="s">
        <v>335</v>
      </c>
    </row>
    <row r="34" spans="1:2" x14ac:dyDescent="0.25">
      <c r="A34" s="20" t="s">
        <v>336</v>
      </c>
      <c r="B34" s="17" t="s">
        <v>337</v>
      </c>
    </row>
    <row r="35" spans="1:2" x14ac:dyDescent="0.25">
      <c r="A35" s="17" t="s">
        <v>338</v>
      </c>
      <c r="B35" s="17" t="s">
        <v>339</v>
      </c>
    </row>
    <row r="36" spans="1:2" x14ac:dyDescent="0.25">
      <c r="A36" s="17" t="s">
        <v>340</v>
      </c>
      <c r="B36" s="17" t="s">
        <v>341</v>
      </c>
    </row>
    <row r="37" spans="1:2" x14ac:dyDescent="0.25">
      <c r="A37" s="17" t="s">
        <v>342</v>
      </c>
      <c r="B37" s="17" t="s">
        <v>343</v>
      </c>
    </row>
    <row r="38" spans="1:2" x14ac:dyDescent="0.25">
      <c r="A38" s="17" t="s">
        <v>344</v>
      </c>
      <c r="B38" s="17" t="s">
        <v>345</v>
      </c>
    </row>
    <row r="39" spans="1:2" x14ac:dyDescent="0.25">
      <c r="A39" s="17" t="s">
        <v>346</v>
      </c>
      <c r="B39" s="17" t="s">
        <v>347</v>
      </c>
    </row>
    <row r="40" spans="1:2" x14ac:dyDescent="0.25">
      <c r="A40" s="17" t="s">
        <v>348</v>
      </c>
      <c r="B40" s="17" t="s">
        <v>349</v>
      </c>
    </row>
    <row r="41" spans="1:2" x14ac:dyDescent="0.25">
      <c r="A41" s="17" t="s">
        <v>350</v>
      </c>
      <c r="B41" s="17" t="s">
        <v>351</v>
      </c>
    </row>
    <row r="42" spans="1:2" x14ac:dyDescent="0.25">
      <c r="A42" s="17" t="s">
        <v>352</v>
      </c>
      <c r="B42" s="17" t="s">
        <v>353</v>
      </c>
    </row>
    <row r="43" spans="1:2" x14ac:dyDescent="0.25">
      <c r="A43" s="20" t="s">
        <v>161</v>
      </c>
      <c r="B43" s="17" t="s">
        <v>354</v>
      </c>
    </row>
    <row r="44" spans="1:2" x14ac:dyDescent="0.25">
      <c r="A44" s="17" t="s">
        <v>355</v>
      </c>
      <c r="B44" s="17" t="s">
        <v>356</v>
      </c>
    </row>
    <row r="45" spans="1:2" x14ac:dyDescent="0.25">
      <c r="A45" s="17" t="s">
        <v>357</v>
      </c>
      <c r="B45" s="17" t="s">
        <v>358</v>
      </c>
    </row>
    <row r="46" spans="1:2" x14ac:dyDescent="0.25">
      <c r="A46" s="17" t="s">
        <v>359</v>
      </c>
      <c r="B46" s="17" t="s">
        <v>360</v>
      </c>
    </row>
    <row r="47" spans="1:2" x14ac:dyDescent="0.25">
      <c r="A47" s="17" t="s">
        <v>361</v>
      </c>
      <c r="B47" s="17" t="s">
        <v>362</v>
      </c>
    </row>
    <row r="48" spans="1:2" x14ac:dyDescent="0.25">
      <c r="A48" s="17" t="s">
        <v>363</v>
      </c>
      <c r="B48" s="17" t="s">
        <v>364</v>
      </c>
    </row>
    <row r="49" spans="1:2" x14ac:dyDescent="0.25">
      <c r="A49" s="17" t="s">
        <v>365</v>
      </c>
      <c r="B49" s="17" t="s">
        <v>366</v>
      </c>
    </row>
    <row r="50" spans="1:2" x14ac:dyDescent="0.25">
      <c r="A50" s="17" t="s">
        <v>367</v>
      </c>
      <c r="B50" s="17" t="s">
        <v>368</v>
      </c>
    </row>
    <row r="51" spans="1:2" x14ac:dyDescent="0.25">
      <c r="A51" s="17" t="s">
        <v>369</v>
      </c>
      <c r="B51" s="17" t="s">
        <v>370</v>
      </c>
    </row>
    <row r="52" spans="1:2" x14ac:dyDescent="0.25">
      <c r="A52" s="17" t="s">
        <v>371</v>
      </c>
      <c r="B52" s="17" t="s">
        <v>372</v>
      </c>
    </row>
    <row r="53" spans="1:2" x14ac:dyDescent="0.25">
      <c r="A53" s="17" t="s">
        <v>373</v>
      </c>
      <c r="B53" s="17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9A89-0C61-4643-8F7D-6B4977D76627}">
  <sheetPr codeName="Sheet11">
    <tabColor rgb="FFFFC000"/>
  </sheetPr>
  <dimension ref="A1:N44"/>
  <sheetViews>
    <sheetView zoomScale="103" workbookViewId="0">
      <selection activeCell="B10" sqref="B10"/>
    </sheetView>
  </sheetViews>
  <sheetFormatPr defaultColWidth="9.75" defaultRowHeight="18.75" x14ac:dyDescent="0.25"/>
  <cols>
    <col min="1" max="1" width="9.125" style="26" customWidth="1"/>
    <col min="2" max="14" width="64.75" style="26" customWidth="1"/>
    <col min="15" max="16384" width="9.75" style="26"/>
  </cols>
  <sheetData>
    <row r="1" spans="1:14" s="24" customFormat="1" ht="34.15" customHeight="1" x14ac:dyDescent="0.25">
      <c r="A1" s="22" t="s">
        <v>375</v>
      </c>
      <c r="B1" s="23">
        <f ca="1">RANDBETWEEN(3,9)</f>
        <v>6</v>
      </c>
    </row>
    <row r="2" spans="1:14" s="25" customFormat="1" ht="43.15" customHeight="1" x14ac:dyDescent="0.25">
      <c r="A2" s="25" t="s">
        <v>376</v>
      </c>
      <c r="B2" s="22" t="s">
        <v>377</v>
      </c>
      <c r="C2" s="22" t="s">
        <v>378</v>
      </c>
      <c r="D2" s="22" t="s">
        <v>379</v>
      </c>
      <c r="E2" s="22" t="s">
        <v>380</v>
      </c>
      <c r="F2" s="22" t="s">
        <v>381</v>
      </c>
      <c r="G2" s="22" t="s">
        <v>382</v>
      </c>
      <c r="H2" s="22" t="s">
        <v>383</v>
      </c>
      <c r="I2" s="22" t="s">
        <v>384</v>
      </c>
      <c r="J2" s="22" t="s">
        <v>385</v>
      </c>
      <c r="K2" s="22" t="s">
        <v>386</v>
      </c>
      <c r="L2" s="22" t="s">
        <v>387</v>
      </c>
      <c r="M2" s="22" t="s">
        <v>388</v>
      </c>
      <c r="N2" s="22" t="s">
        <v>389</v>
      </c>
    </row>
    <row r="3" spans="1:14" ht="75" customHeight="1" x14ac:dyDescent="0.25">
      <c r="A3" s="25" t="s">
        <v>390</v>
      </c>
      <c r="B3" s="26" t="s">
        <v>391</v>
      </c>
      <c r="C3" s="27" t="s">
        <v>392</v>
      </c>
      <c r="D3" s="27" t="s">
        <v>393</v>
      </c>
      <c r="E3" s="27" t="s">
        <v>394</v>
      </c>
      <c r="F3" s="27" t="s">
        <v>395</v>
      </c>
      <c r="G3" s="27" t="s">
        <v>396</v>
      </c>
      <c r="H3" s="27" t="s">
        <v>397</v>
      </c>
      <c r="I3" s="27" t="s">
        <v>398</v>
      </c>
      <c r="J3" s="27" t="s">
        <v>399</v>
      </c>
      <c r="K3" s="26" t="s">
        <v>400</v>
      </c>
      <c r="L3" s="26" t="s">
        <v>401</v>
      </c>
      <c r="M3" s="26" t="s">
        <v>402</v>
      </c>
      <c r="N3" s="26" t="s">
        <v>403</v>
      </c>
    </row>
    <row r="4" spans="1:14" ht="75" customHeight="1" x14ac:dyDescent="0.25">
      <c r="A4" s="25" t="s">
        <v>404</v>
      </c>
      <c r="B4" s="26" t="s">
        <v>405</v>
      </c>
      <c r="C4" s="27" t="s">
        <v>406</v>
      </c>
      <c r="D4" s="27" t="s">
        <v>407</v>
      </c>
      <c r="E4" s="27" t="s">
        <v>408</v>
      </c>
      <c r="F4" s="28" t="s">
        <v>409</v>
      </c>
      <c r="G4" s="28" t="s">
        <v>410</v>
      </c>
      <c r="H4" s="28" t="s">
        <v>411</v>
      </c>
      <c r="I4" s="28" t="s">
        <v>412</v>
      </c>
      <c r="J4" s="28" t="s">
        <v>413</v>
      </c>
      <c r="K4" s="26" t="s">
        <v>414</v>
      </c>
      <c r="L4" s="26" t="s">
        <v>415</v>
      </c>
      <c r="M4" s="26" t="s">
        <v>416</v>
      </c>
      <c r="N4" s="26" t="s">
        <v>417</v>
      </c>
    </row>
    <row r="5" spans="1:14" ht="75" customHeight="1" x14ac:dyDescent="0.25">
      <c r="B5" s="26" t="s">
        <v>418</v>
      </c>
      <c r="C5" s="27" t="s">
        <v>419</v>
      </c>
      <c r="D5" s="27" t="s">
        <v>420</v>
      </c>
      <c r="E5" s="27" t="s">
        <v>421</v>
      </c>
      <c r="F5" s="28" t="s">
        <v>422</v>
      </c>
      <c r="G5" s="28" t="s">
        <v>423</v>
      </c>
      <c r="H5" s="28" t="s">
        <v>424</v>
      </c>
      <c r="I5" s="28" t="s">
        <v>424</v>
      </c>
      <c r="J5" s="28" t="s">
        <v>425</v>
      </c>
      <c r="K5" s="26" t="s">
        <v>426</v>
      </c>
      <c r="L5" s="26" t="s">
        <v>427</v>
      </c>
      <c r="M5" s="26" t="s">
        <v>428</v>
      </c>
      <c r="N5" s="26" t="s">
        <v>429</v>
      </c>
    </row>
    <row r="6" spans="1:14" ht="75" customHeight="1" x14ac:dyDescent="0.25">
      <c r="B6" s="26" t="s">
        <v>430</v>
      </c>
      <c r="C6" s="27" t="s">
        <v>431</v>
      </c>
      <c r="D6" s="27" t="s">
        <v>432</v>
      </c>
      <c r="E6" s="27" t="s">
        <v>433</v>
      </c>
      <c r="F6" s="28" t="s">
        <v>434</v>
      </c>
      <c r="G6" s="28" t="s">
        <v>435</v>
      </c>
      <c r="H6" s="28" t="s">
        <v>436</v>
      </c>
      <c r="I6" s="28" t="s">
        <v>437</v>
      </c>
      <c r="J6" s="28" t="s">
        <v>438</v>
      </c>
      <c r="K6" s="26" t="s">
        <v>439</v>
      </c>
      <c r="L6" s="26" t="s">
        <v>440</v>
      </c>
      <c r="M6" s="26" t="s">
        <v>441</v>
      </c>
      <c r="N6" s="26" t="s">
        <v>442</v>
      </c>
    </row>
    <row r="7" spans="1:14" ht="75" customHeight="1" x14ac:dyDescent="0.25">
      <c r="B7" s="26" t="s">
        <v>443</v>
      </c>
      <c r="C7" s="27" t="s">
        <v>444</v>
      </c>
      <c r="D7" s="27" t="s">
        <v>445</v>
      </c>
      <c r="E7" s="27" t="s">
        <v>446</v>
      </c>
      <c r="F7" s="28" t="s">
        <v>447</v>
      </c>
      <c r="G7" s="28" t="s">
        <v>448</v>
      </c>
      <c r="H7" s="28" t="s">
        <v>449</v>
      </c>
      <c r="I7" s="28" t="s">
        <v>450</v>
      </c>
      <c r="J7" s="28" t="s">
        <v>451</v>
      </c>
      <c r="K7" s="26" t="s">
        <v>452</v>
      </c>
      <c r="L7" s="26" t="s">
        <v>453</v>
      </c>
      <c r="M7" s="26" t="s">
        <v>454</v>
      </c>
      <c r="N7" s="26" t="s">
        <v>455</v>
      </c>
    </row>
    <row r="8" spans="1:14" ht="75" customHeight="1" x14ac:dyDescent="0.25">
      <c r="B8" s="26" t="s">
        <v>456</v>
      </c>
      <c r="C8" s="27" t="s">
        <v>457</v>
      </c>
      <c r="D8" s="27" t="s">
        <v>458</v>
      </c>
      <c r="E8" s="27" t="s">
        <v>459</v>
      </c>
      <c r="F8" s="28" t="s">
        <v>460</v>
      </c>
      <c r="G8" s="28" t="s">
        <v>461</v>
      </c>
      <c r="H8" s="28" t="s">
        <v>462</v>
      </c>
      <c r="I8" s="28" t="s">
        <v>462</v>
      </c>
      <c r="J8" s="28" t="s">
        <v>463</v>
      </c>
      <c r="K8" s="26" t="s">
        <v>464</v>
      </c>
      <c r="L8" s="26" t="s">
        <v>465</v>
      </c>
      <c r="M8" s="26" t="s">
        <v>466</v>
      </c>
      <c r="N8" s="26" t="s">
        <v>467</v>
      </c>
    </row>
    <row r="9" spans="1:14" ht="75" customHeight="1" x14ac:dyDescent="0.25">
      <c r="B9" s="26" t="s">
        <v>468</v>
      </c>
      <c r="C9" s="27" t="s">
        <v>469</v>
      </c>
      <c r="D9" s="27" t="s">
        <v>470</v>
      </c>
      <c r="E9" s="27" t="s">
        <v>471</v>
      </c>
      <c r="F9" s="27" t="s">
        <v>472</v>
      </c>
      <c r="G9" s="27" t="s">
        <v>473</v>
      </c>
      <c r="H9" s="27" t="s">
        <v>474</v>
      </c>
      <c r="I9" s="27" t="s">
        <v>474</v>
      </c>
      <c r="J9" s="27" t="s">
        <v>475</v>
      </c>
      <c r="K9" s="26" t="s">
        <v>476</v>
      </c>
      <c r="L9" s="26" t="s">
        <v>477</v>
      </c>
      <c r="M9" s="26" t="s">
        <v>478</v>
      </c>
      <c r="N9" s="26" t="s">
        <v>479</v>
      </c>
    </row>
    <row r="10" spans="1:14" ht="75" customHeight="1" x14ac:dyDescent="0.25">
      <c r="B10" s="26" t="s">
        <v>480</v>
      </c>
      <c r="C10" s="27" t="s">
        <v>481</v>
      </c>
      <c r="D10" s="27" t="s">
        <v>482</v>
      </c>
      <c r="E10" s="27" t="s">
        <v>483</v>
      </c>
      <c r="F10" s="28" t="s">
        <v>484</v>
      </c>
      <c r="G10" s="28" t="s">
        <v>485</v>
      </c>
      <c r="H10" s="28" t="s">
        <v>486</v>
      </c>
      <c r="I10" s="28" t="s">
        <v>486</v>
      </c>
      <c r="J10" s="28" t="s">
        <v>487</v>
      </c>
      <c r="K10" s="26" t="s">
        <v>488</v>
      </c>
      <c r="L10" s="26" t="s">
        <v>489</v>
      </c>
      <c r="M10" s="26" t="s">
        <v>490</v>
      </c>
      <c r="N10" s="26" t="s">
        <v>491</v>
      </c>
    </row>
    <row r="11" spans="1:14" ht="75" customHeight="1" x14ac:dyDescent="0.25">
      <c r="C11" s="27"/>
      <c r="D11" s="27"/>
      <c r="E11" s="27"/>
      <c r="F11" s="28"/>
      <c r="G11" s="28"/>
      <c r="H11" s="28"/>
      <c r="I11" s="28"/>
      <c r="J11" s="28"/>
      <c r="K11" s="28"/>
    </row>
    <row r="12" spans="1:14" ht="75" customHeight="1" x14ac:dyDescent="0.25">
      <c r="C12" s="27"/>
      <c r="D12" s="27"/>
      <c r="E12" s="27"/>
      <c r="F12" s="28"/>
      <c r="G12" s="28"/>
      <c r="H12" s="28"/>
      <c r="I12" s="28"/>
      <c r="J12" s="28"/>
    </row>
    <row r="13" spans="1:14" ht="75" customHeight="1" x14ac:dyDescent="0.25">
      <c r="C13" s="27"/>
      <c r="D13" s="27"/>
      <c r="E13" s="27"/>
      <c r="F13" s="28"/>
      <c r="G13" s="28"/>
      <c r="H13" s="28"/>
      <c r="I13" s="28"/>
      <c r="J13" s="28"/>
    </row>
    <row r="14" spans="1:14" ht="75" customHeight="1" x14ac:dyDescent="0.25">
      <c r="C14" s="27"/>
      <c r="D14" s="27"/>
      <c r="E14" s="27"/>
      <c r="F14" s="28"/>
      <c r="G14" s="28"/>
      <c r="H14" s="28"/>
      <c r="I14" s="28"/>
      <c r="J14" s="28"/>
    </row>
    <row r="15" spans="1:14" ht="75" customHeight="1" x14ac:dyDescent="0.25">
      <c r="C15" s="27"/>
      <c r="D15" s="27"/>
      <c r="E15" s="27"/>
      <c r="F15" s="28"/>
      <c r="G15" s="28"/>
      <c r="H15" s="28"/>
      <c r="I15" s="28"/>
      <c r="J15" s="28"/>
    </row>
    <row r="16" spans="1:14" x14ac:dyDescent="0.25">
      <c r="A16" s="27"/>
      <c r="B16" s="27"/>
      <c r="C16" s="27"/>
      <c r="D16" s="27"/>
      <c r="E16" s="27"/>
      <c r="F16" s="28"/>
      <c r="G16" s="28"/>
      <c r="H16" s="28"/>
      <c r="I16" s="28"/>
      <c r="J16" s="28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  <row r="19" spans="1:5" x14ac:dyDescent="0.25">
      <c r="A19" s="27"/>
      <c r="B19" s="27"/>
      <c r="C19" s="27"/>
      <c r="D19" s="27"/>
      <c r="E19" s="27"/>
    </row>
    <row r="20" spans="1:5" x14ac:dyDescent="0.25">
      <c r="A20" s="27"/>
      <c r="B20" s="27"/>
      <c r="C20" s="27"/>
      <c r="D20" s="27"/>
      <c r="E20" s="27"/>
    </row>
    <row r="21" spans="1:5" x14ac:dyDescent="0.25">
      <c r="A21" s="27"/>
      <c r="B21" s="27"/>
      <c r="C21" s="27"/>
      <c r="D21" s="27"/>
      <c r="E21" s="27"/>
    </row>
    <row r="22" spans="1:5" x14ac:dyDescent="0.25">
      <c r="A22" s="27"/>
      <c r="B22" s="27"/>
      <c r="C22" s="27"/>
      <c r="D22" s="27"/>
      <c r="E22" s="27"/>
    </row>
    <row r="23" spans="1:5" x14ac:dyDescent="0.25">
      <c r="A23" s="27"/>
      <c r="B23" s="27"/>
      <c r="C23" s="27"/>
      <c r="D23" s="27"/>
      <c r="E23" s="27"/>
    </row>
    <row r="24" spans="1:5" x14ac:dyDescent="0.25">
      <c r="A24" s="27"/>
      <c r="B24" s="27"/>
      <c r="C24" s="27"/>
      <c r="D24" s="27"/>
      <c r="E24" s="27"/>
    </row>
    <row r="25" spans="1:5" x14ac:dyDescent="0.25">
      <c r="A25" s="27"/>
      <c r="B25" s="27"/>
      <c r="C25" s="27"/>
      <c r="D25" s="27"/>
      <c r="E25" s="27"/>
    </row>
    <row r="26" spans="1:5" x14ac:dyDescent="0.25">
      <c r="A26" s="27"/>
      <c r="B26" s="27"/>
      <c r="C26" s="27"/>
      <c r="D26" s="27"/>
      <c r="E26" s="27"/>
    </row>
    <row r="27" spans="1:5" x14ac:dyDescent="0.25">
      <c r="A27" s="27"/>
      <c r="B27" s="27"/>
      <c r="C27" s="27"/>
      <c r="D27" s="27"/>
      <c r="E27" s="27"/>
    </row>
    <row r="28" spans="1:5" x14ac:dyDescent="0.25">
      <c r="A28" s="27"/>
      <c r="B28" s="27"/>
      <c r="C28" s="27"/>
      <c r="D28" s="27"/>
      <c r="E28" s="27"/>
    </row>
    <row r="29" spans="1:5" x14ac:dyDescent="0.25">
      <c r="A29" s="27"/>
      <c r="B29" s="27"/>
      <c r="C29" s="27"/>
      <c r="D29" s="27"/>
      <c r="E29" s="27"/>
    </row>
    <row r="30" spans="1:5" x14ac:dyDescent="0.25">
      <c r="A30" s="27"/>
      <c r="B30" s="27"/>
      <c r="C30" s="27"/>
      <c r="D30" s="27"/>
      <c r="E30" s="27"/>
    </row>
    <row r="31" spans="1:5" x14ac:dyDescent="0.25">
      <c r="A31" s="27"/>
      <c r="B31" s="27"/>
      <c r="C31" s="27"/>
      <c r="D31" s="27"/>
      <c r="E31" s="27"/>
    </row>
    <row r="32" spans="1:5" x14ac:dyDescent="0.25">
      <c r="A32" s="27"/>
      <c r="B32" s="27"/>
      <c r="C32" s="27"/>
      <c r="D32" s="27"/>
      <c r="E32" s="27"/>
    </row>
    <row r="33" spans="1:5" x14ac:dyDescent="0.25">
      <c r="A33" s="27"/>
      <c r="B33" s="27"/>
      <c r="C33" s="27"/>
      <c r="D33" s="27"/>
      <c r="E33" s="27"/>
    </row>
    <row r="34" spans="1:5" x14ac:dyDescent="0.25">
      <c r="A34" s="27"/>
      <c r="B34" s="27"/>
      <c r="C34" s="27"/>
      <c r="D34" s="27"/>
      <c r="E34" s="27"/>
    </row>
    <row r="35" spans="1:5" x14ac:dyDescent="0.25">
      <c r="A35" s="27"/>
      <c r="B35" s="27"/>
      <c r="C35" s="27"/>
      <c r="D35" s="27"/>
      <c r="E35" s="27"/>
    </row>
    <row r="36" spans="1:5" x14ac:dyDescent="0.25">
      <c r="A36" s="27"/>
      <c r="B36" s="27"/>
      <c r="C36" s="27"/>
      <c r="D36" s="27"/>
      <c r="E36" s="27"/>
    </row>
    <row r="37" spans="1:5" x14ac:dyDescent="0.25">
      <c r="A37" s="27"/>
      <c r="B37" s="27"/>
      <c r="C37" s="27"/>
      <c r="D37" s="27"/>
      <c r="E37" s="27"/>
    </row>
    <row r="38" spans="1:5" x14ac:dyDescent="0.25">
      <c r="A38" s="27"/>
      <c r="B38" s="27"/>
      <c r="C38" s="27"/>
      <c r="D38" s="27"/>
      <c r="E38" s="27"/>
    </row>
    <row r="39" spans="1:5" x14ac:dyDescent="0.25">
      <c r="A39" s="27"/>
      <c r="B39" s="27"/>
      <c r="C39" s="27"/>
      <c r="D39" s="27"/>
      <c r="E39" s="27"/>
    </row>
    <row r="40" spans="1:5" x14ac:dyDescent="0.25">
      <c r="A40" s="27"/>
      <c r="B40" s="27"/>
      <c r="C40" s="27"/>
      <c r="D40" s="27"/>
      <c r="E40" s="27"/>
    </row>
    <row r="41" spans="1:5" x14ac:dyDescent="0.25">
      <c r="A41" s="27"/>
      <c r="B41" s="27"/>
      <c r="C41" s="27"/>
      <c r="D41" s="27"/>
      <c r="E41" s="27"/>
    </row>
    <row r="42" spans="1:5" x14ac:dyDescent="0.25">
      <c r="A42" s="27"/>
      <c r="B42" s="27"/>
      <c r="C42" s="27"/>
      <c r="D42" s="27"/>
      <c r="E42" s="27"/>
    </row>
    <row r="43" spans="1:5" x14ac:dyDescent="0.25">
      <c r="A43" s="27"/>
      <c r="B43" s="27"/>
      <c r="C43" s="27"/>
      <c r="D43" s="27"/>
      <c r="E43" s="27"/>
    </row>
    <row r="44" spans="1:5" x14ac:dyDescent="0.25">
      <c r="C44" s="27"/>
      <c r="D44" s="27"/>
      <c r="E4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E7B6-DBE8-4AD5-9421-16E2F02C1818}">
  <sheetPr codeName="Sheet6">
    <tabColor rgb="FFD9BF91"/>
  </sheetPr>
  <dimension ref="A1:Z133"/>
  <sheetViews>
    <sheetView showGridLines="0" topLeftCell="A8" zoomScaleNormal="100" workbookViewId="0">
      <selection activeCell="AA3" sqref="AA3"/>
    </sheetView>
  </sheetViews>
  <sheetFormatPr defaultColWidth="9.75" defaultRowHeight="21" x14ac:dyDescent="0.35"/>
  <cols>
    <col min="1" max="1" width="3.75" style="76" customWidth="1"/>
    <col min="2" max="2" width="24.625" style="75" customWidth="1"/>
    <col min="3" max="3" width="24.625" style="76" customWidth="1"/>
    <col min="4" max="4" width="32.25" style="76" customWidth="1"/>
    <col min="5" max="5" width="40.25" style="76" customWidth="1"/>
    <col min="6" max="6" width="9" style="79" customWidth="1"/>
    <col min="7" max="7" width="9.75" style="79"/>
    <col min="8" max="8" width="9.75" style="76" customWidth="1"/>
    <col min="9" max="9" width="21.75" style="76" customWidth="1"/>
    <col min="10" max="16384" width="9.75" style="76"/>
  </cols>
  <sheetData>
    <row r="1" spans="1:26" x14ac:dyDescent="0.35">
      <c r="A1" s="80"/>
      <c r="B1" s="81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26.25" x14ac:dyDescent="0.4">
      <c r="A2" s="80"/>
      <c r="B2" s="82" t="s">
        <v>492</v>
      </c>
      <c r="C2" s="83"/>
      <c r="D2" s="84"/>
      <c r="E2" s="85"/>
      <c r="F2" s="85"/>
      <c r="G2" s="83"/>
      <c r="H2" s="83"/>
      <c r="I2" s="86" t="str">
        <f ca="1">$B$26&amp;"/"&amp;$C$26</f>
        <v>17/27</v>
      </c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35">
      <c r="A3" s="80"/>
      <c r="B3" s="87" t="s">
        <v>493</v>
      </c>
      <c r="C3" s="88"/>
      <c r="D3" s="89"/>
      <c r="E3" s="90"/>
      <c r="F3" s="90"/>
      <c r="G3" s="88"/>
      <c r="H3" s="88"/>
      <c r="I3" s="91">
        <f ca="1">$D$26</f>
        <v>0.63</v>
      </c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35">
      <c r="A4" s="80"/>
      <c r="B4" s="92" t="s">
        <v>494</v>
      </c>
      <c r="C4" s="93"/>
      <c r="D4" s="93"/>
      <c r="E4" s="94" t="str">
        <f ca="1">IFERROR(_xlfn.CONCAT("Excel version: ",INFO("release")),"Excel version: Invalid")</f>
        <v>Excel version: 16.0</v>
      </c>
      <c r="F4" s="95" t="str" cm="1">
        <f t="array" aca="1" ref="F4" ca="1">IFERROR(IF(OR(ISERROR(_xlfn.RANDARRAY()), ISERROR(INFO("osversion"))), "Error: Please use Office 2021 desktop version or newer", _xlfn.CONCAT("Operating system: ", INFO("osversion"))),"Error: Please use Office 2021 desktop version or newer")</f>
        <v>Operating system: Windows (64-bit) NT 10.00</v>
      </c>
      <c r="G4" s="95"/>
      <c r="H4" s="93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ht="24" customHeight="1" x14ac:dyDescent="0.35">
      <c r="A5" s="80"/>
      <c r="B5" s="92"/>
      <c r="C5" s="93"/>
      <c r="D5" s="93"/>
      <c r="E5" s="96"/>
      <c r="F5" s="96"/>
      <c r="G5" s="97"/>
      <c r="H5" s="93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ht="25.9" customHeight="1" x14ac:dyDescent="0.35">
      <c r="A6" s="80"/>
      <c r="B6" s="81" t="s">
        <v>530</v>
      </c>
      <c r="C6" s="80"/>
      <c r="D6" s="80"/>
      <c r="E6" s="80"/>
      <c r="F6" s="80"/>
      <c r="G6" s="80"/>
      <c r="H6" s="80"/>
      <c r="I6" s="98" t="s">
        <v>508</v>
      </c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ht="24" customHeight="1" x14ac:dyDescent="0.35">
      <c r="A7" s="80"/>
      <c r="B7" s="81" t="s">
        <v>528</v>
      </c>
      <c r="C7" s="80"/>
      <c r="D7" s="80"/>
      <c r="E7" s="80"/>
      <c r="F7" s="80"/>
      <c r="G7" s="80"/>
      <c r="H7" s="80"/>
      <c r="I7" s="99" t="s">
        <v>525</v>
      </c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ht="28.9" customHeight="1" x14ac:dyDescent="0.55000000000000004">
      <c r="A8" s="80"/>
      <c r="B8" s="81" t="s">
        <v>526</v>
      </c>
      <c r="C8" s="100" t="str">
        <f ca="1">IF(OR($E$4="Excel version: Invalid", $F$4="Error: Please use Office 2021 desktop version or newer"), "****Error: Please use Office 2021 desktop version or newer****", "")</f>
        <v/>
      </c>
      <c r="D8" s="101"/>
      <c r="E8" s="80"/>
      <c r="F8" s="80"/>
      <c r="G8" s="80"/>
      <c r="H8" s="80"/>
      <c r="I8" s="102">
        <v>45424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6" ht="22.15" customHeight="1" x14ac:dyDescent="0.35">
      <c r="A9" s="80"/>
      <c r="B9" s="81" t="s">
        <v>527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35">
      <c r="A10" s="80"/>
      <c r="B10" s="81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ht="22.9" customHeight="1" thickBot="1" x14ac:dyDescent="0.4">
      <c r="A11" s="80"/>
      <c r="B11" s="103"/>
      <c r="C11" s="104"/>
      <c r="D11" s="104"/>
      <c r="E11" s="104"/>
      <c r="F11" s="104"/>
      <c r="G11" s="104"/>
      <c r="H11" s="104"/>
      <c r="I11" s="105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22.5" thickTop="1" thickBot="1" x14ac:dyDescent="0.4">
      <c r="A12" s="80"/>
      <c r="B12" s="106" t="s">
        <v>495</v>
      </c>
      <c r="C12" s="80"/>
      <c r="D12" s="80"/>
      <c r="E12" s="80"/>
      <c r="F12" s="107">
        <v>1</v>
      </c>
      <c r="G12" s="107">
        <v>1</v>
      </c>
      <c r="H12" s="108">
        <v>2</v>
      </c>
      <c r="I12" s="10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ht="21.75" thickTop="1" x14ac:dyDescent="0.35">
      <c r="A13" s="80"/>
      <c r="B13" s="106"/>
      <c r="C13" s="80"/>
      <c r="D13" s="80"/>
      <c r="E13" s="80"/>
      <c r="F13" s="80"/>
      <c r="G13" s="80"/>
      <c r="H13" s="80"/>
      <c r="I13" s="10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35">
      <c r="A14" s="80"/>
      <c r="B14" s="106" t="s">
        <v>496</v>
      </c>
      <c r="C14" s="80"/>
      <c r="D14" s="80"/>
      <c r="E14" s="80"/>
      <c r="F14" s="110"/>
      <c r="G14" s="80"/>
      <c r="H14" s="80"/>
      <c r="I14" s="109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35">
      <c r="A15" s="80"/>
      <c r="B15" s="106"/>
      <c r="C15" s="80"/>
      <c r="D15" s="80"/>
      <c r="E15" s="80"/>
      <c r="F15" s="110"/>
      <c r="G15" s="80"/>
      <c r="H15" s="80"/>
      <c r="I15" s="10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35">
      <c r="A16" s="80"/>
      <c r="B16" s="106" t="s">
        <v>497</v>
      </c>
      <c r="C16" s="80"/>
      <c r="D16" s="80"/>
      <c r="E16" s="93"/>
      <c r="F16" s="111">
        <v>5</v>
      </c>
      <c r="G16" s="80"/>
      <c r="H16" s="80"/>
      <c r="I16" s="109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ht="22.9" customHeight="1" x14ac:dyDescent="0.35">
      <c r="A17" s="80"/>
      <c r="B17" s="112"/>
      <c r="C17" s="113"/>
      <c r="D17" s="113"/>
      <c r="E17" s="113"/>
      <c r="F17" s="113"/>
      <c r="G17" s="113"/>
      <c r="H17" s="113"/>
      <c r="I17" s="114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35">
      <c r="A18" s="80"/>
      <c r="B18" s="81"/>
      <c r="C18" s="80"/>
      <c r="D18" s="80"/>
      <c r="E18" s="17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35">
      <c r="A19" s="80"/>
      <c r="B19" s="81" t="s">
        <v>498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35">
      <c r="A20" s="80"/>
      <c r="B20" s="115" t="s">
        <v>499</v>
      </c>
      <c r="C20" s="115" t="s">
        <v>500</v>
      </c>
      <c r="D20" s="115" t="s">
        <v>501</v>
      </c>
      <c r="E20" s="115" t="s">
        <v>502</v>
      </c>
      <c r="F20" s="17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35">
      <c r="A21" s="80"/>
      <c r="B21" s="116">
        <f ca="1">'IC 1ASC'!$A$2</f>
        <v>9</v>
      </c>
      <c r="C21" s="116">
        <f>'IC 1ASC'!$B$2</f>
        <v>9</v>
      </c>
      <c r="D21" s="116" t="s">
        <v>510</v>
      </c>
      <c r="E21" s="116"/>
      <c r="F21" s="121" t="str" cm="1">
        <f t="array" ref="F21">_xlfn.IFS(ROW('IC 1A'!A100)&lt;100,"A row has been deleted",COLUMN('IC 1A'!BB1)&lt;54,"A column has been deleted",ROW('IC 1A'!A100)&gt;100,"A row has been inserted",COLUMN('IC 1A'!BB1)&gt;54,"A column has been inserted",TRUE=TRUE,"")</f>
        <v/>
      </c>
      <c r="G21" s="121"/>
      <c r="H21" s="12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35">
      <c r="A22" s="80"/>
      <c r="B22" s="116">
        <f ca="1">'IC 1BSC'!$A$2</f>
        <v>3</v>
      </c>
      <c r="C22" s="116">
        <f>'IC 1BSC'!$B$2</f>
        <v>3</v>
      </c>
      <c r="D22" s="116" t="s">
        <v>515</v>
      </c>
      <c r="E22" s="116"/>
      <c r="F22" s="121" t="str" cm="1">
        <f t="array" ref="F22">_xlfn.IFS(ROW('IC 1B'!A100)&lt;100,"A row has been deleted",COLUMN('IC 1B'!BB1)&lt;54,"A column has been deleted",ROW('IC 1B'!A100)&gt;100,"A row has been inserted",COLUMN('IC 1B'!BB1)&gt;54,"A column has been inserted",TRUE=TRUE,"")</f>
        <v/>
      </c>
      <c r="G22" s="121"/>
      <c r="H22" s="121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35">
      <c r="A23" s="80"/>
      <c r="B23" s="116">
        <f ca="1">'IC 1CSC'!$A$2</f>
        <v>5</v>
      </c>
      <c r="C23" s="116">
        <f>'IC 1CSC'!$B$2</f>
        <v>5</v>
      </c>
      <c r="D23" s="116" t="s">
        <v>523</v>
      </c>
      <c r="E23" s="116"/>
      <c r="F23" s="121" t="str" cm="1">
        <f t="array" ref="F23">_xlfn.IFS(ROW('IC 1C'!A100)&lt;100,"A row has been deleted",COLUMN('IC 1C'!BB1)&lt;54,"A column has been deleted",ROW('IC 1C'!A100)&gt;100,"A row has been inserted",COLUMN('IC 1C'!BB1)&gt;54,"A column has been inserted",TRUE=TRUE,"")</f>
        <v/>
      </c>
      <c r="G23" s="121"/>
      <c r="H23" s="121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35">
      <c r="A24" s="80"/>
      <c r="B24" s="116">
        <f ca="1">'IC 1DSC'!$A$2</f>
        <v>0</v>
      </c>
      <c r="C24" s="116">
        <f>'IC 1DSC'!$B$2</f>
        <v>10</v>
      </c>
      <c r="D24" s="116" t="s">
        <v>524</v>
      </c>
      <c r="E24" s="116"/>
      <c r="F24" s="121" t="str" cm="1">
        <f t="array" ref="F24">_xlfn.IFS(ROW('IC 1D'!A100)&lt;100,"A row has been deleted",COLUMN('IC 1D'!BB1)&lt;54,"A column has been deleted",ROW('IC 1D'!A100)&gt;100,"A row has been inserted",COLUMN('IC 1D'!BB1)&gt;54,"A column has been inserted",TRUE=TRUE,"")</f>
        <v/>
      </c>
      <c r="G24" s="121"/>
      <c r="H24" s="121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35">
      <c r="A25" s="80"/>
      <c r="B25" s="97"/>
      <c r="C25" s="97"/>
      <c r="D25" s="97"/>
      <c r="E25" s="97"/>
      <c r="F25" s="121"/>
      <c r="G25" s="121"/>
      <c r="H25" s="121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35">
      <c r="A26" s="80"/>
      <c r="B26" s="117">
        <f ca="1">SUM(B21:B24)</f>
        <v>17</v>
      </c>
      <c r="C26" s="117">
        <f>SUM(C21:C24)</f>
        <v>27</v>
      </c>
      <c r="D26" s="118">
        <f ca="1">IFERROR(ROUNDUP($B$26/$C$26,3),0)</f>
        <v>0.63</v>
      </c>
      <c r="E26" s="97"/>
      <c r="F26" s="121"/>
      <c r="G26" s="121"/>
      <c r="H26" s="121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35">
      <c r="A27" s="80"/>
      <c r="B27" s="92"/>
      <c r="C27" s="119"/>
      <c r="D27" s="119"/>
      <c r="E27" s="119"/>
      <c r="F27" s="121"/>
      <c r="G27" s="121"/>
      <c r="H27" s="121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35">
      <c r="A28" s="80"/>
      <c r="B28" s="92"/>
      <c r="C28" s="119"/>
      <c r="D28" s="119"/>
      <c r="E28" s="119"/>
      <c r="F28" s="121"/>
      <c r="G28" s="121"/>
      <c r="H28" s="121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35">
      <c r="A29" s="80"/>
      <c r="B29" s="92"/>
      <c r="C29" s="119"/>
      <c r="D29" s="119"/>
      <c r="E29" s="119"/>
      <c r="F29" s="121"/>
      <c r="G29" s="121"/>
      <c r="H29" s="121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35">
      <c r="A30" s="80"/>
      <c r="B30" s="92"/>
      <c r="C30" s="119"/>
      <c r="D30" s="119"/>
      <c r="E30" s="119"/>
      <c r="F30" s="121"/>
      <c r="G30" s="121"/>
      <c r="H30" s="121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35">
      <c r="A31" s="80"/>
      <c r="B31" s="92"/>
      <c r="C31" s="119"/>
      <c r="D31" s="119"/>
      <c r="E31" s="119"/>
      <c r="F31" s="121"/>
      <c r="G31" s="121"/>
      <c r="H31" s="121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35">
      <c r="A32" s="80"/>
      <c r="B32" s="92"/>
      <c r="C32" s="119"/>
      <c r="D32" s="119"/>
      <c r="E32" s="119"/>
      <c r="F32" s="121"/>
      <c r="G32" s="121"/>
      <c r="H32" s="121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35">
      <c r="A33" s="80"/>
      <c r="B33" s="92"/>
      <c r="C33" s="119"/>
      <c r="D33" s="119"/>
      <c r="E33" s="119"/>
      <c r="F33" s="121"/>
      <c r="G33" s="121"/>
      <c r="H33" s="121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35">
      <c r="A34" s="80"/>
      <c r="B34" s="92"/>
      <c r="C34" s="119"/>
      <c r="D34" s="119"/>
      <c r="E34" s="119"/>
      <c r="F34" s="121"/>
      <c r="G34" s="121"/>
      <c r="H34" s="121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35">
      <c r="A35" s="80"/>
      <c r="B35" s="92"/>
      <c r="C35" s="119"/>
      <c r="D35" s="119"/>
      <c r="E35" s="119"/>
      <c r="F35" s="121"/>
      <c r="G35" s="121"/>
      <c r="H35" s="121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35">
      <c r="A36" s="80"/>
      <c r="B36" s="92"/>
      <c r="C36" s="119"/>
      <c r="D36" s="119"/>
      <c r="E36" s="119"/>
      <c r="F36" s="121"/>
      <c r="G36" s="121"/>
      <c r="H36" s="121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35">
      <c r="A37" s="80"/>
      <c r="B37" s="92"/>
      <c r="C37" s="119"/>
      <c r="D37" s="119"/>
      <c r="E37" s="119"/>
      <c r="F37" s="121"/>
      <c r="G37" s="121"/>
      <c r="H37" s="121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35">
      <c r="A38" s="80"/>
      <c r="B38" s="92" t="s">
        <v>529</v>
      </c>
      <c r="C38" s="119"/>
      <c r="D38" s="119"/>
      <c r="E38" s="119"/>
      <c r="F38" s="121"/>
      <c r="G38" s="121"/>
      <c r="H38" s="121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35">
      <c r="A39" s="80"/>
      <c r="B39" s="92"/>
      <c r="C39" s="119"/>
      <c r="D39" s="119"/>
      <c r="E39" s="119"/>
      <c r="F39" s="121"/>
      <c r="G39" s="121"/>
      <c r="H39" s="121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35">
      <c r="A40" s="80"/>
      <c r="B40" s="92"/>
      <c r="C40" s="119"/>
      <c r="D40" s="119"/>
      <c r="E40" s="119"/>
      <c r="F40" s="121"/>
      <c r="G40" s="121"/>
      <c r="H40" s="121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35">
      <c r="A41" s="80"/>
      <c r="B41" s="92"/>
      <c r="C41" s="119"/>
      <c r="D41" s="119"/>
      <c r="E41" s="119"/>
      <c r="F41" s="121"/>
      <c r="G41" s="121"/>
      <c r="H41" s="121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35">
      <c r="A42" s="80"/>
      <c r="B42" s="92"/>
      <c r="C42" s="119"/>
      <c r="D42" s="119"/>
      <c r="E42" s="119"/>
      <c r="F42" s="121"/>
      <c r="G42" s="121"/>
      <c r="H42" s="121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35">
      <c r="A43" s="80"/>
      <c r="B43" s="92"/>
      <c r="C43" s="119"/>
      <c r="D43" s="119"/>
      <c r="E43" s="119"/>
      <c r="F43" s="121"/>
      <c r="G43" s="121"/>
      <c r="H43" s="121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35">
      <c r="A44" s="80"/>
      <c r="B44" s="92"/>
      <c r="C44" s="119"/>
      <c r="D44" s="119"/>
      <c r="E44" s="119"/>
      <c r="F44" s="121"/>
      <c r="G44" s="121"/>
      <c r="H44" s="121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35">
      <c r="A45" s="80"/>
      <c r="B45" s="92"/>
      <c r="C45" s="119"/>
      <c r="D45" s="119"/>
      <c r="E45" s="119"/>
      <c r="F45" s="121"/>
      <c r="G45" s="121"/>
      <c r="H45" s="121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35">
      <c r="A46" s="80"/>
      <c r="B46" s="92"/>
      <c r="C46" s="119"/>
      <c r="D46" s="119"/>
      <c r="E46" s="119"/>
      <c r="F46" s="121"/>
      <c r="G46" s="121"/>
      <c r="H46" s="121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35">
      <c r="A47" s="80"/>
      <c r="B47" s="92"/>
      <c r="C47" s="119"/>
      <c r="D47" s="119"/>
      <c r="E47" s="119"/>
      <c r="F47" s="121"/>
      <c r="G47" s="121"/>
      <c r="H47" s="121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35">
      <c r="A48" s="80"/>
      <c r="B48" s="92"/>
      <c r="C48" s="119"/>
      <c r="D48" s="119"/>
      <c r="E48" s="119"/>
      <c r="F48" s="121"/>
      <c r="G48" s="121"/>
      <c r="H48" s="121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35">
      <c r="A49" s="80"/>
      <c r="B49" s="92"/>
      <c r="C49" s="119"/>
      <c r="D49" s="119"/>
      <c r="E49" s="119"/>
      <c r="F49" s="121"/>
      <c r="G49" s="121"/>
      <c r="H49" s="121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35">
      <c r="A50" s="80"/>
      <c r="B50" s="92"/>
      <c r="C50" s="119"/>
      <c r="D50" s="119"/>
      <c r="E50" s="119"/>
      <c r="F50" s="121"/>
      <c r="G50" s="121"/>
      <c r="H50" s="121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35">
      <c r="B51" s="77"/>
      <c r="C51" s="78"/>
      <c r="D51" s="78"/>
      <c r="E51" s="78"/>
      <c r="F51" s="120"/>
      <c r="G51" s="120"/>
      <c r="H51" s="120"/>
    </row>
    <row r="52" spans="1:26" x14ac:dyDescent="0.35">
      <c r="B52" s="77"/>
      <c r="C52" s="78"/>
      <c r="D52" s="78"/>
      <c r="E52" s="78"/>
      <c r="F52" s="120"/>
      <c r="G52" s="120"/>
      <c r="H52" s="120"/>
    </row>
    <row r="53" spans="1:26" x14ac:dyDescent="0.35">
      <c r="B53" s="77"/>
      <c r="C53" s="78"/>
      <c r="D53" s="78"/>
      <c r="E53" s="78"/>
      <c r="F53" s="120"/>
      <c r="G53" s="120"/>
      <c r="H53" s="120"/>
    </row>
    <row r="54" spans="1:26" x14ac:dyDescent="0.35">
      <c r="B54" s="77"/>
      <c r="C54" s="78"/>
      <c r="D54" s="78"/>
      <c r="E54" s="78"/>
      <c r="F54" s="120"/>
      <c r="G54" s="120"/>
      <c r="H54" s="120"/>
    </row>
    <row r="55" spans="1:26" x14ac:dyDescent="0.35">
      <c r="B55" s="77"/>
      <c r="C55" s="78"/>
      <c r="D55" s="78"/>
      <c r="E55" s="78"/>
      <c r="F55" s="120"/>
      <c r="G55" s="120"/>
      <c r="H55" s="120"/>
    </row>
    <row r="56" spans="1:26" x14ac:dyDescent="0.35">
      <c r="B56" s="77"/>
      <c r="C56" s="78"/>
      <c r="D56" s="78"/>
      <c r="E56" s="78"/>
      <c r="F56" s="120"/>
      <c r="G56" s="120"/>
      <c r="H56" s="120"/>
    </row>
    <row r="57" spans="1:26" x14ac:dyDescent="0.35">
      <c r="B57" s="77"/>
      <c r="C57" s="78"/>
      <c r="D57" s="78"/>
      <c r="E57" s="78"/>
      <c r="F57" s="120"/>
      <c r="G57" s="120"/>
      <c r="H57" s="120"/>
    </row>
    <row r="58" spans="1:26" x14ac:dyDescent="0.35">
      <c r="B58" s="77"/>
      <c r="C58" s="78"/>
      <c r="D58" s="78"/>
      <c r="E58" s="78"/>
      <c r="F58" s="120"/>
      <c r="G58" s="120"/>
      <c r="H58" s="120"/>
    </row>
    <row r="59" spans="1:26" x14ac:dyDescent="0.35">
      <c r="B59" s="77"/>
      <c r="C59" s="78"/>
      <c r="D59" s="78"/>
      <c r="E59" s="78"/>
      <c r="F59" s="120"/>
      <c r="G59" s="120"/>
      <c r="H59" s="120"/>
    </row>
    <row r="60" spans="1:26" x14ac:dyDescent="0.35">
      <c r="B60" s="77"/>
      <c r="C60" s="78"/>
      <c r="D60" s="78"/>
      <c r="E60" s="78"/>
      <c r="F60" s="120"/>
      <c r="G60" s="120"/>
      <c r="H60" s="120"/>
    </row>
    <row r="61" spans="1:26" x14ac:dyDescent="0.35">
      <c r="B61" s="77"/>
      <c r="C61" s="78"/>
      <c r="D61" s="78"/>
      <c r="E61" s="78"/>
      <c r="F61" s="120"/>
      <c r="G61" s="120"/>
      <c r="H61" s="120"/>
    </row>
    <row r="62" spans="1:26" x14ac:dyDescent="0.35">
      <c r="B62" s="77"/>
      <c r="C62" s="78"/>
      <c r="D62" s="78"/>
      <c r="E62" s="78"/>
      <c r="F62" s="120"/>
      <c r="G62" s="120"/>
      <c r="H62" s="120"/>
    </row>
    <row r="63" spans="1:26" x14ac:dyDescent="0.35">
      <c r="B63" s="77"/>
      <c r="C63" s="78"/>
      <c r="D63" s="78"/>
      <c r="E63" s="78"/>
      <c r="F63" s="120"/>
      <c r="G63" s="120"/>
      <c r="H63" s="120"/>
    </row>
    <row r="64" spans="1:26" x14ac:dyDescent="0.35">
      <c r="B64" s="77"/>
      <c r="C64" s="78"/>
      <c r="D64" s="78"/>
      <c r="E64" s="78"/>
      <c r="F64" s="120"/>
      <c r="G64" s="120"/>
      <c r="H64" s="120"/>
    </row>
    <row r="65" spans="2:8" x14ac:dyDescent="0.35">
      <c r="B65" s="77"/>
      <c r="C65" s="78"/>
      <c r="D65" s="78"/>
      <c r="E65" s="78"/>
      <c r="F65" s="120"/>
      <c r="G65" s="120"/>
      <c r="H65" s="120"/>
    </row>
    <row r="66" spans="2:8" x14ac:dyDescent="0.35">
      <c r="B66" s="77"/>
      <c r="C66" s="78"/>
      <c r="D66" s="78"/>
      <c r="E66" s="78"/>
      <c r="F66" s="120"/>
      <c r="G66" s="120"/>
      <c r="H66" s="120"/>
    </row>
    <row r="67" spans="2:8" x14ac:dyDescent="0.35">
      <c r="B67" s="77"/>
      <c r="C67" s="78"/>
      <c r="D67" s="78"/>
      <c r="E67" s="78"/>
      <c r="F67" s="120"/>
      <c r="G67" s="120"/>
      <c r="H67" s="120"/>
    </row>
    <row r="68" spans="2:8" x14ac:dyDescent="0.35">
      <c r="B68" s="77"/>
      <c r="C68" s="78"/>
      <c r="D68" s="78"/>
      <c r="E68" s="78"/>
      <c r="F68" s="120"/>
      <c r="G68" s="120"/>
      <c r="H68" s="120"/>
    </row>
    <row r="69" spans="2:8" x14ac:dyDescent="0.35">
      <c r="B69" s="77"/>
      <c r="C69" s="78"/>
      <c r="D69" s="78"/>
      <c r="E69" s="78"/>
      <c r="F69" s="120"/>
      <c r="G69" s="120"/>
      <c r="H69" s="120"/>
    </row>
    <row r="70" spans="2:8" x14ac:dyDescent="0.35">
      <c r="B70" s="77"/>
      <c r="C70" s="78"/>
      <c r="D70" s="78"/>
      <c r="E70" s="78"/>
      <c r="F70" s="120"/>
      <c r="G70" s="120"/>
      <c r="H70" s="120"/>
    </row>
    <row r="71" spans="2:8" x14ac:dyDescent="0.35">
      <c r="B71" s="77"/>
      <c r="C71" s="78"/>
      <c r="D71" s="78"/>
      <c r="E71" s="78"/>
      <c r="F71" s="120"/>
      <c r="G71" s="120"/>
      <c r="H71" s="120"/>
    </row>
    <row r="72" spans="2:8" x14ac:dyDescent="0.35">
      <c r="B72" s="77"/>
      <c r="C72" s="78"/>
      <c r="D72" s="78"/>
      <c r="E72" s="78"/>
      <c r="F72" s="120"/>
      <c r="G72" s="120"/>
      <c r="H72" s="120"/>
    </row>
    <row r="73" spans="2:8" x14ac:dyDescent="0.35">
      <c r="B73" s="77"/>
      <c r="C73" s="78"/>
      <c r="D73" s="78"/>
      <c r="E73" s="78"/>
      <c r="F73" s="120"/>
      <c r="G73" s="120"/>
      <c r="H73" s="120"/>
    </row>
    <row r="74" spans="2:8" x14ac:dyDescent="0.35">
      <c r="B74" s="77"/>
      <c r="C74" s="78"/>
      <c r="D74" s="78"/>
      <c r="E74" s="78"/>
      <c r="F74" s="120"/>
      <c r="G74" s="120"/>
      <c r="H74" s="120"/>
    </row>
    <row r="75" spans="2:8" x14ac:dyDescent="0.35">
      <c r="B75" s="77"/>
      <c r="C75" s="78"/>
      <c r="D75" s="78"/>
      <c r="E75" s="78"/>
      <c r="F75" s="120"/>
      <c r="G75" s="120"/>
      <c r="H75" s="120"/>
    </row>
    <row r="76" spans="2:8" x14ac:dyDescent="0.35">
      <c r="B76" s="77"/>
      <c r="C76" s="78"/>
      <c r="D76" s="78"/>
      <c r="E76" s="78"/>
      <c r="F76" s="120"/>
      <c r="G76" s="120"/>
      <c r="H76" s="120"/>
    </row>
    <row r="77" spans="2:8" x14ac:dyDescent="0.35">
      <c r="B77" s="77"/>
      <c r="C77" s="78"/>
      <c r="D77" s="78"/>
      <c r="E77" s="78"/>
      <c r="F77" s="120"/>
      <c r="G77" s="120"/>
      <c r="H77" s="120"/>
    </row>
    <row r="78" spans="2:8" x14ac:dyDescent="0.35">
      <c r="B78" s="77"/>
      <c r="C78" s="78"/>
      <c r="D78" s="78"/>
      <c r="E78" s="78"/>
      <c r="F78" s="120"/>
      <c r="G78" s="120"/>
      <c r="H78" s="120"/>
    </row>
    <row r="79" spans="2:8" x14ac:dyDescent="0.35">
      <c r="B79" s="77"/>
      <c r="C79" s="78"/>
      <c r="D79" s="78"/>
      <c r="E79" s="78"/>
      <c r="F79" s="120"/>
      <c r="G79" s="120"/>
      <c r="H79" s="120"/>
    </row>
    <row r="80" spans="2:8" x14ac:dyDescent="0.35">
      <c r="B80" s="77"/>
      <c r="C80" s="78"/>
      <c r="D80" s="78"/>
      <c r="E80" s="78"/>
      <c r="F80" s="120"/>
      <c r="G80" s="120"/>
      <c r="H80" s="120"/>
    </row>
    <row r="81" spans="2:8" x14ac:dyDescent="0.35">
      <c r="B81" s="77"/>
      <c r="C81" s="78"/>
      <c r="D81" s="78"/>
      <c r="E81" s="78"/>
      <c r="F81" s="120"/>
      <c r="G81" s="120"/>
      <c r="H81" s="120"/>
    </row>
    <row r="82" spans="2:8" x14ac:dyDescent="0.35">
      <c r="B82" s="77"/>
      <c r="C82" s="78"/>
      <c r="D82" s="78"/>
      <c r="E82" s="78"/>
      <c r="F82" s="120"/>
      <c r="G82" s="120"/>
      <c r="H82" s="120"/>
    </row>
    <row r="83" spans="2:8" x14ac:dyDescent="0.35">
      <c r="B83" s="77"/>
      <c r="C83" s="78"/>
      <c r="D83" s="78"/>
      <c r="E83" s="78"/>
      <c r="F83" s="120"/>
      <c r="G83" s="120"/>
      <c r="H83" s="120"/>
    </row>
    <row r="84" spans="2:8" x14ac:dyDescent="0.35">
      <c r="B84" s="77"/>
      <c r="C84" s="78"/>
      <c r="D84" s="78"/>
      <c r="E84" s="78"/>
      <c r="F84" s="120"/>
      <c r="G84" s="120"/>
      <c r="H84" s="120"/>
    </row>
    <row r="85" spans="2:8" x14ac:dyDescent="0.35">
      <c r="B85" s="77"/>
      <c r="C85" s="78"/>
      <c r="D85" s="78"/>
      <c r="E85" s="78"/>
      <c r="F85" s="120"/>
      <c r="G85" s="120"/>
      <c r="H85" s="120"/>
    </row>
    <row r="86" spans="2:8" x14ac:dyDescent="0.35">
      <c r="B86" s="77"/>
      <c r="C86" s="78"/>
      <c r="D86" s="78"/>
      <c r="E86" s="78"/>
      <c r="F86" s="120"/>
      <c r="G86" s="120"/>
      <c r="H86" s="120"/>
    </row>
    <row r="87" spans="2:8" x14ac:dyDescent="0.35">
      <c r="B87" s="77"/>
      <c r="C87" s="78"/>
      <c r="D87" s="78"/>
      <c r="E87" s="78"/>
      <c r="F87" s="120"/>
      <c r="G87" s="120"/>
      <c r="H87" s="120"/>
    </row>
    <row r="88" spans="2:8" x14ac:dyDescent="0.35">
      <c r="B88" s="77"/>
      <c r="C88" s="78"/>
      <c r="D88" s="78"/>
      <c r="E88" s="78"/>
      <c r="F88" s="120"/>
      <c r="G88" s="120"/>
      <c r="H88" s="120"/>
    </row>
    <row r="89" spans="2:8" x14ac:dyDescent="0.35">
      <c r="B89" s="77"/>
      <c r="C89" s="78"/>
      <c r="D89" s="78"/>
      <c r="E89" s="78"/>
      <c r="F89" s="120"/>
      <c r="G89" s="120"/>
      <c r="H89" s="120"/>
    </row>
    <row r="90" spans="2:8" x14ac:dyDescent="0.35">
      <c r="B90" s="77"/>
      <c r="C90" s="78"/>
      <c r="D90" s="78"/>
      <c r="E90" s="78"/>
      <c r="F90" s="120"/>
      <c r="G90" s="120"/>
      <c r="H90" s="120"/>
    </row>
    <row r="91" spans="2:8" x14ac:dyDescent="0.35">
      <c r="B91" s="77"/>
      <c r="C91" s="78"/>
      <c r="D91" s="78"/>
      <c r="E91" s="78"/>
      <c r="F91" s="120"/>
      <c r="G91" s="120"/>
      <c r="H91" s="120"/>
    </row>
    <row r="92" spans="2:8" x14ac:dyDescent="0.35">
      <c r="B92" s="77"/>
      <c r="C92" s="78"/>
      <c r="D92" s="78"/>
      <c r="E92" s="78"/>
      <c r="F92" s="120"/>
      <c r="G92" s="120"/>
      <c r="H92" s="120"/>
    </row>
    <row r="93" spans="2:8" x14ac:dyDescent="0.35">
      <c r="B93" s="77"/>
      <c r="C93" s="78"/>
      <c r="D93" s="78"/>
      <c r="E93" s="78"/>
      <c r="F93" s="120"/>
      <c r="G93" s="120"/>
      <c r="H93" s="120"/>
    </row>
    <row r="94" spans="2:8" x14ac:dyDescent="0.35">
      <c r="B94" s="77"/>
      <c r="C94" s="78"/>
      <c r="D94" s="78"/>
      <c r="E94" s="78"/>
      <c r="F94" s="120"/>
      <c r="G94" s="120"/>
      <c r="H94" s="120"/>
    </row>
    <row r="95" spans="2:8" x14ac:dyDescent="0.35">
      <c r="B95" s="77"/>
      <c r="C95" s="78"/>
      <c r="D95" s="78"/>
      <c r="E95" s="78"/>
      <c r="F95" s="120"/>
      <c r="G95" s="120"/>
      <c r="H95" s="120"/>
    </row>
    <row r="96" spans="2:8" x14ac:dyDescent="0.35">
      <c r="B96" s="77"/>
      <c r="C96" s="78"/>
      <c r="D96" s="78"/>
      <c r="E96" s="78"/>
      <c r="F96" s="120"/>
      <c r="G96" s="120"/>
      <c r="H96" s="120"/>
    </row>
    <row r="97" spans="2:8" x14ac:dyDescent="0.35">
      <c r="B97" s="77"/>
      <c r="C97" s="78"/>
      <c r="D97" s="78"/>
      <c r="E97" s="78"/>
      <c r="F97" s="120"/>
      <c r="G97" s="120"/>
      <c r="H97" s="120"/>
    </row>
    <row r="98" spans="2:8" x14ac:dyDescent="0.35">
      <c r="B98" s="77"/>
      <c r="C98" s="78"/>
      <c r="D98" s="78"/>
      <c r="E98" s="78"/>
      <c r="F98" s="120"/>
      <c r="G98" s="120"/>
      <c r="H98" s="120"/>
    </row>
    <row r="99" spans="2:8" x14ac:dyDescent="0.35">
      <c r="B99" s="77"/>
      <c r="C99" s="78"/>
      <c r="D99" s="78"/>
      <c r="E99" s="78"/>
      <c r="F99" s="120"/>
      <c r="G99" s="120"/>
      <c r="H99" s="120"/>
    </row>
    <row r="100" spans="2:8" x14ac:dyDescent="0.35">
      <c r="B100" s="77"/>
      <c r="C100" s="78"/>
      <c r="D100" s="78"/>
      <c r="E100" s="78"/>
      <c r="F100" s="120"/>
      <c r="G100" s="120"/>
      <c r="H100" s="120"/>
    </row>
    <row r="101" spans="2:8" x14ac:dyDescent="0.35">
      <c r="B101" s="77"/>
      <c r="C101" s="78"/>
      <c r="D101" s="78"/>
      <c r="E101" s="78"/>
      <c r="F101" s="120"/>
      <c r="G101" s="120"/>
      <c r="H101" s="120"/>
    </row>
    <row r="102" spans="2:8" x14ac:dyDescent="0.35">
      <c r="B102" s="77"/>
      <c r="C102" s="78"/>
      <c r="D102" s="78"/>
      <c r="E102" s="78"/>
      <c r="F102" s="120"/>
      <c r="G102" s="120"/>
      <c r="H102" s="120"/>
    </row>
    <row r="103" spans="2:8" x14ac:dyDescent="0.35">
      <c r="B103" s="77"/>
      <c r="C103" s="78"/>
      <c r="D103" s="78"/>
      <c r="E103" s="78"/>
      <c r="F103" s="120"/>
      <c r="G103" s="120"/>
      <c r="H103" s="120"/>
    </row>
    <row r="104" spans="2:8" x14ac:dyDescent="0.35">
      <c r="B104" s="77"/>
      <c r="C104" s="78"/>
      <c r="D104" s="78"/>
      <c r="E104" s="78"/>
      <c r="F104" s="120"/>
      <c r="G104" s="120"/>
      <c r="H104" s="120"/>
    </row>
    <row r="105" spans="2:8" x14ac:dyDescent="0.35">
      <c r="B105" s="77"/>
      <c r="C105" s="78"/>
      <c r="D105" s="78"/>
      <c r="E105" s="78"/>
      <c r="F105" s="120"/>
      <c r="G105" s="120"/>
      <c r="H105" s="120"/>
    </row>
    <row r="106" spans="2:8" x14ac:dyDescent="0.35">
      <c r="B106" s="77"/>
      <c r="C106" s="78"/>
      <c r="D106" s="78"/>
      <c r="E106" s="78"/>
      <c r="F106" s="120"/>
      <c r="G106" s="120"/>
      <c r="H106" s="120"/>
    </row>
    <row r="107" spans="2:8" x14ac:dyDescent="0.35">
      <c r="B107" s="77"/>
      <c r="C107" s="78"/>
      <c r="D107" s="78"/>
      <c r="E107" s="78"/>
      <c r="F107" s="120"/>
      <c r="G107" s="120"/>
      <c r="H107" s="120"/>
    </row>
    <row r="108" spans="2:8" x14ac:dyDescent="0.35">
      <c r="B108" s="77"/>
      <c r="C108" s="78"/>
      <c r="D108" s="78"/>
      <c r="E108" s="78"/>
      <c r="F108" s="120"/>
      <c r="G108" s="120"/>
      <c r="H108" s="120"/>
    </row>
    <row r="109" spans="2:8" x14ac:dyDescent="0.35">
      <c r="B109" s="77"/>
      <c r="C109" s="78"/>
      <c r="D109" s="78"/>
      <c r="E109" s="78"/>
      <c r="F109" s="120"/>
      <c r="G109" s="120"/>
      <c r="H109" s="120"/>
    </row>
    <row r="110" spans="2:8" x14ac:dyDescent="0.35">
      <c r="B110" s="77"/>
      <c r="C110" s="78"/>
      <c r="D110" s="78"/>
      <c r="E110" s="78"/>
      <c r="F110" s="120"/>
      <c r="G110" s="120"/>
      <c r="H110" s="120"/>
    </row>
    <row r="111" spans="2:8" x14ac:dyDescent="0.35">
      <c r="B111" s="77"/>
      <c r="C111" s="78"/>
      <c r="D111" s="78"/>
      <c r="E111" s="78"/>
      <c r="F111" s="120"/>
      <c r="G111" s="120"/>
      <c r="H111" s="120"/>
    </row>
    <row r="112" spans="2:8" x14ac:dyDescent="0.35">
      <c r="B112" s="77"/>
      <c r="C112" s="78"/>
      <c r="D112" s="78"/>
      <c r="E112" s="78"/>
      <c r="F112" s="120"/>
      <c r="G112" s="120"/>
      <c r="H112" s="120"/>
    </row>
    <row r="113" spans="2:8" x14ac:dyDescent="0.35">
      <c r="B113" s="77"/>
      <c r="C113" s="78"/>
      <c r="D113" s="78"/>
      <c r="E113" s="78"/>
      <c r="F113" s="120"/>
      <c r="G113" s="120"/>
      <c r="H113" s="120"/>
    </row>
    <row r="114" spans="2:8" x14ac:dyDescent="0.35">
      <c r="B114" s="77"/>
      <c r="C114" s="78"/>
      <c r="D114" s="78"/>
      <c r="E114" s="78"/>
      <c r="F114" s="120"/>
      <c r="G114" s="120"/>
      <c r="H114" s="120"/>
    </row>
    <row r="115" spans="2:8" x14ac:dyDescent="0.35">
      <c r="B115" s="77"/>
      <c r="C115" s="78"/>
      <c r="D115" s="78"/>
      <c r="E115" s="78"/>
      <c r="F115" s="120"/>
      <c r="G115" s="120"/>
      <c r="H115" s="120"/>
    </row>
    <row r="116" spans="2:8" x14ac:dyDescent="0.35">
      <c r="B116" s="77"/>
      <c r="C116" s="78"/>
      <c r="D116" s="78"/>
      <c r="E116" s="78"/>
      <c r="F116" s="120"/>
      <c r="G116" s="120"/>
      <c r="H116" s="120"/>
    </row>
    <row r="117" spans="2:8" x14ac:dyDescent="0.35">
      <c r="B117" s="77"/>
      <c r="C117" s="78"/>
      <c r="D117" s="78"/>
      <c r="E117" s="78"/>
      <c r="F117" s="120"/>
      <c r="G117" s="120"/>
      <c r="H117" s="120"/>
    </row>
    <row r="118" spans="2:8" x14ac:dyDescent="0.35">
      <c r="B118" s="77"/>
      <c r="C118" s="78"/>
      <c r="D118" s="78"/>
      <c r="E118" s="78"/>
      <c r="F118" s="120"/>
      <c r="G118" s="120"/>
      <c r="H118" s="120"/>
    </row>
    <row r="119" spans="2:8" x14ac:dyDescent="0.35">
      <c r="B119" s="77"/>
      <c r="C119" s="78"/>
      <c r="D119" s="78"/>
      <c r="E119" s="78"/>
      <c r="F119" s="120"/>
      <c r="G119" s="120"/>
      <c r="H119" s="120"/>
    </row>
    <row r="120" spans="2:8" x14ac:dyDescent="0.35">
      <c r="B120" s="77"/>
      <c r="C120" s="78"/>
      <c r="D120" s="78"/>
      <c r="E120" s="78"/>
      <c r="F120" s="120"/>
      <c r="G120" s="120"/>
      <c r="H120" s="120"/>
    </row>
    <row r="121" spans="2:8" x14ac:dyDescent="0.35">
      <c r="B121" s="77"/>
      <c r="C121" s="78"/>
      <c r="D121" s="78"/>
      <c r="E121" s="78"/>
      <c r="F121" s="120"/>
      <c r="G121" s="120"/>
      <c r="H121" s="120"/>
    </row>
    <row r="122" spans="2:8" x14ac:dyDescent="0.35">
      <c r="B122" s="77"/>
      <c r="C122" s="78"/>
      <c r="D122" s="78"/>
      <c r="E122" s="78"/>
      <c r="F122" s="120"/>
      <c r="G122" s="120"/>
      <c r="H122" s="120"/>
    </row>
    <row r="123" spans="2:8" x14ac:dyDescent="0.35">
      <c r="B123" s="77"/>
      <c r="C123" s="78"/>
      <c r="D123" s="78"/>
      <c r="E123" s="78"/>
      <c r="F123" s="120"/>
      <c r="G123" s="120"/>
      <c r="H123" s="120"/>
    </row>
    <row r="124" spans="2:8" x14ac:dyDescent="0.35">
      <c r="B124" s="77"/>
      <c r="C124" s="78"/>
      <c r="D124" s="78"/>
      <c r="E124" s="78"/>
      <c r="F124" s="120"/>
      <c r="G124" s="120"/>
      <c r="H124" s="120"/>
    </row>
    <row r="125" spans="2:8" x14ac:dyDescent="0.35">
      <c r="B125" s="77"/>
      <c r="C125" s="78"/>
      <c r="D125" s="78"/>
      <c r="E125" s="78"/>
      <c r="F125" s="120"/>
      <c r="G125" s="120"/>
      <c r="H125" s="120"/>
    </row>
    <row r="126" spans="2:8" x14ac:dyDescent="0.35">
      <c r="B126" s="77"/>
      <c r="C126" s="78"/>
      <c r="D126" s="78"/>
      <c r="E126" s="78"/>
      <c r="F126" s="120"/>
      <c r="G126" s="120"/>
      <c r="H126" s="120"/>
    </row>
    <row r="127" spans="2:8" x14ac:dyDescent="0.35">
      <c r="B127" s="77"/>
      <c r="C127" s="78"/>
      <c r="D127" s="78"/>
      <c r="E127" s="78"/>
      <c r="F127" s="120"/>
      <c r="G127" s="120"/>
      <c r="H127" s="120"/>
    </row>
    <row r="128" spans="2:8" x14ac:dyDescent="0.35">
      <c r="B128" s="77"/>
      <c r="C128" s="78"/>
      <c r="D128" s="78"/>
      <c r="E128" s="78"/>
      <c r="F128" s="120"/>
      <c r="G128" s="120"/>
      <c r="H128" s="120"/>
    </row>
    <row r="129" spans="2:8" x14ac:dyDescent="0.35">
      <c r="B129" s="77"/>
      <c r="C129" s="78"/>
      <c r="D129" s="78"/>
      <c r="E129" s="78"/>
      <c r="F129" s="120"/>
      <c r="G129" s="120"/>
      <c r="H129" s="120"/>
    </row>
    <row r="130" spans="2:8" x14ac:dyDescent="0.35">
      <c r="B130" s="77"/>
      <c r="C130" s="78"/>
      <c r="D130" s="78"/>
      <c r="E130" s="78"/>
      <c r="F130" s="120"/>
      <c r="G130" s="120"/>
      <c r="H130" s="120"/>
    </row>
    <row r="131" spans="2:8" x14ac:dyDescent="0.35">
      <c r="B131" s="77"/>
      <c r="C131" s="78"/>
      <c r="D131" s="78"/>
      <c r="E131" s="78"/>
    </row>
    <row r="132" spans="2:8" x14ac:dyDescent="0.35">
      <c r="B132" s="77"/>
      <c r="C132" s="78"/>
      <c r="D132" s="78"/>
      <c r="E132" s="78"/>
    </row>
    <row r="133" spans="2:8" x14ac:dyDescent="0.35">
      <c r="B133" s="77"/>
      <c r="C133" s="78"/>
      <c r="D133" s="78"/>
      <c r="E133" s="78"/>
    </row>
  </sheetData>
  <sheetProtection algorithmName="SHA-512" hashValue="9JgKt0CxBb4w79pWPOeI2GYB/FOOWk9XLASMsTL0oE9f+TsNX9Tx3Vl2izMQnZb9nDUD0eN/SytavMRU2gCZfA==" saltValue="Bu8YlKmJUQ9GrpZn/k2f9Q==" spinCount="100000" sheet="1" objects="1" scenarios="1" selectLockedCells="1"/>
  <mergeCells count="110"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  <mergeCell ref="F51:H51"/>
    <mergeCell ref="F52:H52"/>
    <mergeCell ref="F53:H53"/>
    <mergeCell ref="F54:H54"/>
    <mergeCell ref="F55:H55"/>
    <mergeCell ref="F56:H56"/>
    <mergeCell ref="F45:H45"/>
    <mergeCell ref="F46:H46"/>
    <mergeCell ref="F47:H47"/>
    <mergeCell ref="F48:H48"/>
    <mergeCell ref="F49:H49"/>
    <mergeCell ref="F50:H50"/>
    <mergeCell ref="F63:H63"/>
    <mergeCell ref="F64:H64"/>
    <mergeCell ref="F65:H65"/>
    <mergeCell ref="F66:H66"/>
    <mergeCell ref="F67:H67"/>
    <mergeCell ref="F68:H68"/>
    <mergeCell ref="F57:H57"/>
    <mergeCell ref="F58:H58"/>
    <mergeCell ref="F59:H59"/>
    <mergeCell ref="F60:H60"/>
    <mergeCell ref="F61:H61"/>
    <mergeCell ref="F62:H62"/>
    <mergeCell ref="F75:H75"/>
    <mergeCell ref="F76:H76"/>
    <mergeCell ref="F77:H77"/>
    <mergeCell ref="F78:H78"/>
    <mergeCell ref="F79:H79"/>
    <mergeCell ref="F80:H80"/>
    <mergeCell ref="F69:H69"/>
    <mergeCell ref="F70:H70"/>
    <mergeCell ref="F71:H71"/>
    <mergeCell ref="F72:H72"/>
    <mergeCell ref="F73:H73"/>
    <mergeCell ref="F74:H74"/>
    <mergeCell ref="F87:H87"/>
    <mergeCell ref="F88:H88"/>
    <mergeCell ref="F89:H89"/>
    <mergeCell ref="F90:H90"/>
    <mergeCell ref="F91:H91"/>
    <mergeCell ref="F92:H92"/>
    <mergeCell ref="F81:H81"/>
    <mergeCell ref="F82:H82"/>
    <mergeCell ref="F83:H83"/>
    <mergeCell ref="F84:H84"/>
    <mergeCell ref="F85:H85"/>
    <mergeCell ref="F86:H86"/>
    <mergeCell ref="F99:H99"/>
    <mergeCell ref="F100:H100"/>
    <mergeCell ref="F101:H101"/>
    <mergeCell ref="F102:H102"/>
    <mergeCell ref="F103:H103"/>
    <mergeCell ref="F104:H104"/>
    <mergeCell ref="F93:H93"/>
    <mergeCell ref="F94:H94"/>
    <mergeCell ref="F95:H95"/>
    <mergeCell ref="F96:H96"/>
    <mergeCell ref="F97:H97"/>
    <mergeCell ref="F98:H98"/>
    <mergeCell ref="F111:H111"/>
    <mergeCell ref="F112:H112"/>
    <mergeCell ref="F113:H113"/>
    <mergeCell ref="F114:H114"/>
    <mergeCell ref="F115:H115"/>
    <mergeCell ref="F116:H116"/>
    <mergeCell ref="F105:H105"/>
    <mergeCell ref="F106:H106"/>
    <mergeCell ref="F107:H107"/>
    <mergeCell ref="F108:H108"/>
    <mergeCell ref="F109:H109"/>
    <mergeCell ref="F110:H110"/>
    <mergeCell ref="F129:H129"/>
    <mergeCell ref="F130:H130"/>
    <mergeCell ref="F123:H123"/>
    <mergeCell ref="F124:H124"/>
    <mergeCell ref="F125:H125"/>
    <mergeCell ref="F126:H126"/>
    <mergeCell ref="F127:H127"/>
    <mergeCell ref="F128:H128"/>
    <mergeCell ref="F117:H117"/>
    <mergeCell ref="F118:H118"/>
    <mergeCell ref="F119:H119"/>
    <mergeCell ref="F120:H120"/>
    <mergeCell ref="F121:H121"/>
    <mergeCell ref="F122:H122"/>
  </mergeCells>
  <conditionalFormatting sqref="A1:XFD1048576">
    <cfRule type="expression" dxfId="175" priority="5">
      <formula>$E$4="Excel version: Invalid"</formula>
    </cfRule>
    <cfRule type="expression" dxfId="174" priority="6" stopIfTrue="1">
      <formula>$F$4="Error: Please use Office 2021 desktop version or newer"</formula>
    </cfRule>
  </conditionalFormatting>
  <conditionalFormatting sqref="B21:F21">
    <cfRule type="expression" dxfId="173" priority="4" stopIfTrue="1">
      <formula>$F$21&lt;&gt;""</formula>
    </cfRule>
  </conditionalFormatting>
  <conditionalFormatting sqref="B22:F22">
    <cfRule type="expression" dxfId="172" priority="3" stopIfTrue="1">
      <formula>$F$22&lt;&gt;""</formula>
    </cfRule>
  </conditionalFormatting>
  <conditionalFormatting sqref="B23:F23">
    <cfRule type="expression" dxfId="171" priority="2" stopIfTrue="1">
      <formula>$F$23&lt;&gt;""</formula>
    </cfRule>
  </conditionalFormatting>
  <conditionalFormatting sqref="B24:F24">
    <cfRule type="expression" dxfId="170" priority="1" stopIfTrue="1">
      <formula>$F$24&lt;&gt;""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6717-6278-461C-A4F1-B29F94E1742B}">
  <sheetPr>
    <tabColor rgb="FFFFFF00"/>
  </sheetPr>
  <dimension ref="A1:P366"/>
  <sheetViews>
    <sheetView workbookViewId="0">
      <selection activeCell="G6" sqref="G6"/>
    </sheetView>
  </sheetViews>
  <sheetFormatPr defaultColWidth="8.75" defaultRowHeight="15.75" x14ac:dyDescent="0.25"/>
  <cols>
    <col min="1" max="2" width="9.75" bestFit="1" customWidth="1"/>
    <col min="3" max="3" width="11.75" bestFit="1" customWidth="1"/>
    <col min="6" max="6" width="13.25" customWidth="1"/>
    <col min="7" max="7" width="10.75" bestFit="1" customWidth="1"/>
  </cols>
  <sheetData>
    <row r="1" spans="1:16" x14ac:dyDescent="0.25">
      <c r="A1" s="160" t="s">
        <v>0</v>
      </c>
      <c r="B1" s="162" t="s">
        <v>1</v>
      </c>
      <c r="C1" s="162" t="s">
        <v>2</v>
      </c>
      <c r="D1" s="161" t="s">
        <v>3</v>
      </c>
      <c r="I1" s="149" t="s">
        <v>4</v>
      </c>
      <c r="J1" s="150"/>
      <c r="K1" s="150"/>
      <c r="L1" s="150"/>
      <c r="M1" s="150"/>
      <c r="N1" s="150"/>
      <c r="O1" s="150"/>
      <c r="P1" s="151"/>
    </row>
    <row r="2" spans="1:16" x14ac:dyDescent="0.25">
      <c r="A2" s="158">
        <v>42979</v>
      </c>
      <c r="B2" s="163">
        <v>98304</v>
      </c>
      <c r="C2" s="163">
        <v>2969357</v>
      </c>
      <c r="D2" s="159">
        <v>205</v>
      </c>
      <c r="I2" s="128" t="s">
        <v>5</v>
      </c>
      <c r="J2" s="129"/>
      <c r="K2" s="129"/>
      <c r="L2" s="129"/>
      <c r="M2" s="129"/>
      <c r="N2" s="129"/>
      <c r="O2" s="129"/>
      <c r="P2" s="130"/>
    </row>
    <row r="3" spans="1:16" x14ac:dyDescent="0.25">
      <c r="A3" s="158">
        <v>42980</v>
      </c>
      <c r="B3" s="163">
        <v>51361</v>
      </c>
      <c r="C3" s="163">
        <v>4687281</v>
      </c>
      <c r="D3" s="159">
        <v>10</v>
      </c>
      <c r="I3" s="131" t="s">
        <v>6</v>
      </c>
      <c r="J3" s="132"/>
      <c r="K3" s="132"/>
      <c r="L3" s="132"/>
      <c r="M3" s="132"/>
      <c r="N3" s="132"/>
      <c r="O3" s="132"/>
      <c r="P3" s="133"/>
    </row>
    <row r="4" spans="1:16" x14ac:dyDescent="0.25">
      <c r="A4" s="158">
        <v>42981</v>
      </c>
      <c r="B4" s="163">
        <v>94567</v>
      </c>
      <c r="C4" s="163">
        <v>3995691</v>
      </c>
      <c r="D4" s="159">
        <v>10</v>
      </c>
      <c r="F4" s="4" t="s">
        <v>7</v>
      </c>
      <c r="G4" s="5">
        <f>SUM(D1:D366)</f>
        <v>93669</v>
      </c>
      <c r="I4" s="134" t="s">
        <v>8</v>
      </c>
      <c r="J4" s="135"/>
      <c r="K4" s="135"/>
      <c r="L4" s="135"/>
      <c r="M4" s="135"/>
      <c r="N4" s="135"/>
      <c r="O4" s="135"/>
      <c r="P4" s="136"/>
    </row>
    <row r="5" spans="1:16" x14ac:dyDescent="0.25">
      <c r="A5" s="158">
        <v>42982</v>
      </c>
      <c r="B5" s="163">
        <v>54954</v>
      </c>
      <c r="C5" s="163">
        <v>4621957</v>
      </c>
      <c r="D5" s="159">
        <v>314</v>
      </c>
      <c r="F5" s="4" t="s">
        <v>9</v>
      </c>
      <c r="G5" s="5">
        <f>AVERAGE(D1:D366)</f>
        <v>256.62739726027399</v>
      </c>
      <c r="I5" s="128" t="s">
        <v>10</v>
      </c>
      <c r="J5" s="129"/>
      <c r="K5" s="129"/>
      <c r="L5" s="129"/>
      <c r="M5" s="129"/>
      <c r="N5" s="129"/>
      <c r="O5" s="129"/>
      <c r="P5" s="130"/>
    </row>
    <row r="6" spans="1:16" x14ac:dyDescent="0.25">
      <c r="A6" s="158">
        <v>42983</v>
      </c>
      <c r="B6" s="163">
        <v>88679</v>
      </c>
      <c r="C6" s="163">
        <v>1444989</v>
      </c>
      <c r="D6" s="159">
        <v>350</v>
      </c>
      <c r="I6" s="131" t="s">
        <v>11</v>
      </c>
      <c r="J6" s="132"/>
      <c r="K6" s="132"/>
      <c r="L6" s="132"/>
      <c r="M6" s="132"/>
      <c r="N6" s="132"/>
      <c r="O6" s="132"/>
      <c r="P6" s="133"/>
    </row>
    <row r="7" spans="1:16" x14ac:dyDescent="0.25">
      <c r="A7" s="158">
        <v>42984</v>
      </c>
      <c r="B7" s="163">
        <v>60242</v>
      </c>
      <c r="C7" s="163">
        <v>4085410</v>
      </c>
      <c r="D7" s="159">
        <v>74</v>
      </c>
      <c r="I7" s="131" t="s">
        <v>12</v>
      </c>
      <c r="J7" s="132"/>
      <c r="K7" s="132"/>
      <c r="L7" s="132"/>
      <c r="M7" s="132"/>
      <c r="N7" s="132"/>
      <c r="O7" s="132"/>
      <c r="P7" s="133"/>
    </row>
    <row r="8" spans="1:16" x14ac:dyDescent="0.25">
      <c r="A8" s="160">
        <v>42985</v>
      </c>
      <c r="B8" s="163">
        <v>71483</v>
      </c>
      <c r="C8" s="163">
        <v>3391267</v>
      </c>
      <c r="D8" s="159">
        <v>293</v>
      </c>
      <c r="I8" s="137" t="s">
        <v>13</v>
      </c>
      <c r="J8" s="138"/>
      <c r="K8" s="138"/>
      <c r="L8" s="138"/>
      <c r="M8" s="138"/>
      <c r="N8" s="138"/>
      <c r="O8" s="138"/>
      <c r="P8" s="139"/>
    </row>
    <row r="9" spans="1:16" x14ac:dyDescent="0.25">
      <c r="A9" s="160">
        <v>42986</v>
      </c>
      <c r="B9" s="163">
        <v>54392</v>
      </c>
      <c r="C9" s="163">
        <v>2323084</v>
      </c>
      <c r="D9" s="159">
        <v>405</v>
      </c>
      <c r="I9" s="140"/>
      <c r="J9" s="141"/>
      <c r="K9" s="141"/>
      <c r="L9" s="141"/>
      <c r="M9" s="141"/>
      <c r="N9" s="141"/>
      <c r="O9" s="141"/>
      <c r="P9" s="142"/>
    </row>
    <row r="10" spans="1:16" x14ac:dyDescent="0.25">
      <c r="A10" s="160">
        <v>42987</v>
      </c>
      <c r="B10" s="163">
        <v>54640</v>
      </c>
      <c r="C10" s="163">
        <v>4680485</v>
      </c>
      <c r="D10" s="159">
        <v>377</v>
      </c>
      <c r="I10" s="143" t="s">
        <v>14</v>
      </c>
      <c r="J10" s="144"/>
      <c r="K10" s="144"/>
      <c r="L10" s="144"/>
      <c r="M10" s="144"/>
      <c r="N10" s="144"/>
      <c r="O10" s="144"/>
      <c r="P10" s="145"/>
    </row>
    <row r="11" spans="1:16" x14ac:dyDescent="0.25">
      <c r="A11" s="160">
        <v>42988</v>
      </c>
      <c r="B11" s="163">
        <v>86994</v>
      </c>
      <c r="C11" s="163">
        <v>3448511</v>
      </c>
      <c r="D11" s="159">
        <v>156</v>
      </c>
      <c r="I11" s="146"/>
      <c r="J11" s="147"/>
      <c r="K11" s="147"/>
      <c r="L11" s="147"/>
      <c r="M11" s="147"/>
      <c r="N11" s="147"/>
      <c r="O11" s="147"/>
      <c r="P11" s="148"/>
    </row>
    <row r="12" spans="1:16" x14ac:dyDescent="0.25">
      <c r="A12" s="160">
        <v>42989</v>
      </c>
      <c r="B12" s="163">
        <v>75125</v>
      </c>
      <c r="C12" s="163">
        <v>2851367</v>
      </c>
      <c r="D12" s="159">
        <v>171</v>
      </c>
      <c r="I12" s="131" t="s">
        <v>15</v>
      </c>
      <c r="J12" s="132"/>
      <c r="K12" s="132"/>
      <c r="L12" s="132"/>
      <c r="M12" s="132"/>
      <c r="N12" s="132"/>
      <c r="O12" s="132"/>
      <c r="P12" s="133"/>
    </row>
    <row r="13" spans="1:16" x14ac:dyDescent="0.25">
      <c r="A13" s="158">
        <v>42990</v>
      </c>
      <c r="B13" s="163">
        <v>55720</v>
      </c>
      <c r="C13" s="163">
        <v>2742621</v>
      </c>
      <c r="D13" s="159">
        <v>298</v>
      </c>
      <c r="I13" s="134" t="s">
        <v>16</v>
      </c>
      <c r="J13" s="135"/>
      <c r="K13" s="135"/>
      <c r="L13" s="135"/>
      <c r="M13" s="135"/>
      <c r="N13" s="135"/>
      <c r="O13" s="135"/>
      <c r="P13" s="136"/>
    </row>
    <row r="14" spans="1:16" ht="14.65" customHeight="1" x14ac:dyDescent="0.25">
      <c r="A14" s="158">
        <v>42991</v>
      </c>
      <c r="B14" s="163">
        <v>87018</v>
      </c>
      <c r="C14" s="163">
        <v>2331209</v>
      </c>
      <c r="D14" s="159">
        <v>10</v>
      </c>
      <c r="I14" s="128" t="s">
        <v>17</v>
      </c>
      <c r="J14" s="129"/>
      <c r="K14" s="129"/>
      <c r="L14" s="129"/>
      <c r="M14" s="129"/>
      <c r="N14" s="129"/>
      <c r="O14" s="129"/>
      <c r="P14" s="130"/>
    </row>
    <row r="15" spans="1:16" ht="14.65" customHeight="1" x14ac:dyDescent="0.25">
      <c r="A15" s="158">
        <v>42992</v>
      </c>
      <c r="B15" s="163">
        <v>65331</v>
      </c>
      <c r="C15" s="163">
        <v>2100260</v>
      </c>
      <c r="D15" s="159">
        <v>144</v>
      </c>
      <c r="I15" s="131" t="s">
        <v>18</v>
      </c>
      <c r="J15" s="132"/>
      <c r="K15" s="132"/>
      <c r="L15" s="132"/>
      <c r="M15" s="132"/>
      <c r="N15" s="132"/>
      <c r="O15" s="132"/>
      <c r="P15" s="133"/>
    </row>
    <row r="16" spans="1:16" x14ac:dyDescent="0.25">
      <c r="A16" s="158">
        <v>42993</v>
      </c>
      <c r="B16" s="163">
        <v>56056</v>
      </c>
      <c r="C16" s="163">
        <v>3589153</v>
      </c>
      <c r="D16" s="159">
        <v>319</v>
      </c>
      <c r="I16" s="134" t="s">
        <v>19</v>
      </c>
      <c r="J16" s="135"/>
      <c r="K16" s="135"/>
      <c r="L16" s="135"/>
      <c r="M16" s="135"/>
      <c r="N16" s="135"/>
      <c r="O16" s="135"/>
      <c r="P16" s="136"/>
    </row>
    <row r="17" spans="1:16" x14ac:dyDescent="0.25">
      <c r="A17" s="158">
        <v>42994</v>
      </c>
      <c r="B17" s="163">
        <v>65182</v>
      </c>
      <c r="C17" s="163">
        <v>4067655</v>
      </c>
      <c r="D17" s="159">
        <v>372</v>
      </c>
      <c r="I17" s="1" t="s">
        <v>20</v>
      </c>
      <c r="J17" s="2"/>
      <c r="K17" s="2"/>
      <c r="L17" s="2"/>
      <c r="M17" s="2"/>
      <c r="N17" s="2"/>
      <c r="O17" s="2"/>
      <c r="P17" s="3"/>
    </row>
    <row r="18" spans="1:16" ht="15.4" customHeight="1" x14ac:dyDescent="0.25">
      <c r="A18" s="158">
        <v>42995</v>
      </c>
      <c r="B18" s="163">
        <v>93076</v>
      </c>
      <c r="C18" s="163">
        <v>3030322</v>
      </c>
      <c r="D18" s="159">
        <v>166</v>
      </c>
      <c r="I18" s="134" t="s">
        <v>21</v>
      </c>
      <c r="J18" s="135"/>
      <c r="K18" s="135"/>
      <c r="L18" s="135"/>
      <c r="M18" s="135"/>
      <c r="N18" s="135"/>
      <c r="O18" s="135"/>
      <c r="P18" s="136"/>
    </row>
    <row r="19" spans="1:16" x14ac:dyDescent="0.25">
      <c r="A19" s="158">
        <v>42996</v>
      </c>
      <c r="B19" s="163">
        <v>67915</v>
      </c>
      <c r="C19" s="163">
        <v>4646913</v>
      </c>
      <c r="D19" s="159">
        <v>29</v>
      </c>
      <c r="I19" s="128" t="s">
        <v>22</v>
      </c>
      <c r="J19" s="129"/>
      <c r="K19" s="129"/>
      <c r="L19" s="129"/>
      <c r="M19" s="129"/>
      <c r="N19" s="129"/>
      <c r="O19" s="129"/>
      <c r="P19" s="130"/>
    </row>
    <row r="20" spans="1:16" x14ac:dyDescent="0.25">
      <c r="A20" s="158">
        <v>42997</v>
      </c>
      <c r="B20" s="163">
        <v>88373</v>
      </c>
      <c r="C20" s="163">
        <v>2273388</v>
      </c>
      <c r="D20" s="159">
        <v>408</v>
      </c>
      <c r="I20" s="131" t="s">
        <v>23</v>
      </c>
      <c r="J20" s="132"/>
      <c r="K20" s="132"/>
      <c r="L20" s="132"/>
      <c r="M20" s="132"/>
      <c r="N20" s="132"/>
      <c r="O20" s="132"/>
      <c r="P20" s="133"/>
    </row>
    <row r="21" spans="1:16" x14ac:dyDescent="0.25">
      <c r="A21" s="158">
        <v>42998</v>
      </c>
      <c r="B21" s="163">
        <v>86860</v>
      </c>
      <c r="C21" s="163">
        <v>3708582</v>
      </c>
      <c r="D21" s="159">
        <v>9</v>
      </c>
      <c r="I21" s="134" t="s">
        <v>24</v>
      </c>
      <c r="J21" s="135"/>
      <c r="K21" s="135"/>
      <c r="L21" s="135"/>
      <c r="M21" s="135"/>
      <c r="N21" s="135"/>
      <c r="O21" s="135"/>
      <c r="P21" s="136"/>
    </row>
    <row r="22" spans="1:16" x14ac:dyDescent="0.25">
      <c r="A22" s="158">
        <v>42999</v>
      </c>
      <c r="B22" s="163">
        <v>68669</v>
      </c>
      <c r="C22" s="163">
        <v>4875575</v>
      </c>
      <c r="D22" s="159">
        <v>201</v>
      </c>
      <c r="I22" s="122" t="s">
        <v>25</v>
      </c>
      <c r="J22" s="123"/>
      <c r="K22" s="123"/>
      <c r="L22" s="123"/>
      <c r="M22" s="123"/>
      <c r="N22" s="123"/>
      <c r="O22" s="123"/>
      <c r="P22" s="124"/>
    </row>
    <row r="23" spans="1:16" x14ac:dyDescent="0.25">
      <c r="A23" s="158">
        <v>43000</v>
      </c>
      <c r="B23" s="163">
        <v>54273</v>
      </c>
      <c r="C23" s="163">
        <v>4233617</v>
      </c>
      <c r="D23" s="159">
        <v>489</v>
      </c>
      <c r="I23" s="125"/>
      <c r="J23" s="126"/>
      <c r="K23" s="126"/>
      <c r="L23" s="126"/>
      <c r="M23" s="126"/>
      <c r="N23" s="126"/>
      <c r="O23" s="126"/>
      <c r="P23" s="127"/>
    </row>
    <row r="24" spans="1:16" x14ac:dyDescent="0.25">
      <c r="A24" s="158">
        <v>43001</v>
      </c>
      <c r="B24" s="163">
        <v>83599</v>
      </c>
      <c r="C24" s="163">
        <v>4772584</v>
      </c>
      <c r="D24" s="159">
        <v>496</v>
      </c>
      <c r="I24" s="128" t="s">
        <v>26</v>
      </c>
      <c r="J24" s="129"/>
      <c r="K24" s="129"/>
      <c r="L24" s="129"/>
      <c r="M24" s="129"/>
      <c r="N24" s="129"/>
      <c r="O24" s="129"/>
      <c r="P24" s="130"/>
    </row>
    <row r="25" spans="1:16" x14ac:dyDescent="0.25">
      <c r="A25" s="158">
        <v>43002</v>
      </c>
      <c r="B25" s="163">
        <v>51600</v>
      </c>
      <c r="C25" s="163">
        <v>3169589</v>
      </c>
      <c r="D25" s="159">
        <v>305</v>
      </c>
      <c r="I25" s="131" t="s">
        <v>27</v>
      </c>
      <c r="J25" s="132"/>
      <c r="K25" s="132"/>
      <c r="L25" s="132"/>
      <c r="M25" s="132"/>
      <c r="N25" s="132"/>
      <c r="O25" s="132"/>
      <c r="P25" s="133"/>
    </row>
    <row r="26" spans="1:16" x14ac:dyDescent="0.25">
      <c r="A26" s="158">
        <v>43003</v>
      </c>
      <c r="B26" s="163">
        <v>69488</v>
      </c>
      <c r="C26" s="163">
        <v>2259088</v>
      </c>
      <c r="D26" s="159">
        <v>279</v>
      </c>
      <c r="I26" s="134" t="s">
        <v>28</v>
      </c>
      <c r="J26" s="135"/>
      <c r="K26" s="135"/>
      <c r="L26" s="135"/>
      <c r="M26" s="135"/>
      <c r="N26" s="135"/>
      <c r="O26" s="135"/>
      <c r="P26" s="136"/>
    </row>
    <row r="27" spans="1:16" x14ac:dyDescent="0.25">
      <c r="A27" s="158">
        <v>43004</v>
      </c>
      <c r="B27" s="163">
        <v>83392</v>
      </c>
      <c r="C27" s="163">
        <v>4007522</v>
      </c>
      <c r="D27" s="159">
        <v>265</v>
      </c>
    </row>
    <row r="28" spans="1:16" x14ac:dyDescent="0.25">
      <c r="A28" s="158">
        <v>43005</v>
      </c>
      <c r="B28" s="163">
        <v>95124</v>
      </c>
      <c r="C28" s="163">
        <v>1043610</v>
      </c>
      <c r="D28" s="159">
        <v>487</v>
      </c>
    </row>
    <row r="29" spans="1:16" x14ac:dyDescent="0.25">
      <c r="A29" s="158">
        <v>43006</v>
      </c>
      <c r="B29" s="163">
        <v>62842</v>
      </c>
      <c r="C29" s="163">
        <v>3376893</v>
      </c>
      <c r="D29" s="159">
        <v>364</v>
      </c>
    </row>
    <row r="30" spans="1:16" x14ac:dyDescent="0.25">
      <c r="A30" s="158">
        <v>43007</v>
      </c>
      <c r="B30" s="163">
        <v>88766</v>
      </c>
      <c r="C30" s="163">
        <v>4243024</v>
      </c>
      <c r="D30" s="159">
        <v>100</v>
      </c>
    </row>
    <row r="31" spans="1:16" x14ac:dyDescent="0.25">
      <c r="A31" s="158">
        <v>43008</v>
      </c>
      <c r="B31" s="163">
        <v>78049</v>
      </c>
      <c r="C31" s="163">
        <v>2081146</v>
      </c>
      <c r="D31" s="159">
        <v>328</v>
      </c>
    </row>
    <row r="32" spans="1:16" x14ac:dyDescent="0.25">
      <c r="A32" s="158">
        <v>43009</v>
      </c>
      <c r="B32" s="163">
        <v>72888</v>
      </c>
      <c r="C32" s="163">
        <v>3386061</v>
      </c>
      <c r="D32" s="159">
        <v>194</v>
      </c>
    </row>
    <row r="33" spans="1:4" x14ac:dyDescent="0.25">
      <c r="A33" s="158">
        <v>43010</v>
      </c>
      <c r="B33" s="163">
        <v>73451</v>
      </c>
      <c r="C33" s="163">
        <v>2680336</v>
      </c>
      <c r="D33" s="159">
        <v>130</v>
      </c>
    </row>
    <row r="34" spans="1:4" x14ac:dyDescent="0.25">
      <c r="A34" s="158">
        <v>43011</v>
      </c>
      <c r="B34" s="163">
        <v>69098</v>
      </c>
      <c r="C34" s="163">
        <v>2819562</v>
      </c>
      <c r="D34" s="159">
        <v>64</v>
      </c>
    </row>
    <row r="35" spans="1:4" x14ac:dyDescent="0.25">
      <c r="A35" s="158">
        <v>43012</v>
      </c>
      <c r="B35" s="163">
        <v>60396</v>
      </c>
      <c r="C35" s="163">
        <v>1899468</v>
      </c>
      <c r="D35" s="159">
        <v>496</v>
      </c>
    </row>
    <row r="36" spans="1:4" x14ac:dyDescent="0.25">
      <c r="A36" s="158">
        <v>43013</v>
      </c>
      <c r="B36" s="163">
        <v>63170</v>
      </c>
      <c r="C36" s="163">
        <v>1936803</v>
      </c>
      <c r="D36" s="159">
        <v>396</v>
      </c>
    </row>
    <row r="37" spans="1:4" x14ac:dyDescent="0.25">
      <c r="A37" s="158">
        <v>43014</v>
      </c>
      <c r="B37" s="163">
        <v>54610</v>
      </c>
      <c r="C37" s="163">
        <v>3656914</v>
      </c>
      <c r="D37" s="159">
        <v>285</v>
      </c>
    </row>
    <row r="38" spans="1:4" x14ac:dyDescent="0.25">
      <c r="A38" s="158">
        <v>43015</v>
      </c>
      <c r="B38" s="163">
        <v>76445</v>
      </c>
      <c r="C38" s="163">
        <v>3965754</v>
      </c>
      <c r="D38" s="159">
        <v>443</v>
      </c>
    </row>
    <row r="39" spans="1:4" x14ac:dyDescent="0.25">
      <c r="A39" s="158">
        <v>43016</v>
      </c>
      <c r="B39" s="163">
        <v>79378</v>
      </c>
      <c r="C39" s="163">
        <v>2560379</v>
      </c>
      <c r="D39" s="159">
        <v>61</v>
      </c>
    </row>
    <row r="40" spans="1:4" x14ac:dyDescent="0.25">
      <c r="A40" s="158">
        <v>43017</v>
      </c>
      <c r="B40" s="163">
        <v>52594</v>
      </c>
      <c r="C40" s="163">
        <v>2281244</v>
      </c>
      <c r="D40" s="159">
        <v>375</v>
      </c>
    </row>
    <row r="41" spans="1:4" x14ac:dyDescent="0.25">
      <c r="A41" s="158">
        <v>43018</v>
      </c>
      <c r="B41" s="163">
        <v>69906</v>
      </c>
      <c r="C41" s="163">
        <v>2469105</v>
      </c>
      <c r="D41" s="159">
        <v>467</v>
      </c>
    </row>
    <row r="42" spans="1:4" x14ac:dyDescent="0.25">
      <c r="A42" s="158">
        <v>43019</v>
      </c>
      <c r="B42" s="163">
        <v>83113</v>
      </c>
      <c r="C42" s="163">
        <v>1205843</v>
      </c>
      <c r="D42" s="159">
        <v>226</v>
      </c>
    </row>
    <row r="43" spans="1:4" x14ac:dyDescent="0.25">
      <c r="A43" s="158">
        <v>43020</v>
      </c>
      <c r="B43" s="163">
        <v>99637</v>
      </c>
      <c r="C43" s="163">
        <v>2384726</v>
      </c>
      <c r="D43" s="159">
        <v>161</v>
      </c>
    </row>
    <row r="44" spans="1:4" x14ac:dyDescent="0.25">
      <c r="A44" s="158">
        <v>43021</v>
      </c>
      <c r="B44" s="163">
        <v>64536</v>
      </c>
      <c r="C44" s="163">
        <v>3740834</v>
      </c>
      <c r="D44" s="159">
        <v>172</v>
      </c>
    </row>
    <row r="45" spans="1:4" x14ac:dyDescent="0.25">
      <c r="A45" s="158">
        <v>43022</v>
      </c>
      <c r="B45" s="163">
        <v>67719</v>
      </c>
      <c r="C45" s="163">
        <v>1364686</v>
      </c>
      <c r="D45" s="159">
        <v>295</v>
      </c>
    </row>
    <row r="46" spans="1:4" x14ac:dyDescent="0.25">
      <c r="A46" s="158">
        <v>43023</v>
      </c>
      <c r="B46" s="163">
        <v>84130</v>
      </c>
      <c r="C46" s="163">
        <v>2126495</v>
      </c>
      <c r="D46" s="159">
        <v>392</v>
      </c>
    </row>
    <row r="47" spans="1:4" x14ac:dyDescent="0.25">
      <c r="A47" s="158">
        <v>43024</v>
      </c>
      <c r="B47" s="163">
        <v>98457</v>
      </c>
      <c r="C47" s="163">
        <v>1771665</v>
      </c>
      <c r="D47" s="159">
        <v>469</v>
      </c>
    </row>
    <row r="48" spans="1:4" x14ac:dyDescent="0.25">
      <c r="A48" s="158">
        <v>43025</v>
      </c>
      <c r="B48" s="163">
        <v>65963</v>
      </c>
      <c r="C48" s="163">
        <v>2357588</v>
      </c>
      <c r="D48" s="159">
        <v>241</v>
      </c>
    </row>
    <row r="49" spans="1:4" x14ac:dyDescent="0.25">
      <c r="A49" s="158">
        <v>43026</v>
      </c>
      <c r="B49" s="163">
        <v>56441</v>
      </c>
      <c r="C49" s="163">
        <v>4261141</v>
      </c>
      <c r="D49" s="159">
        <v>275</v>
      </c>
    </row>
    <row r="50" spans="1:4" x14ac:dyDescent="0.25">
      <c r="A50" s="158">
        <v>43027</v>
      </c>
      <c r="B50" s="163">
        <v>79137</v>
      </c>
      <c r="C50" s="163">
        <v>1909378</v>
      </c>
      <c r="D50" s="159">
        <v>345</v>
      </c>
    </row>
    <row r="51" spans="1:4" x14ac:dyDescent="0.25">
      <c r="A51" s="158">
        <v>43028</v>
      </c>
      <c r="B51" s="163">
        <v>55097</v>
      </c>
      <c r="C51" s="163">
        <v>1403254</v>
      </c>
      <c r="D51" s="159">
        <v>209</v>
      </c>
    </row>
    <row r="52" spans="1:4" x14ac:dyDescent="0.25">
      <c r="A52" s="158">
        <v>43029</v>
      </c>
      <c r="B52" s="163">
        <v>61757</v>
      </c>
      <c r="C52" s="163">
        <v>3911872</v>
      </c>
      <c r="D52" s="159">
        <v>85</v>
      </c>
    </row>
    <row r="53" spans="1:4" x14ac:dyDescent="0.25">
      <c r="A53" s="158">
        <v>43030</v>
      </c>
      <c r="B53" s="163">
        <v>88720</v>
      </c>
      <c r="C53" s="163">
        <v>4278006</v>
      </c>
      <c r="D53" s="159">
        <v>453</v>
      </c>
    </row>
    <row r="54" spans="1:4" x14ac:dyDescent="0.25">
      <c r="A54" s="158">
        <v>43031</v>
      </c>
      <c r="B54" s="163">
        <v>58111</v>
      </c>
      <c r="C54" s="163">
        <v>3201127</v>
      </c>
      <c r="D54" s="159">
        <v>126</v>
      </c>
    </row>
    <row r="55" spans="1:4" x14ac:dyDescent="0.25">
      <c r="A55" s="158">
        <v>43032</v>
      </c>
      <c r="B55" s="163">
        <v>74462</v>
      </c>
      <c r="C55" s="163">
        <v>2425791</v>
      </c>
      <c r="D55" s="159">
        <v>371</v>
      </c>
    </row>
    <row r="56" spans="1:4" x14ac:dyDescent="0.25">
      <c r="A56" s="158">
        <v>43033</v>
      </c>
      <c r="B56" s="163">
        <v>76254</v>
      </c>
      <c r="C56" s="163">
        <v>2244819</v>
      </c>
      <c r="D56" s="159">
        <v>467</v>
      </c>
    </row>
    <row r="57" spans="1:4" x14ac:dyDescent="0.25">
      <c r="A57" s="158">
        <v>43034</v>
      </c>
      <c r="B57" s="163">
        <v>85595</v>
      </c>
      <c r="C57" s="163">
        <v>4379432</v>
      </c>
      <c r="D57" s="159">
        <v>375</v>
      </c>
    </row>
    <row r="58" spans="1:4" x14ac:dyDescent="0.25">
      <c r="A58" s="158">
        <v>43035</v>
      </c>
      <c r="B58" s="163">
        <v>55130</v>
      </c>
      <c r="C58" s="163">
        <v>1583924</v>
      </c>
      <c r="D58" s="159">
        <v>8</v>
      </c>
    </row>
    <row r="59" spans="1:4" x14ac:dyDescent="0.25">
      <c r="A59" s="158">
        <v>43036</v>
      </c>
      <c r="B59" s="163">
        <v>61722</v>
      </c>
      <c r="C59" s="163">
        <v>2109942</v>
      </c>
      <c r="D59" s="159">
        <v>342</v>
      </c>
    </row>
    <row r="60" spans="1:4" x14ac:dyDescent="0.25">
      <c r="A60" s="158">
        <v>43037</v>
      </c>
      <c r="B60" s="163">
        <v>96818</v>
      </c>
      <c r="C60" s="163">
        <v>2375308</v>
      </c>
      <c r="D60" s="159">
        <v>317</v>
      </c>
    </row>
    <row r="61" spans="1:4" x14ac:dyDescent="0.25">
      <c r="A61" s="158">
        <v>43038</v>
      </c>
      <c r="B61" s="163">
        <v>90658</v>
      </c>
      <c r="C61" s="163">
        <v>4885425</v>
      </c>
      <c r="D61" s="159">
        <v>222</v>
      </c>
    </row>
    <row r="62" spans="1:4" x14ac:dyDescent="0.25">
      <c r="A62" s="158">
        <v>43039</v>
      </c>
      <c r="B62" s="163">
        <v>66352</v>
      </c>
      <c r="C62" s="163">
        <v>3834384</v>
      </c>
      <c r="D62" s="159">
        <v>254</v>
      </c>
    </row>
    <row r="63" spans="1:4" x14ac:dyDescent="0.25">
      <c r="A63" s="158">
        <v>43040</v>
      </c>
      <c r="B63" s="163">
        <v>60764</v>
      </c>
      <c r="C63" s="163">
        <v>3290381</v>
      </c>
      <c r="D63" s="159">
        <v>194</v>
      </c>
    </row>
    <row r="64" spans="1:4" x14ac:dyDescent="0.25">
      <c r="A64" s="158">
        <v>43041</v>
      </c>
      <c r="B64" s="163">
        <v>58146</v>
      </c>
      <c r="C64" s="163">
        <v>4554347</v>
      </c>
      <c r="D64" s="159">
        <v>6</v>
      </c>
    </row>
    <row r="65" spans="1:4" x14ac:dyDescent="0.25">
      <c r="A65" s="158">
        <v>43042</v>
      </c>
      <c r="B65" s="163">
        <v>75512</v>
      </c>
      <c r="C65" s="163">
        <v>1165954</v>
      </c>
      <c r="D65" s="159">
        <v>120</v>
      </c>
    </row>
    <row r="66" spans="1:4" x14ac:dyDescent="0.25">
      <c r="A66" s="158">
        <v>43043</v>
      </c>
      <c r="B66" s="163">
        <v>88682</v>
      </c>
      <c r="C66" s="163">
        <v>3048881</v>
      </c>
      <c r="D66" s="159">
        <v>339</v>
      </c>
    </row>
    <row r="67" spans="1:4" x14ac:dyDescent="0.25">
      <c r="A67" s="158">
        <v>43044</v>
      </c>
      <c r="B67" s="163">
        <v>88821</v>
      </c>
      <c r="C67" s="163">
        <v>4141365</v>
      </c>
      <c r="D67" s="159">
        <v>216</v>
      </c>
    </row>
    <row r="68" spans="1:4" x14ac:dyDescent="0.25">
      <c r="A68" s="158">
        <v>43045</v>
      </c>
      <c r="B68" s="163">
        <v>83442</v>
      </c>
      <c r="C68" s="163">
        <v>1768379</v>
      </c>
      <c r="D68" s="159">
        <v>36</v>
      </c>
    </row>
    <row r="69" spans="1:4" x14ac:dyDescent="0.25">
      <c r="A69" s="158">
        <v>43046</v>
      </c>
      <c r="B69" s="163">
        <v>75004</v>
      </c>
      <c r="C69" s="163">
        <v>2274601</v>
      </c>
      <c r="D69" s="159">
        <v>187</v>
      </c>
    </row>
    <row r="70" spans="1:4" x14ac:dyDescent="0.25">
      <c r="A70" s="158">
        <v>43047</v>
      </c>
      <c r="B70" s="163">
        <v>60122</v>
      </c>
      <c r="C70" s="163">
        <v>2766321</v>
      </c>
      <c r="D70" s="159">
        <v>386</v>
      </c>
    </row>
    <row r="71" spans="1:4" x14ac:dyDescent="0.25">
      <c r="A71" s="158">
        <v>43048</v>
      </c>
      <c r="B71" s="163">
        <v>71325</v>
      </c>
      <c r="C71" s="163">
        <v>3356034</v>
      </c>
      <c r="D71" s="159">
        <v>40</v>
      </c>
    </row>
    <row r="72" spans="1:4" x14ac:dyDescent="0.25">
      <c r="A72" s="158">
        <v>43049</v>
      </c>
      <c r="B72" s="163">
        <v>93009</v>
      </c>
      <c r="C72" s="163">
        <v>4877055</v>
      </c>
      <c r="D72" s="159">
        <v>176</v>
      </c>
    </row>
    <row r="73" spans="1:4" x14ac:dyDescent="0.25">
      <c r="A73" s="158">
        <v>43050</v>
      </c>
      <c r="B73" s="163">
        <v>53486</v>
      </c>
      <c r="C73" s="163">
        <v>2235127</v>
      </c>
      <c r="D73" s="159">
        <v>355</v>
      </c>
    </row>
    <row r="74" spans="1:4" x14ac:dyDescent="0.25">
      <c r="A74" s="158">
        <v>43051</v>
      </c>
      <c r="B74" s="163">
        <v>67895</v>
      </c>
      <c r="C74" s="163">
        <v>1847954</v>
      </c>
      <c r="D74" s="159">
        <v>76</v>
      </c>
    </row>
    <row r="75" spans="1:4" x14ac:dyDescent="0.25">
      <c r="A75" s="158">
        <v>43052</v>
      </c>
      <c r="B75" s="163">
        <v>51557</v>
      </c>
      <c r="C75" s="163">
        <v>4055937</v>
      </c>
      <c r="D75" s="159">
        <v>434</v>
      </c>
    </row>
    <row r="76" spans="1:4" x14ac:dyDescent="0.25">
      <c r="A76" s="158">
        <v>43053</v>
      </c>
      <c r="B76" s="163">
        <v>88513</v>
      </c>
      <c r="C76" s="163">
        <v>1729011</v>
      </c>
      <c r="D76" s="159">
        <v>274</v>
      </c>
    </row>
    <row r="77" spans="1:4" x14ac:dyDescent="0.25">
      <c r="A77" s="158">
        <v>43054</v>
      </c>
      <c r="B77" s="163">
        <v>95584</v>
      </c>
      <c r="C77" s="163">
        <v>1532890</v>
      </c>
      <c r="D77" s="159">
        <v>151</v>
      </c>
    </row>
    <row r="78" spans="1:4" x14ac:dyDescent="0.25">
      <c r="A78" s="158">
        <v>43055</v>
      </c>
      <c r="B78" s="163">
        <v>72019</v>
      </c>
      <c r="C78" s="163">
        <v>2766231</v>
      </c>
      <c r="D78" s="159">
        <v>207</v>
      </c>
    </row>
    <row r="79" spans="1:4" x14ac:dyDescent="0.25">
      <c r="A79" s="158">
        <v>43056</v>
      </c>
      <c r="B79" s="163">
        <v>64997</v>
      </c>
      <c r="C79" s="163">
        <v>2897078</v>
      </c>
      <c r="D79" s="159">
        <v>468</v>
      </c>
    </row>
    <row r="80" spans="1:4" x14ac:dyDescent="0.25">
      <c r="A80" s="158">
        <v>43057</v>
      </c>
      <c r="B80" s="163">
        <v>82538</v>
      </c>
      <c r="C80" s="163">
        <v>3376141</v>
      </c>
      <c r="D80" s="159">
        <v>42</v>
      </c>
    </row>
    <row r="81" spans="1:4" x14ac:dyDescent="0.25">
      <c r="A81" s="158">
        <v>43058</v>
      </c>
      <c r="B81" s="163">
        <v>95806</v>
      </c>
      <c r="C81" s="163">
        <v>4853220</v>
      </c>
      <c r="D81" s="159">
        <v>226</v>
      </c>
    </row>
    <row r="82" spans="1:4" x14ac:dyDescent="0.25">
      <c r="A82" s="158">
        <v>43059</v>
      </c>
      <c r="B82" s="163">
        <v>88920</v>
      </c>
      <c r="C82" s="163">
        <v>2879991</v>
      </c>
      <c r="D82" s="159">
        <v>368</v>
      </c>
    </row>
    <row r="83" spans="1:4" x14ac:dyDescent="0.25">
      <c r="A83" s="158">
        <v>43060</v>
      </c>
      <c r="B83" s="163">
        <v>59377</v>
      </c>
      <c r="C83" s="163">
        <v>1350758</v>
      </c>
      <c r="D83" s="159">
        <v>70</v>
      </c>
    </row>
    <row r="84" spans="1:4" x14ac:dyDescent="0.25">
      <c r="A84" s="158">
        <v>43061</v>
      </c>
      <c r="B84" s="163">
        <v>92349</v>
      </c>
      <c r="C84" s="163">
        <v>4549265</v>
      </c>
      <c r="D84" s="159">
        <v>339</v>
      </c>
    </row>
    <row r="85" spans="1:4" x14ac:dyDescent="0.25">
      <c r="A85" s="158">
        <v>43062</v>
      </c>
      <c r="B85" s="163">
        <v>96174</v>
      </c>
      <c r="C85" s="163">
        <v>3309975</v>
      </c>
      <c r="D85" s="159">
        <v>121</v>
      </c>
    </row>
    <row r="86" spans="1:4" x14ac:dyDescent="0.25">
      <c r="A86" s="158">
        <v>43063</v>
      </c>
      <c r="B86" s="163">
        <v>75038</v>
      </c>
      <c r="C86" s="163">
        <v>1575656</v>
      </c>
      <c r="D86" s="159">
        <v>468</v>
      </c>
    </row>
    <row r="87" spans="1:4" x14ac:dyDescent="0.25">
      <c r="A87" s="158">
        <v>43064</v>
      </c>
      <c r="B87" s="163">
        <v>58695</v>
      </c>
      <c r="C87" s="163">
        <v>1373983</v>
      </c>
      <c r="D87" s="159">
        <v>402</v>
      </c>
    </row>
    <row r="88" spans="1:4" x14ac:dyDescent="0.25">
      <c r="A88" s="158">
        <v>43065</v>
      </c>
      <c r="B88" s="163">
        <v>68410</v>
      </c>
      <c r="C88" s="163">
        <v>2207381</v>
      </c>
      <c r="D88" s="159">
        <v>154</v>
      </c>
    </row>
    <row r="89" spans="1:4" x14ac:dyDescent="0.25">
      <c r="A89" s="158">
        <v>43066</v>
      </c>
      <c r="B89" s="163">
        <v>78653</v>
      </c>
      <c r="C89" s="163">
        <v>4082267</v>
      </c>
      <c r="D89" s="159">
        <v>5</v>
      </c>
    </row>
    <row r="90" spans="1:4" x14ac:dyDescent="0.25">
      <c r="A90" s="158">
        <v>43067</v>
      </c>
      <c r="B90" s="163">
        <v>54151</v>
      </c>
      <c r="C90" s="163">
        <v>3191298</v>
      </c>
      <c r="D90" s="159">
        <v>496</v>
      </c>
    </row>
    <row r="91" spans="1:4" x14ac:dyDescent="0.25">
      <c r="A91" s="158">
        <v>43068</v>
      </c>
      <c r="B91" s="163">
        <v>70293</v>
      </c>
      <c r="C91" s="163">
        <v>4555838</v>
      </c>
      <c r="D91" s="159">
        <v>411</v>
      </c>
    </row>
    <row r="92" spans="1:4" x14ac:dyDescent="0.25">
      <c r="A92" s="158">
        <v>43069</v>
      </c>
      <c r="B92" s="163">
        <v>72146</v>
      </c>
      <c r="C92" s="163">
        <v>3571425</v>
      </c>
      <c r="D92" s="159">
        <v>465</v>
      </c>
    </row>
    <row r="93" spans="1:4" x14ac:dyDescent="0.25">
      <c r="A93" s="158">
        <v>43070</v>
      </c>
      <c r="B93" s="163">
        <v>54024</v>
      </c>
      <c r="C93" s="163">
        <v>2483701</v>
      </c>
      <c r="D93" s="159">
        <v>153</v>
      </c>
    </row>
    <row r="94" spans="1:4" x14ac:dyDescent="0.25">
      <c r="A94" s="158">
        <v>43071</v>
      </c>
      <c r="B94" s="163">
        <v>51934</v>
      </c>
      <c r="C94" s="163">
        <v>2218806</v>
      </c>
      <c r="D94" s="159">
        <v>243</v>
      </c>
    </row>
    <row r="95" spans="1:4" x14ac:dyDescent="0.25">
      <c r="A95" s="158">
        <v>43072</v>
      </c>
      <c r="B95" s="163">
        <v>87076</v>
      </c>
      <c r="C95" s="163">
        <v>2362415</v>
      </c>
      <c r="D95" s="159">
        <v>290</v>
      </c>
    </row>
    <row r="96" spans="1:4" x14ac:dyDescent="0.25">
      <c r="A96" s="158">
        <v>43073</v>
      </c>
      <c r="B96" s="163">
        <v>76444</v>
      </c>
      <c r="C96" s="163">
        <v>1849086</v>
      </c>
      <c r="D96" s="159">
        <v>295</v>
      </c>
    </row>
    <row r="97" spans="1:4" x14ac:dyDescent="0.25">
      <c r="A97" s="158">
        <v>43074</v>
      </c>
      <c r="B97" s="163">
        <v>63070</v>
      </c>
      <c r="C97" s="163">
        <v>3464323</v>
      </c>
      <c r="D97" s="159">
        <v>388</v>
      </c>
    </row>
    <row r="98" spans="1:4" x14ac:dyDescent="0.25">
      <c r="A98" s="158">
        <v>43075</v>
      </c>
      <c r="B98" s="163">
        <v>95139</v>
      </c>
      <c r="C98" s="163">
        <v>1023812</v>
      </c>
      <c r="D98" s="159">
        <v>83</v>
      </c>
    </row>
    <row r="99" spans="1:4" x14ac:dyDescent="0.25">
      <c r="A99" s="158">
        <v>43076</v>
      </c>
      <c r="B99" s="163">
        <v>83532</v>
      </c>
      <c r="C99" s="163">
        <v>3902263</v>
      </c>
      <c r="D99" s="159">
        <v>415</v>
      </c>
    </row>
    <row r="100" spans="1:4" x14ac:dyDescent="0.25">
      <c r="A100" s="158">
        <v>43077</v>
      </c>
      <c r="B100" s="163">
        <v>97923</v>
      </c>
      <c r="C100" s="163">
        <v>3928410</v>
      </c>
      <c r="D100" s="159">
        <v>175</v>
      </c>
    </row>
    <row r="101" spans="1:4" x14ac:dyDescent="0.25">
      <c r="A101" s="158">
        <v>43078</v>
      </c>
      <c r="B101" s="163">
        <v>50848</v>
      </c>
      <c r="C101" s="163">
        <v>4981251</v>
      </c>
      <c r="D101" s="159">
        <v>288</v>
      </c>
    </row>
    <row r="102" spans="1:4" x14ac:dyDescent="0.25">
      <c r="A102" s="158">
        <v>43079</v>
      </c>
      <c r="B102" s="163">
        <v>97254</v>
      </c>
      <c r="C102" s="163">
        <v>2335055</v>
      </c>
      <c r="D102" s="159">
        <v>268</v>
      </c>
    </row>
    <row r="103" spans="1:4" x14ac:dyDescent="0.25">
      <c r="A103" s="158">
        <v>43080</v>
      </c>
      <c r="B103" s="163">
        <v>88795</v>
      </c>
      <c r="C103" s="163">
        <v>3905623</v>
      </c>
      <c r="D103" s="159">
        <v>262</v>
      </c>
    </row>
    <row r="104" spans="1:4" x14ac:dyDescent="0.25">
      <c r="A104" s="158">
        <v>43081</v>
      </c>
      <c r="B104" s="163">
        <v>91242</v>
      </c>
      <c r="C104" s="163">
        <v>2696094</v>
      </c>
      <c r="D104" s="159">
        <v>156</v>
      </c>
    </row>
    <row r="105" spans="1:4" x14ac:dyDescent="0.25">
      <c r="A105" s="158">
        <v>43082</v>
      </c>
      <c r="B105" s="163">
        <v>72343</v>
      </c>
      <c r="C105" s="163">
        <v>2525253</v>
      </c>
      <c r="D105" s="159">
        <v>379</v>
      </c>
    </row>
    <row r="106" spans="1:4" x14ac:dyDescent="0.25">
      <c r="A106" s="158">
        <v>43083</v>
      </c>
      <c r="B106" s="163">
        <v>59671</v>
      </c>
      <c r="C106" s="163">
        <v>2045581</v>
      </c>
      <c r="D106" s="159">
        <v>82</v>
      </c>
    </row>
    <row r="107" spans="1:4" x14ac:dyDescent="0.25">
      <c r="A107" s="158">
        <v>43084</v>
      </c>
      <c r="B107" s="163">
        <v>83657</v>
      </c>
      <c r="C107" s="163">
        <v>3083126</v>
      </c>
      <c r="D107" s="159">
        <v>80</v>
      </c>
    </row>
    <row r="108" spans="1:4" x14ac:dyDescent="0.25">
      <c r="A108" s="158">
        <v>43085</v>
      </c>
      <c r="B108" s="163">
        <v>86770</v>
      </c>
      <c r="C108" s="163">
        <v>4407709</v>
      </c>
      <c r="D108" s="159">
        <v>462</v>
      </c>
    </row>
    <row r="109" spans="1:4" x14ac:dyDescent="0.25">
      <c r="A109" s="158">
        <v>43086</v>
      </c>
      <c r="B109" s="163">
        <v>64686</v>
      </c>
      <c r="C109" s="163">
        <v>4694073</v>
      </c>
      <c r="D109" s="159">
        <v>223</v>
      </c>
    </row>
    <row r="110" spans="1:4" x14ac:dyDescent="0.25">
      <c r="A110" s="158">
        <v>43087</v>
      </c>
      <c r="B110" s="163">
        <v>86346</v>
      </c>
      <c r="C110" s="163">
        <v>2429027</v>
      </c>
      <c r="D110" s="159">
        <v>198</v>
      </c>
    </row>
    <row r="111" spans="1:4" x14ac:dyDescent="0.25">
      <c r="A111" s="158">
        <v>43088</v>
      </c>
      <c r="B111" s="163">
        <v>83605</v>
      </c>
      <c r="C111" s="163">
        <v>2336715</v>
      </c>
      <c r="D111" s="159">
        <v>273</v>
      </c>
    </row>
    <row r="112" spans="1:4" x14ac:dyDescent="0.25">
      <c r="A112" s="158">
        <v>43089</v>
      </c>
      <c r="B112" s="163">
        <v>89305</v>
      </c>
      <c r="C112" s="163">
        <v>1076498</v>
      </c>
      <c r="D112" s="159">
        <v>345</v>
      </c>
    </row>
    <row r="113" spans="1:4" x14ac:dyDescent="0.25">
      <c r="A113" s="158">
        <v>43090</v>
      </c>
      <c r="B113" s="163">
        <v>80858</v>
      </c>
      <c r="C113" s="163">
        <v>4575734</v>
      </c>
      <c r="D113" s="159">
        <v>320</v>
      </c>
    </row>
    <row r="114" spans="1:4" x14ac:dyDescent="0.25">
      <c r="A114" s="158">
        <v>43091</v>
      </c>
      <c r="B114" s="163">
        <v>86710</v>
      </c>
      <c r="C114" s="163">
        <v>1054953</v>
      </c>
      <c r="D114" s="159">
        <v>7</v>
      </c>
    </row>
    <row r="115" spans="1:4" x14ac:dyDescent="0.25">
      <c r="A115" s="158">
        <v>43092</v>
      </c>
      <c r="B115" s="163">
        <v>54539</v>
      </c>
      <c r="C115" s="163">
        <v>2960129</v>
      </c>
      <c r="D115" s="159">
        <v>426</v>
      </c>
    </row>
    <row r="116" spans="1:4" x14ac:dyDescent="0.25">
      <c r="A116" s="158">
        <v>43093</v>
      </c>
      <c r="B116" s="163">
        <v>50072</v>
      </c>
      <c r="C116" s="163">
        <v>2847144</v>
      </c>
      <c r="D116" s="159">
        <v>189</v>
      </c>
    </row>
    <row r="117" spans="1:4" x14ac:dyDescent="0.25">
      <c r="A117" s="158">
        <v>43094</v>
      </c>
      <c r="B117" s="163">
        <v>52391</v>
      </c>
      <c r="C117" s="163">
        <v>1296341</v>
      </c>
      <c r="D117" s="159">
        <v>162</v>
      </c>
    </row>
    <row r="118" spans="1:4" x14ac:dyDescent="0.25">
      <c r="A118" s="158">
        <v>43095</v>
      </c>
      <c r="B118" s="163">
        <v>88532</v>
      </c>
      <c r="C118" s="163">
        <v>1731472</v>
      </c>
      <c r="D118" s="159">
        <v>205</v>
      </c>
    </row>
    <row r="119" spans="1:4" x14ac:dyDescent="0.25">
      <c r="A119" s="158">
        <v>43096</v>
      </c>
      <c r="B119" s="163">
        <v>74306</v>
      </c>
      <c r="C119" s="163">
        <v>2959914</v>
      </c>
      <c r="D119" s="159">
        <v>487</v>
      </c>
    </row>
    <row r="120" spans="1:4" x14ac:dyDescent="0.25">
      <c r="A120" s="158">
        <v>43097</v>
      </c>
      <c r="B120" s="163">
        <v>61147</v>
      </c>
      <c r="C120" s="163">
        <v>4702657</v>
      </c>
      <c r="D120" s="159">
        <v>276</v>
      </c>
    </row>
    <row r="121" spans="1:4" x14ac:dyDescent="0.25">
      <c r="A121" s="158">
        <v>43098</v>
      </c>
      <c r="B121" s="163">
        <v>95728</v>
      </c>
      <c r="C121" s="163">
        <v>4376176</v>
      </c>
      <c r="D121" s="159">
        <v>287</v>
      </c>
    </row>
    <row r="122" spans="1:4" x14ac:dyDescent="0.25">
      <c r="A122" s="158">
        <v>43099</v>
      </c>
      <c r="B122" s="163">
        <v>66309</v>
      </c>
      <c r="C122" s="163">
        <v>2574554</v>
      </c>
      <c r="D122" s="159">
        <v>298</v>
      </c>
    </row>
    <row r="123" spans="1:4" x14ac:dyDescent="0.25">
      <c r="A123" s="158">
        <v>43100</v>
      </c>
      <c r="B123" s="163">
        <v>94801</v>
      </c>
      <c r="C123" s="163">
        <v>3641996</v>
      </c>
      <c r="D123" s="159">
        <v>167</v>
      </c>
    </row>
    <row r="124" spans="1:4" x14ac:dyDescent="0.25">
      <c r="A124" s="158">
        <v>43101</v>
      </c>
      <c r="B124" s="163">
        <v>53719</v>
      </c>
      <c r="C124" s="163">
        <v>4017602</v>
      </c>
      <c r="D124" s="159">
        <v>355</v>
      </c>
    </row>
    <row r="125" spans="1:4" x14ac:dyDescent="0.25">
      <c r="A125" s="158">
        <v>43102</v>
      </c>
      <c r="B125" s="163">
        <v>77332</v>
      </c>
      <c r="C125" s="163">
        <v>2945233</v>
      </c>
      <c r="D125" s="159">
        <v>203</v>
      </c>
    </row>
    <row r="126" spans="1:4" x14ac:dyDescent="0.25">
      <c r="A126" s="158">
        <v>43103</v>
      </c>
      <c r="B126" s="163">
        <v>96763</v>
      </c>
      <c r="C126" s="163">
        <v>4058047</v>
      </c>
      <c r="D126" s="159">
        <v>72</v>
      </c>
    </row>
    <row r="127" spans="1:4" x14ac:dyDescent="0.25">
      <c r="A127" s="158">
        <v>43104</v>
      </c>
      <c r="B127" s="163">
        <v>81237</v>
      </c>
      <c r="C127" s="163">
        <v>1302381</v>
      </c>
      <c r="D127" s="159">
        <v>455</v>
      </c>
    </row>
    <row r="128" spans="1:4" x14ac:dyDescent="0.25">
      <c r="A128" s="158">
        <v>43105</v>
      </c>
      <c r="B128" s="163">
        <v>83289</v>
      </c>
      <c r="C128" s="163">
        <v>3487020</v>
      </c>
      <c r="D128" s="159">
        <v>343</v>
      </c>
    </row>
    <row r="129" spans="1:4" x14ac:dyDescent="0.25">
      <c r="A129" s="158">
        <v>43106</v>
      </c>
      <c r="B129" s="163">
        <v>93724</v>
      </c>
      <c r="C129" s="163">
        <v>2326402</v>
      </c>
      <c r="D129" s="159">
        <v>335</v>
      </c>
    </row>
    <row r="130" spans="1:4" x14ac:dyDescent="0.25">
      <c r="A130" s="158">
        <v>43107</v>
      </c>
      <c r="B130" s="163">
        <v>93297</v>
      </c>
      <c r="C130" s="163">
        <v>4362640</v>
      </c>
      <c r="D130" s="159">
        <v>458</v>
      </c>
    </row>
    <row r="131" spans="1:4" x14ac:dyDescent="0.25">
      <c r="A131" s="158">
        <v>43108</v>
      </c>
      <c r="B131" s="163">
        <v>78359</v>
      </c>
      <c r="C131" s="163">
        <v>3382913</v>
      </c>
      <c r="D131" s="159">
        <v>151</v>
      </c>
    </row>
    <row r="132" spans="1:4" x14ac:dyDescent="0.25">
      <c r="A132" s="158">
        <v>43109</v>
      </c>
      <c r="B132" s="163">
        <v>80708</v>
      </c>
      <c r="C132" s="163">
        <v>2663665</v>
      </c>
      <c r="D132" s="159">
        <v>231</v>
      </c>
    </row>
    <row r="133" spans="1:4" x14ac:dyDescent="0.25">
      <c r="A133" s="158">
        <v>43110</v>
      </c>
      <c r="B133" s="163">
        <v>65012</v>
      </c>
      <c r="C133" s="163">
        <v>2050390</v>
      </c>
      <c r="D133" s="159">
        <v>430</v>
      </c>
    </row>
    <row r="134" spans="1:4" x14ac:dyDescent="0.25">
      <c r="A134" s="158">
        <v>43111</v>
      </c>
      <c r="B134" s="163">
        <v>80849</v>
      </c>
      <c r="C134" s="163">
        <v>4069421</v>
      </c>
      <c r="D134" s="159">
        <v>49</v>
      </c>
    </row>
    <row r="135" spans="1:4" x14ac:dyDescent="0.25">
      <c r="A135" s="158">
        <v>43112</v>
      </c>
      <c r="B135" s="163">
        <v>82699</v>
      </c>
      <c r="C135" s="163">
        <v>1637526</v>
      </c>
      <c r="D135" s="159">
        <v>220</v>
      </c>
    </row>
    <row r="136" spans="1:4" x14ac:dyDescent="0.25">
      <c r="A136" s="158">
        <v>43113</v>
      </c>
      <c r="B136" s="163">
        <v>69683</v>
      </c>
      <c r="C136" s="163">
        <v>2451215</v>
      </c>
      <c r="D136" s="159">
        <v>81</v>
      </c>
    </row>
    <row r="137" spans="1:4" x14ac:dyDescent="0.25">
      <c r="A137" s="158">
        <v>43114</v>
      </c>
      <c r="B137" s="163">
        <v>57387</v>
      </c>
      <c r="C137" s="163">
        <v>3265743</v>
      </c>
      <c r="D137" s="159">
        <v>87</v>
      </c>
    </row>
    <row r="138" spans="1:4" x14ac:dyDescent="0.25">
      <c r="A138" s="158">
        <v>43115</v>
      </c>
      <c r="B138" s="163">
        <v>81002</v>
      </c>
      <c r="C138" s="163">
        <v>1611087</v>
      </c>
      <c r="D138" s="159">
        <v>309</v>
      </c>
    </row>
    <row r="139" spans="1:4" x14ac:dyDescent="0.25">
      <c r="A139" s="158">
        <v>43116</v>
      </c>
      <c r="B139" s="163">
        <v>65778</v>
      </c>
      <c r="C139" s="163">
        <v>2578920</v>
      </c>
      <c r="D139" s="159">
        <v>310</v>
      </c>
    </row>
    <row r="140" spans="1:4" x14ac:dyDescent="0.25">
      <c r="A140" s="158">
        <v>43117</v>
      </c>
      <c r="B140" s="163">
        <v>69200</v>
      </c>
      <c r="C140" s="163">
        <v>1763890</v>
      </c>
      <c r="D140" s="159">
        <v>88</v>
      </c>
    </row>
    <row r="141" spans="1:4" x14ac:dyDescent="0.25">
      <c r="A141" s="158">
        <v>43118</v>
      </c>
      <c r="B141" s="163">
        <v>95174</v>
      </c>
      <c r="C141" s="163">
        <v>1320780</v>
      </c>
      <c r="D141" s="159">
        <v>122</v>
      </c>
    </row>
    <row r="142" spans="1:4" x14ac:dyDescent="0.25">
      <c r="A142" s="158">
        <v>43119</v>
      </c>
      <c r="B142" s="163">
        <v>98584</v>
      </c>
      <c r="C142" s="163">
        <v>3026930</v>
      </c>
      <c r="D142" s="159">
        <v>452</v>
      </c>
    </row>
    <row r="143" spans="1:4" x14ac:dyDescent="0.25">
      <c r="A143" s="158">
        <v>43120</v>
      </c>
      <c r="B143" s="163">
        <v>51490</v>
      </c>
      <c r="C143" s="163">
        <v>2783919</v>
      </c>
      <c r="D143" s="159">
        <v>368</v>
      </c>
    </row>
    <row r="144" spans="1:4" x14ac:dyDescent="0.25">
      <c r="A144" s="158">
        <v>43121</v>
      </c>
      <c r="B144" s="163">
        <v>57155</v>
      </c>
      <c r="C144" s="163">
        <v>2810001</v>
      </c>
      <c r="D144" s="159">
        <v>135</v>
      </c>
    </row>
    <row r="145" spans="1:4" x14ac:dyDescent="0.25">
      <c r="A145" s="158">
        <v>43122</v>
      </c>
      <c r="B145" s="163">
        <v>61738</v>
      </c>
      <c r="C145" s="163">
        <v>3941445</v>
      </c>
      <c r="D145" s="159">
        <v>145</v>
      </c>
    </row>
    <row r="146" spans="1:4" x14ac:dyDescent="0.25">
      <c r="A146" s="158">
        <v>43123</v>
      </c>
      <c r="B146" s="163">
        <v>86757</v>
      </c>
      <c r="C146" s="163">
        <v>1597831</v>
      </c>
      <c r="D146" s="159">
        <v>343</v>
      </c>
    </row>
    <row r="147" spans="1:4" x14ac:dyDescent="0.25">
      <c r="A147" s="158">
        <v>43124</v>
      </c>
      <c r="B147" s="163">
        <v>80844</v>
      </c>
      <c r="C147" s="163">
        <v>1517173</v>
      </c>
      <c r="D147" s="159">
        <v>458</v>
      </c>
    </row>
    <row r="148" spans="1:4" x14ac:dyDescent="0.25">
      <c r="A148" s="158">
        <v>43125</v>
      </c>
      <c r="B148" s="163">
        <v>65256</v>
      </c>
      <c r="C148" s="163">
        <v>2937308</v>
      </c>
      <c r="D148" s="159">
        <v>436</v>
      </c>
    </row>
    <row r="149" spans="1:4" x14ac:dyDescent="0.25">
      <c r="A149" s="158">
        <v>43126</v>
      </c>
      <c r="B149" s="163">
        <v>83694</v>
      </c>
      <c r="C149" s="163">
        <v>1411230</v>
      </c>
      <c r="D149" s="159">
        <v>307</v>
      </c>
    </row>
    <row r="150" spans="1:4" x14ac:dyDescent="0.25">
      <c r="A150" s="158">
        <v>43127</v>
      </c>
      <c r="B150" s="163">
        <v>70853</v>
      </c>
      <c r="C150" s="163">
        <v>4115604</v>
      </c>
      <c r="D150" s="159">
        <v>128</v>
      </c>
    </row>
    <row r="151" spans="1:4" x14ac:dyDescent="0.25">
      <c r="A151" s="158">
        <v>43128</v>
      </c>
      <c r="B151" s="163">
        <v>50110</v>
      </c>
      <c r="C151" s="163">
        <v>2985496</v>
      </c>
      <c r="D151" s="159">
        <v>108</v>
      </c>
    </row>
    <row r="152" spans="1:4" x14ac:dyDescent="0.25">
      <c r="A152" s="158">
        <v>43129</v>
      </c>
      <c r="B152" s="163">
        <v>84744</v>
      </c>
      <c r="C152" s="163">
        <v>1520500</v>
      </c>
      <c r="D152" s="159">
        <v>389</v>
      </c>
    </row>
    <row r="153" spans="1:4" x14ac:dyDescent="0.25">
      <c r="A153" s="158">
        <v>43130</v>
      </c>
      <c r="B153" s="163">
        <v>61264</v>
      </c>
      <c r="C153" s="163">
        <v>2231873</v>
      </c>
      <c r="D153" s="159">
        <v>49</v>
      </c>
    </row>
    <row r="154" spans="1:4" x14ac:dyDescent="0.25">
      <c r="A154" s="158">
        <v>43131</v>
      </c>
      <c r="B154" s="163">
        <v>85201</v>
      </c>
      <c r="C154" s="163">
        <v>2946053</v>
      </c>
      <c r="D154" s="159">
        <v>225</v>
      </c>
    </row>
    <row r="155" spans="1:4" x14ac:dyDescent="0.25">
      <c r="A155" s="158">
        <v>43132</v>
      </c>
      <c r="B155" s="163">
        <v>53115</v>
      </c>
      <c r="C155" s="163">
        <v>3925384</v>
      </c>
      <c r="D155" s="159">
        <v>294</v>
      </c>
    </row>
    <row r="156" spans="1:4" x14ac:dyDescent="0.25">
      <c r="A156" s="158">
        <v>43133</v>
      </c>
      <c r="B156" s="163">
        <v>77520</v>
      </c>
      <c r="C156" s="163">
        <v>3443315</v>
      </c>
      <c r="D156" s="159">
        <v>7</v>
      </c>
    </row>
    <row r="157" spans="1:4" x14ac:dyDescent="0.25">
      <c r="A157" s="158">
        <v>43134</v>
      </c>
      <c r="B157" s="163">
        <v>91290</v>
      </c>
      <c r="C157" s="163">
        <v>1592858</v>
      </c>
      <c r="D157" s="159">
        <v>329</v>
      </c>
    </row>
    <row r="158" spans="1:4" x14ac:dyDescent="0.25">
      <c r="A158" s="158">
        <v>43135</v>
      </c>
      <c r="B158" s="163">
        <v>89450</v>
      </c>
      <c r="C158" s="163">
        <v>3108102</v>
      </c>
      <c r="D158" s="159">
        <v>388</v>
      </c>
    </row>
    <row r="159" spans="1:4" x14ac:dyDescent="0.25">
      <c r="A159" s="158">
        <v>43136</v>
      </c>
      <c r="B159" s="163">
        <v>68017</v>
      </c>
      <c r="C159" s="163">
        <v>1847533</v>
      </c>
      <c r="D159" s="159">
        <v>200</v>
      </c>
    </row>
    <row r="160" spans="1:4" x14ac:dyDescent="0.25">
      <c r="A160" s="158">
        <v>43137</v>
      </c>
      <c r="B160" s="163">
        <v>87566</v>
      </c>
      <c r="C160" s="163">
        <v>3981774</v>
      </c>
      <c r="D160" s="159">
        <v>202</v>
      </c>
    </row>
    <row r="161" spans="1:4" x14ac:dyDescent="0.25">
      <c r="A161" s="158">
        <v>43138</v>
      </c>
      <c r="B161" s="163">
        <v>82042</v>
      </c>
      <c r="C161" s="163">
        <v>2905906</v>
      </c>
      <c r="D161" s="159">
        <v>42</v>
      </c>
    </row>
    <row r="162" spans="1:4" x14ac:dyDescent="0.25">
      <c r="A162" s="158">
        <v>43139</v>
      </c>
      <c r="B162" s="163">
        <v>64235</v>
      </c>
      <c r="C162" s="163">
        <v>4505083</v>
      </c>
      <c r="D162" s="159">
        <v>391</v>
      </c>
    </row>
    <row r="163" spans="1:4" x14ac:dyDescent="0.25">
      <c r="A163" s="158">
        <v>43140</v>
      </c>
      <c r="B163" s="163">
        <v>74503</v>
      </c>
      <c r="C163" s="163">
        <v>4937596</v>
      </c>
      <c r="D163" s="159">
        <v>171</v>
      </c>
    </row>
    <row r="164" spans="1:4" x14ac:dyDescent="0.25">
      <c r="A164" s="158">
        <v>43141</v>
      </c>
      <c r="B164" s="163">
        <v>70642</v>
      </c>
      <c r="C164" s="163">
        <v>2584985</v>
      </c>
      <c r="D164" s="159">
        <v>375</v>
      </c>
    </row>
    <row r="165" spans="1:4" x14ac:dyDescent="0.25">
      <c r="A165" s="158">
        <v>43142</v>
      </c>
      <c r="B165" s="163">
        <v>68309</v>
      </c>
      <c r="C165" s="163">
        <v>3626841</v>
      </c>
      <c r="D165" s="159">
        <v>345</v>
      </c>
    </row>
    <row r="166" spans="1:4" x14ac:dyDescent="0.25">
      <c r="A166" s="158">
        <v>43143</v>
      </c>
      <c r="B166" s="163">
        <v>63104</v>
      </c>
      <c r="C166" s="163">
        <v>3963868</v>
      </c>
      <c r="D166" s="159">
        <v>324</v>
      </c>
    </row>
    <row r="167" spans="1:4" x14ac:dyDescent="0.25">
      <c r="A167" s="158">
        <v>43144</v>
      </c>
      <c r="B167" s="163">
        <v>96279</v>
      </c>
      <c r="C167" s="163">
        <v>2824072</v>
      </c>
      <c r="D167" s="159">
        <v>168</v>
      </c>
    </row>
    <row r="168" spans="1:4" x14ac:dyDescent="0.25">
      <c r="A168" s="158">
        <v>43145</v>
      </c>
      <c r="B168" s="163">
        <v>83335</v>
      </c>
      <c r="C168" s="163">
        <v>1472856</v>
      </c>
      <c r="D168" s="159">
        <v>112</v>
      </c>
    </row>
    <row r="169" spans="1:4" x14ac:dyDescent="0.25">
      <c r="A169" s="158">
        <v>43146</v>
      </c>
      <c r="B169" s="163">
        <v>55977</v>
      </c>
      <c r="C169" s="163">
        <v>2967493</v>
      </c>
      <c r="D169" s="159">
        <v>203</v>
      </c>
    </row>
    <row r="170" spans="1:4" x14ac:dyDescent="0.25">
      <c r="A170" s="158">
        <v>43147</v>
      </c>
      <c r="B170" s="163">
        <v>78144</v>
      </c>
      <c r="C170" s="163">
        <v>3077650</v>
      </c>
      <c r="D170" s="159">
        <v>176</v>
      </c>
    </row>
    <row r="171" spans="1:4" x14ac:dyDescent="0.25">
      <c r="A171" s="158">
        <v>43148</v>
      </c>
      <c r="B171" s="163">
        <v>85430</v>
      </c>
      <c r="C171" s="163">
        <v>1088775</v>
      </c>
      <c r="D171" s="159">
        <v>211</v>
      </c>
    </row>
    <row r="172" spans="1:4" x14ac:dyDescent="0.25">
      <c r="A172" s="158">
        <v>43149</v>
      </c>
      <c r="B172" s="163">
        <v>83819</v>
      </c>
      <c r="C172" s="163">
        <v>2953566</v>
      </c>
      <c r="D172" s="159">
        <v>27</v>
      </c>
    </row>
    <row r="173" spans="1:4" x14ac:dyDescent="0.25">
      <c r="A173" s="158">
        <v>43150</v>
      </c>
      <c r="B173" s="163">
        <v>96978</v>
      </c>
      <c r="C173" s="163">
        <v>1025035</v>
      </c>
      <c r="D173" s="159">
        <v>278</v>
      </c>
    </row>
    <row r="174" spans="1:4" x14ac:dyDescent="0.25">
      <c r="A174" s="158">
        <v>43151</v>
      </c>
      <c r="B174" s="163">
        <v>87058</v>
      </c>
      <c r="C174" s="163">
        <v>4772402</v>
      </c>
      <c r="D174" s="159">
        <v>149</v>
      </c>
    </row>
    <row r="175" spans="1:4" x14ac:dyDescent="0.25">
      <c r="A175" s="158">
        <v>43152</v>
      </c>
      <c r="B175" s="163">
        <v>50257</v>
      </c>
      <c r="C175" s="163">
        <v>4304846</v>
      </c>
      <c r="D175" s="159">
        <v>216</v>
      </c>
    </row>
    <row r="176" spans="1:4" x14ac:dyDescent="0.25">
      <c r="A176" s="158">
        <v>43153</v>
      </c>
      <c r="B176" s="163">
        <v>84227</v>
      </c>
      <c r="C176" s="163">
        <v>2459956</v>
      </c>
      <c r="D176" s="159">
        <v>380</v>
      </c>
    </row>
    <row r="177" spans="1:4" x14ac:dyDescent="0.25">
      <c r="A177" s="158">
        <v>43154</v>
      </c>
      <c r="B177" s="163">
        <v>58501</v>
      </c>
      <c r="C177" s="163">
        <v>2480312</v>
      </c>
      <c r="D177" s="159">
        <v>53</v>
      </c>
    </row>
    <row r="178" spans="1:4" x14ac:dyDescent="0.25">
      <c r="A178" s="158">
        <v>43155</v>
      </c>
      <c r="B178" s="163">
        <v>78851</v>
      </c>
      <c r="C178" s="163">
        <v>1092137</v>
      </c>
      <c r="D178" s="159">
        <v>315</v>
      </c>
    </row>
    <row r="179" spans="1:4" x14ac:dyDescent="0.25">
      <c r="A179" s="158">
        <v>43156</v>
      </c>
      <c r="B179" s="163">
        <v>50813</v>
      </c>
      <c r="C179" s="163">
        <v>1352560</v>
      </c>
      <c r="D179" s="159">
        <v>332</v>
      </c>
    </row>
    <row r="180" spans="1:4" x14ac:dyDescent="0.25">
      <c r="A180" s="158">
        <v>43157</v>
      </c>
      <c r="B180" s="163">
        <v>72004</v>
      </c>
      <c r="C180" s="163">
        <v>2869421</v>
      </c>
      <c r="D180" s="159">
        <v>271</v>
      </c>
    </row>
    <row r="181" spans="1:4" x14ac:dyDescent="0.25">
      <c r="A181" s="158">
        <v>43158</v>
      </c>
      <c r="B181" s="163">
        <v>54273</v>
      </c>
      <c r="C181" s="163">
        <v>1559291</v>
      </c>
      <c r="D181" s="159">
        <v>277</v>
      </c>
    </row>
    <row r="182" spans="1:4" x14ac:dyDescent="0.25">
      <c r="A182" s="158">
        <v>43159</v>
      </c>
      <c r="B182" s="163">
        <v>69348</v>
      </c>
      <c r="C182" s="163">
        <v>3329630</v>
      </c>
      <c r="D182" s="159">
        <v>15</v>
      </c>
    </row>
    <row r="183" spans="1:4" x14ac:dyDescent="0.25">
      <c r="A183" s="158">
        <v>43160</v>
      </c>
      <c r="B183" s="163">
        <v>95776</v>
      </c>
      <c r="C183" s="163">
        <v>1240729</v>
      </c>
      <c r="D183" s="159">
        <v>155</v>
      </c>
    </row>
    <row r="184" spans="1:4" x14ac:dyDescent="0.25">
      <c r="A184" s="158">
        <v>43161</v>
      </c>
      <c r="B184" s="163">
        <v>93049</v>
      </c>
      <c r="C184" s="163">
        <v>1935158</v>
      </c>
      <c r="D184" s="159">
        <v>213</v>
      </c>
    </row>
    <row r="185" spans="1:4" x14ac:dyDescent="0.25">
      <c r="A185" s="158">
        <v>43162</v>
      </c>
      <c r="B185" s="163">
        <v>64746</v>
      </c>
      <c r="C185" s="163">
        <v>2993305</v>
      </c>
      <c r="D185" s="159">
        <v>55</v>
      </c>
    </row>
    <row r="186" spans="1:4" x14ac:dyDescent="0.25">
      <c r="A186" s="158">
        <v>43163</v>
      </c>
      <c r="B186" s="163">
        <v>77380</v>
      </c>
      <c r="C186" s="163">
        <v>3473942</v>
      </c>
      <c r="D186" s="159">
        <v>439</v>
      </c>
    </row>
    <row r="187" spans="1:4" x14ac:dyDescent="0.25">
      <c r="A187" s="158">
        <v>43164</v>
      </c>
      <c r="B187" s="163">
        <v>50882</v>
      </c>
      <c r="C187" s="163">
        <v>1707446</v>
      </c>
      <c r="D187" s="159">
        <v>274</v>
      </c>
    </row>
    <row r="188" spans="1:4" x14ac:dyDescent="0.25">
      <c r="A188" s="158">
        <v>43165</v>
      </c>
      <c r="B188" s="163">
        <v>53035</v>
      </c>
      <c r="C188" s="163">
        <v>1384256</v>
      </c>
      <c r="D188" s="159">
        <v>495</v>
      </c>
    </row>
    <row r="189" spans="1:4" x14ac:dyDescent="0.25">
      <c r="A189" s="158">
        <v>43166</v>
      </c>
      <c r="B189" s="163">
        <v>55473</v>
      </c>
      <c r="C189" s="163">
        <v>2260386</v>
      </c>
      <c r="D189" s="159">
        <v>299</v>
      </c>
    </row>
    <row r="190" spans="1:4" x14ac:dyDescent="0.25">
      <c r="A190" s="158">
        <v>43167</v>
      </c>
      <c r="B190" s="163">
        <v>78300</v>
      </c>
      <c r="C190" s="163">
        <v>1031491</v>
      </c>
      <c r="D190" s="159">
        <v>224</v>
      </c>
    </row>
    <row r="191" spans="1:4" x14ac:dyDescent="0.25">
      <c r="A191" s="158">
        <v>43168</v>
      </c>
      <c r="B191" s="163">
        <v>53325</v>
      </c>
      <c r="C191" s="163">
        <v>2399502</v>
      </c>
      <c r="D191" s="159">
        <v>146</v>
      </c>
    </row>
    <row r="192" spans="1:4" x14ac:dyDescent="0.25">
      <c r="A192" s="158">
        <v>43169</v>
      </c>
      <c r="B192" s="163">
        <v>86119</v>
      </c>
      <c r="C192" s="163">
        <v>1777902</v>
      </c>
      <c r="D192" s="159">
        <v>15</v>
      </c>
    </row>
    <row r="193" spans="1:4" x14ac:dyDescent="0.25">
      <c r="A193" s="158">
        <v>43170</v>
      </c>
      <c r="B193" s="163">
        <v>58768</v>
      </c>
      <c r="C193" s="163">
        <v>2988650</v>
      </c>
      <c r="D193" s="159">
        <v>487</v>
      </c>
    </row>
    <row r="194" spans="1:4" x14ac:dyDescent="0.25">
      <c r="A194" s="158">
        <v>43171</v>
      </c>
      <c r="B194" s="163">
        <v>53910</v>
      </c>
      <c r="C194" s="163">
        <v>4517608</v>
      </c>
      <c r="D194" s="159">
        <v>485</v>
      </c>
    </row>
    <row r="195" spans="1:4" x14ac:dyDescent="0.25">
      <c r="A195" s="158">
        <v>43172</v>
      </c>
      <c r="B195" s="163">
        <v>85302</v>
      </c>
      <c r="C195" s="163">
        <v>2485420</v>
      </c>
      <c r="D195" s="159">
        <v>360</v>
      </c>
    </row>
    <row r="196" spans="1:4" x14ac:dyDescent="0.25">
      <c r="A196" s="158">
        <v>43173</v>
      </c>
      <c r="B196" s="163">
        <v>70987</v>
      </c>
      <c r="C196" s="163">
        <v>3307076</v>
      </c>
      <c r="D196" s="159">
        <v>204</v>
      </c>
    </row>
    <row r="197" spans="1:4" x14ac:dyDescent="0.25">
      <c r="A197" s="158">
        <v>43174</v>
      </c>
      <c r="B197" s="163">
        <v>84600</v>
      </c>
      <c r="C197" s="163">
        <v>1712249</v>
      </c>
      <c r="D197" s="159">
        <v>39</v>
      </c>
    </row>
    <row r="198" spans="1:4" x14ac:dyDescent="0.25">
      <c r="A198" s="158">
        <v>43175</v>
      </c>
      <c r="B198" s="163">
        <v>91599</v>
      </c>
      <c r="C198" s="163">
        <v>4389670</v>
      </c>
      <c r="D198" s="159">
        <v>27</v>
      </c>
    </row>
    <row r="199" spans="1:4" x14ac:dyDescent="0.25">
      <c r="A199" s="158">
        <v>43176</v>
      </c>
      <c r="B199" s="163">
        <v>64910</v>
      </c>
      <c r="C199" s="163">
        <v>1457330</v>
      </c>
      <c r="D199" s="159">
        <v>287</v>
      </c>
    </row>
    <row r="200" spans="1:4" x14ac:dyDescent="0.25">
      <c r="A200" s="158">
        <v>43177</v>
      </c>
      <c r="B200" s="163">
        <v>78919</v>
      </c>
      <c r="C200" s="163">
        <v>4612359</v>
      </c>
      <c r="D200" s="159">
        <v>72</v>
      </c>
    </row>
    <row r="201" spans="1:4" x14ac:dyDescent="0.25">
      <c r="A201" s="158">
        <v>43178</v>
      </c>
      <c r="B201" s="163">
        <v>98214</v>
      </c>
      <c r="C201" s="163">
        <v>4191438</v>
      </c>
      <c r="D201" s="159">
        <v>217</v>
      </c>
    </row>
    <row r="202" spans="1:4" x14ac:dyDescent="0.25">
      <c r="A202" s="158">
        <v>43179</v>
      </c>
      <c r="B202" s="163">
        <v>66957</v>
      </c>
      <c r="C202" s="163">
        <v>3057991</v>
      </c>
      <c r="D202" s="159">
        <v>320</v>
      </c>
    </row>
    <row r="203" spans="1:4" x14ac:dyDescent="0.25">
      <c r="A203" s="158">
        <v>43180</v>
      </c>
      <c r="B203" s="163">
        <v>81231</v>
      </c>
      <c r="C203" s="163">
        <v>2609881</v>
      </c>
      <c r="D203" s="159">
        <v>190</v>
      </c>
    </row>
    <row r="204" spans="1:4" x14ac:dyDescent="0.25">
      <c r="A204" s="158">
        <v>43181</v>
      </c>
      <c r="B204" s="163">
        <v>56117</v>
      </c>
      <c r="C204" s="163">
        <v>2264158</v>
      </c>
      <c r="D204" s="159">
        <v>427</v>
      </c>
    </row>
    <row r="205" spans="1:4" x14ac:dyDescent="0.25">
      <c r="A205" s="158">
        <v>43182</v>
      </c>
      <c r="B205" s="163">
        <v>79166</v>
      </c>
      <c r="C205" s="163">
        <v>3687488</v>
      </c>
      <c r="D205" s="159">
        <v>164</v>
      </c>
    </row>
    <row r="206" spans="1:4" x14ac:dyDescent="0.25">
      <c r="A206" s="158">
        <v>43183</v>
      </c>
      <c r="B206" s="163">
        <v>89606</v>
      </c>
      <c r="C206" s="163">
        <v>1008792</v>
      </c>
      <c r="D206" s="159">
        <v>354</v>
      </c>
    </row>
    <row r="207" spans="1:4" x14ac:dyDescent="0.25">
      <c r="A207" s="158">
        <v>43184</v>
      </c>
      <c r="B207" s="163">
        <v>56307</v>
      </c>
      <c r="C207" s="163">
        <v>1234096</v>
      </c>
      <c r="D207" s="159">
        <v>43</v>
      </c>
    </row>
    <row r="208" spans="1:4" x14ac:dyDescent="0.25">
      <c r="A208" s="158">
        <v>43185</v>
      </c>
      <c r="B208" s="163">
        <v>80581</v>
      </c>
      <c r="C208" s="163">
        <v>4629103</v>
      </c>
      <c r="D208" s="159">
        <v>52</v>
      </c>
    </row>
    <row r="209" spans="1:4" x14ac:dyDescent="0.25">
      <c r="A209" s="158">
        <v>43186</v>
      </c>
      <c r="B209" s="163">
        <v>52583</v>
      </c>
      <c r="C209" s="163">
        <v>3134632</v>
      </c>
      <c r="D209" s="159">
        <v>491</v>
      </c>
    </row>
    <row r="210" spans="1:4" x14ac:dyDescent="0.25">
      <c r="A210" s="158">
        <v>43187</v>
      </c>
      <c r="B210" s="163">
        <v>70962</v>
      </c>
      <c r="C210" s="163">
        <v>3387780</v>
      </c>
      <c r="D210" s="159">
        <v>101</v>
      </c>
    </row>
    <row r="211" spans="1:4" x14ac:dyDescent="0.25">
      <c r="A211" s="158">
        <v>43188</v>
      </c>
      <c r="B211" s="163">
        <v>74389</v>
      </c>
      <c r="C211" s="163">
        <v>4652906</v>
      </c>
      <c r="D211" s="159">
        <v>491</v>
      </c>
    </row>
    <row r="212" spans="1:4" x14ac:dyDescent="0.25">
      <c r="A212" s="158">
        <v>43189</v>
      </c>
      <c r="B212" s="163">
        <v>93468</v>
      </c>
      <c r="C212" s="163">
        <v>2137500</v>
      </c>
      <c r="D212" s="159">
        <v>195</v>
      </c>
    </row>
    <row r="213" spans="1:4" x14ac:dyDescent="0.25">
      <c r="A213" s="158">
        <v>43190</v>
      </c>
      <c r="B213" s="163">
        <v>68780</v>
      </c>
      <c r="C213" s="163">
        <v>1679081</v>
      </c>
      <c r="D213" s="159">
        <v>62</v>
      </c>
    </row>
    <row r="214" spans="1:4" x14ac:dyDescent="0.25">
      <c r="A214" s="158">
        <v>43191</v>
      </c>
      <c r="B214" s="163">
        <v>51401</v>
      </c>
      <c r="C214" s="163">
        <v>3599656</v>
      </c>
      <c r="D214" s="159">
        <v>76</v>
      </c>
    </row>
    <row r="215" spans="1:4" x14ac:dyDescent="0.25">
      <c r="A215" s="158">
        <v>43192</v>
      </c>
      <c r="B215" s="163">
        <v>64160</v>
      </c>
      <c r="C215" s="163">
        <v>3977727</v>
      </c>
      <c r="D215" s="159">
        <v>262</v>
      </c>
    </row>
    <row r="216" spans="1:4" x14ac:dyDescent="0.25">
      <c r="A216" s="158">
        <v>43193</v>
      </c>
      <c r="B216" s="163">
        <v>50867</v>
      </c>
      <c r="C216" s="163">
        <v>2431401</v>
      </c>
      <c r="D216" s="159">
        <v>305</v>
      </c>
    </row>
    <row r="217" spans="1:4" x14ac:dyDescent="0.25">
      <c r="A217" s="158">
        <v>43194</v>
      </c>
      <c r="B217" s="163">
        <v>63575</v>
      </c>
      <c r="C217" s="163">
        <v>1117924</v>
      </c>
      <c r="D217" s="159">
        <v>325</v>
      </c>
    </row>
    <row r="218" spans="1:4" x14ac:dyDescent="0.25">
      <c r="A218" s="158">
        <v>43195</v>
      </c>
      <c r="B218" s="163">
        <v>74569</v>
      </c>
      <c r="C218" s="163">
        <v>3402486</v>
      </c>
      <c r="D218" s="159">
        <v>418</v>
      </c>
    </row>
    <row r="219" spans="1:4" x14ac:dyDescent="0.25">
      <c r="A219" s="158">
        <v>43196</v>
      </c>
      <c r="B219" s="163">
        <v>70828</v>
      </c>
      <c r="C219" s="163">
        <v>3934921</v>
      </c>
      <c r="D219" s="159">
        <v>20</v>
      </c>
    </row>
    <row r="220" spans="1:4" x14ac:dyDescent="0.25">
      <c r="A220" s="158">
        <v>43197</v>
      </c>
      <c r="B220" s="163">
        <v>62619</v>
      </c>
      <c r="C220" s="163">
        <v>3394076</v>
      </c>
      <c r="D220" s="159">
        <v>162</v>
      </c>
    </row>
    <row r="221" spans="1:4" x14ac:dyDescent="0.25">
      <c r="A221" s="158">
        <v>43198</v>
      </c>
      <c r="B221" s="163">
        <v>96733</v>
      </c>
      <c r="C221" s="163">
        <v>2173338</v>
      </c>
      <c r="D221" s="159">
        <v>218</v>
      </c>
    </row>
    <row r="222" spans="1:4" x14ac:dyDescent="0.25">
      <c r="A222" s="158">
        <v>43199</v>
      </c>
      <c r="B222" s="163">
        <v>75803</v>
      </c>
      <c r="C222" s="163">
        <v>3923082</v>
      </c>
      <c r="D222" s="159">
        <v>256</v>
      </c>
    </row>
    <row r="223" spans="1:4" x14ac:dyDescent="0.25">
      <c r="A223" s="158">
        <v>43200</v>
      </c>
      <c r="B223" s="163">
        <v>76659</v>
      </c>
      <c r="C223" s="163">
        <v>3117877</v>
      </c>
      <c r="D223" s="159">
        <v>95</v>
      </c>
    </row>
    <row r="224" spans="1:4" x14ac:dyDescent="0.25">
      <c r="A224" s="158">
        <v>43201</v>
      </c>
      <c r="B224" s="163">
        <v>96859</v>
      </c>
      <c r="C224" s="163">
        <v>2390994</v>
      </c>
      <c r="D224" s="159">
        <v>497</v>
      </c>
    </row>
    <row r="225" spans="1:4" x14ac:dyDescent="0.25">
      <c r="A225" s="158">
        <v>43202</v>
      </c>
      <c r="B225" s="163">
        <v>65801</v>
      </c>
      <c r="C225" s="163">
        <v>4379880</v>
      </c>
      <c r="D225" s="159">
        <v>186</v>
      </c>
    </row>
    <row r="226" spans="1:4" x14ac:dyDescent="0.25">
      <c r="A226" s="158">
        <v>43203</v>
      </c>
      <c r="B226" s="163">
        <v>81742</v>
      </c>
      <c r="C226" s="163">
        <v>1687824</v>
      </c>
      <c r="D226" s="159">
        <v>499</v>
      </c>
    </row>
    <row r="227" spans="1:4" x14ac:dyDescent="0.25">
      <c r="A227" s="158">
        <v>43204</v>
      </c>
      <c r="B227" s="163">
        <v>80875</v>
      </c>
      <c r="C227" s="163">
        <v>4957887</v>
      </c>
      <c r="D227" s="159">
        <v>420</v>
      </c>
    </row>
    <row r="228" spans="1:4" x14ac:dyDescent="0.25">
      <c r="A228" s="158">
        <v>43205</v>
      </c>
      <c r="B228" s="163">
        <v>54571</v>
      </c>
      <c r="C228" s="163">
        <v>1754170</v>
      </c>
      <c r="D228" s="159">
        <v>164</v>
      </c>
    </row>
    <row r="229" spans="1:4" x14ac:dyDescent="0.25">
      <c r="A229" s="158">
        <v>43206</v>
      </c>
      <c r="B229" s="163">
        <v>52600</v>
      </c>
      <c r="C229" s="163">
        <v>1186196</v>
      </c>
      <c r="D229" s="159">
        <v>121</v>
      </c>
    </row>
    <row r="230" spans="1:4" x14ac:dyDescent="0.25">
      <c r="A230" s="158">
        <v>43207</v>
      </c>
      <c r="B230" s="163">
        <v>50313</v>
      </c>
      <c r="C230" s="163">
        <v>2946598</v>
      </c>
      <c r="D230" s="159">
        <v>111</v>
      </c>
    </row>
    <row r="231" spans="1:4" x14ac:dyDescent="0.25">
      <c r="A231" s="158">
        <v>43208</v>
      </c>
      <c r="B231" s="163">
        <v>90300</v>
      </c>
      <c r="C231" s="163">
        <v>1550911</v>
      </c>
      <c r="D231" s="159">
        <v>182</v>
      </c>
    </row>
    <row r="232" spans="1:4" x14ac:dyDescent="0.25">
      <c r="A232" s="158">
        <v>43209</v>
      </c>
      <c r="B232" s="163">
        <v>58518</v>
      </c>
      <c r="C232" s="163">
        <v>2073275</v>
      </c>
      <c r="D232" s="159">
        <v>438</v>
      </c>
    </row>
    <row r="233" spans="1:4" x14ac:dyDescent="0.25">
      <c r="A233" s="158">
        <v>43210</v>
      </c>
      <c r="B233" s="163">
        <v>91693</v>
      </c>
      <c r="C233" s="163">
        <v>2142270</v>
      </c>
      <c r="D233" s="159">
        <v>247</v>
      </c>
    </row>
    <row r="234" spans="1:4" x14ac:dyDescent="0.25">
      <c r="A234" s="158">
        <v>43211</v>
      </c>
      <c r="B234" s="163">
        <v>96186</v>
      </c>
      <c r="C234" s="163">
        <v>1448989</v>
      </c>
      <c r="D234" s="159">
        <v>205</v>
      </c>
    </row>
    <row r="235" spans="1:4" x14ac:dyDescent="0.25">
      <c r="A235" s="158">
        <v>43212</v>
      </c>
      <c r="B235" s="163">
        <v>79942</v>
      </c>
      <c r="C235" s="163">
        <v>3499494</v>
      </c>
      <c r="D235" s="159">
        <v>16</v>
      </c>
    </row>
    <row r="236" spans="1:4" x14ac:dyDescent="0.25">
      <c r="A236" s="158">
        <v>43213</v>
      </c>
      <c r="B236" s="163">
        <v>80368</v>
      </c>
      <c r="C236" s="163">
        <v>2880220</v>
      </c>
      <c r="D236" s="159">
        <v>272</v>
      </c>
    </row>
    <row r="237" spans="1:4" x14ac:dyDescent="0.25">
      <c r="A237" s="158">
        <v>43214</v>
      </c>
      <c r="B237" s="163">
        <v>53144</v>
      </c>
      <c r="C237" s="163">
        <v>3814494</v>
      </c>
      <c r="D237" s="159">
        <v>255</v>
      </c>
    </row>
    <row r="238" spans="1:4" x14ac:dyDescent="0.25">
      <c r="A238" s="158">
        <v>43215</v>
      </c>
      <c r="B238" s="163">
        <v>91842</v>
      </c>
      <c r="C238" s="163">
        <v>4770112</v>
      </c>
      <c r="D238" s="159">
        <v>268</v>
      </c>
    </row>
    <row r="239" spans="1:4" x14ac:dyDescent="0.25">
      <c r="A239" s="158">
        <v>43216</v>
      </c>
      <c r="B239" s="163">
        <v>90801</v>
      </c>
      <c r="C239" s="163">
        <v>3986747</v>
      </c>
      <c r="D239" s="159">
        <v>159</v>
      </c>
    </row>
    <row r="240" spans="1:4" x14ac:dyDescent="0.25">
      <c r="A240" s="158">
        <v>43217</v>
      </c>
      <c r="B240" s="163">
        <v>65825</v>
      </c>
      <c r="C240" s="163">
        <v>4508960</v>
      </c>
      <c r="D240" s="159">
        <v>189</v>
      </c>
    </row>
    <row r="241" spans="1:4" x14ac:dyDescent="0.25">
      <c r="A241" s="158">
        <v>43218</v>
      </c>
      <c r="B241" s="163">
        <v>99004</v>
      </c>
      <c r="C241" s="163">
        <v>4391857</v>
      </c>
      <c r="D241" s="159">
        <v>113</v>
      </c>
    </row>
    <row r="242" spans="1:4" x14ac:dyDescent="0.25">
      <c r="A242" s="158">
        <v>43219</v>
      </c>
      <c r="B242" s="163">
        <v>82217</v>
      </c>
      <c r="C242" s="163">
        <v>2827357</v>
      </c>
      <c r="D242" s="159">
        <v>126</v>
      </c>
    </row>
    <row r="243" spans="1:4" x14ac:dyDescent="0.25">
      <c r="A243" s="158">
        <v>43220</v>
      </c>
      <c r="B243" s="163">
        <v>89392</v>
      </c>
      <c r="C243" s="163">
        <v>1668290</v>
      </c>
      <c r="D243" s="159">
        <v>407</v>
      </c>
    </row>
    <row r="244" spans="1:4" x14ac:dyDescent="0.25">
      <c r="A244" s="158">
        <v>43221</v>
      </c>
      <c r="B244" s="163">
        <v>67128</v>
      </c>
      <c r="C244" s="163">
        <v>3857254</v>
      </c>
      <c r="D244" s="159">
        <v>58</v>
      </c>
    </row>
    <row r="245" spans="1:4" x14ac:dyDescent="0.25">
      <c r="A245" s="158">
        <v>43222</v>
      </c>
      <c r="B245" s="163">
        <v>56216</v>
      </c>
      <c r="C245" s="163">
        <v>2590192</v>
      </c>
      <c r="D245" s="159">
        <v>386</v>
      </c>
    </row>
    <row r="246" spans="1:4" x14ac:dyDescent="0.25">
      <c r="A246" s="158">
        <v>43223</v>
      </c>
      <c r="B246" s="163">
        <v>73926</v>
      </c>
      <c r="C246" s="163">
        <v>1237734</v>
      </c>
      <c r="D246" s="159">
        <v>294</v>
      </c>
    </row>
    <row r="247" spans="1:4" x14ac:dyDescent="0.25">
      <c r="A247" s="158">
        <v>43224</v>
      </c>
      <c r="B247" s="163">
        <v>70477</v>
      </c>
      <c r="C247" s="163">
        <v>3129569</v>
      </c>
      <c r="D247" s="159">
        <v>282</v>
      </c>
    </row>
    <row r="248" spans="1:4" x14ac:dyDescent="0.25">
      <c r="A248" s="158">
        <v>43225</v>
      </c>
      <c r="B248" s="163">
        <v>79880</v>
      </c>
      <c r="C248" s="163">
        <v>3361869</v>
      </c>
      <c r="D248" s="159">
        <v>89</v>
      </c>
    </row>
    <row r="249" spans="1:4" x14ac:dyDescent="0.25">
      <c r="A249" s="158">
        <v>43226</v>
      </c>
      <c r="B249" s="163">
        <v>55838</v>
      </c>
      <c r="C249" s="163">
        <v>2357817</v>
      </c>
      <c r="D249" s="159">
        <v>309</v>
      </c>
    </row>
    <row r="250" spans="1:4" x14ac:dyDescent="0.25">
      <c r="A250" s="158">
        <v>43227</v>
      </c>
      <c r="B250" s="163">
        <v>74516</v>
      </c>
      <c r="C250" s="163">
        <v>3677537</v>
      </c>
      <c r="D250" s="159">
        <v>391</v>
      </c>
    </row>
    <row r="251" spans="1:4" x14ac:dyDescent="0.25">
      <c r="A251" s="158">
        <v>43228</v>
      </c>
      <c r="B251" s="163">
        <v>89463</v>
      </c>
      <c r="C251" s="163">
        <v>4731661</v>
      </c>
      <c r="D251" s="159">
        <v>392</v>
      </c>
    </row>
    <row r="252" spans="1:4" x14ac:dyDescent="0.25">
      <c r="A252" s="158">
        <v>43229</v>
      </c>
      <c r="B252" s="163">
        <v>81476</v>
      </c>
      <c r="C252" s="163">
        <v>4555915</v>
      </c>
      <c r="D252" s="159">
        <v>321</v>
      </c>
    </row>
    <row r="253" spans="1:4" x14ac:dyDescent="0.25">
      <c r="A253" s="158">
        <v>43230</v>
      </c>
      <c r="B253" s="163">
        <v>51737</v>
      </c>
      <c r="C253" s="163">
        <v>1590017</v>
      </c>
      <c r="D253" s="159">
        <v>424</v>
      </c>
    </row>
    <row r="254" spans="1:4" x14ac:dyDescent="0.25">
      <c r="A254" s="158">
        <v>43231</v>
      </c>
      <c r="B254" s="163">
        <v>88777</v>
      </c>
      <c r="C254" s="163">
        <v>2410007</v>
      </c>
      <c r="D254" s="159">
        <v>51</v>
      </c>
    </row>
    <row r="255" spans="1:4" x14ac:dyDescent="0.25">
      <c r="A255" s="158">
        <v>43232</v>
      </c>
      <c r="B255" s="163">
        <v>70662</v>
      </c>
      <c r="C255" s="163">
        <v>4161790</v>
      </c>
      <c r="D255" s="159">
        <v>445</v>
      </c>
    </row>
    <row r="256" spans="1:4" x14ac:dyDescent="0.25">
      <c r="A256" s="158">
        <v>43233</v>
      </c>
      <c r="B256" s="163">
        <v>65323</v>
      </c>
      <c r="C256" s="163">
        <v>2727923</v>
      </c>
      <c r="D256" s="159">
        <v>35</v>
      </c>
    </row>
    <row r="257" spans="1:4" x14ac:dyDescent="0.25">
      <c r="A257" s="158">
        <v>43234</v>
      </c>
      <c r="B257" s="163">
        <v>74573</v>
      </c>
      <c r="C257" s="163">
        <v>1173123</v>
      </c>
      <c r="D257" s="159">
        <v>296</v>
      </c>
    </row>
    <row r="258" spans="1:4" x14ac:dyDescent="0.25">
      <c r="A258" s="158">
        <v>43235</v>
      </c>
      <c r="B258" s="163">
        <v>91164</v>
      </c>
      <c r="C258" s="163">
        <v>1705001</v>
      </c>
      <c r="D258" s="159">
        <v>140</v>
      </c>
    </row>
    <row r="259" spans="1:4" x14ac:dyDescent="0.25">
      <c r="A259" s="158">
        <v>43236</v>
      </c>
      <c r="B259" s="163">
        <v>64612</v>
      </c>
      <c r="C259" s="163">
        <v>3010611</v>
      </c>
      <c r="D259" s="159">
        <v>162</v>
      </c>
    </row>
    <row r="260" spans="1:4" x14ac:dyDescent="0.25">
      <c r="A260" s="158">
        <v>43237</v>
      </c>
      <c r="B260" s="163">
        <v>77651</v>
      </c>
      <c r="C260" s="163">
        <v>4098345</v>
      </c>
      <c r="D260" s="159">
        <v>208</v>
      </c>
    </row>
    <row r="261" spans="1:4" x14ac:dyDescent="0.25">
      <c r="A261" s="158">
        <v>43238</v>
      </c>
      <c r="B261" s="163">
        <v>90612</v>
      </c>
      <c r="C261" s="163">
        <v>2905693</v>
      </c>
      <c r="D261" s="159">
        <v>3</v>
      </c>
    </row>
    <row r="262" spans="1:4" x14ac:dyDescent="0.25">
      <c r="A262" s="158">
        <v>43239</v>
      </c>
      <c r="B262" s="163">
        <v>56779</v>
      </c>
      <c r="C262" s="163">
        <v>3341232</v>
      </c>
      <c r="D262" s="159">
        <v>128</v>
      </c>
    </row>
    <row r="263" spans="1:4" x14ac:dyDescent="0.25">
      <c r="A263" s="158">
        <v>43240</v>
      </c>
      <c r="B263" s="163">
        <v>93502</v>
      </c>
      <c r="C263" s="163">
        <v>1353632</v>
      </c>
      <c r="D263" s="159">
        <v>273</v>
      </c>
    </row>
    <row r="264" spans="1:4" x14ac:dyDescent="0.25">
      <c r="A264" s="158">
        <v>43241</v>
      </c>
      <c r="B264" s="163">
        <v>76571</v>
      </c>
      <c r="C264" s="163">
        <v>2838888</v>
      </c>
      <c r="D264" s="159">
        <v>186</v>
      </c>
    </row>
    <row r="265" spans="1:4" x14ac:dyDescent="0.25">
      <c r="A265" s="158">
        <v>43242</v>
      </c>
      <c r="B265" s="163">
        <v>95877</v>
      </c>
      <c r="C265" s="163">
        <v>1702597</v>
      </c>
      <c r="D265" s="159">
        <v>61</v>
      </c>
    </row>
    <row r="266" spans="1:4" x14ac:dyDescent="0.25">
      <c r="A266" s="158">
        <v>43243</v>
      </c>
      <c r="B266" s="163">
        <v>86315</v>
      </c>
      <c r="C266" s="163">
        <v>4701294</v>
      </c>
      <c r="D266" s="159">
        <v>428</v>
      </c>
    </row>
    <row r="267" spans="1:4" x14ac:dyDescent="0.25">
      <c r="A267" s="158">
        <v>43244</v>
      </c>
      <c r="B267" s="163">
        <v>79706</v>
      </c>
      <c r="C267" s="163">
        <v>1096336</v>
      </c>
      <c r="D267" s="159">
        <v>455</v>
      </c>
    </row>
    <row r="268" spans="1:4" x14ac:dyDescent="0.25">
      <c r="A268" s="158">
        <v>43245</v>
      </c>
      <c r="B268" s="163">
        <v>58286</v>
      </c>
      <c r="C268" s="163">
        <v>3934760</v>
      </c>
      <c r="D268" s="159">
        <v>416</v>
      </c>
    </row>
    <row r="269" spans="1:4" x14ac:dyDescent="0.25">
      <c r="A269" s="158">
        <v>43246</v>
      </c>
      <c r="B269" s="163">
        <v>59904</v>
      </c>
      <c r="C269" s="163">
        <v>1640790</v>
      </c>
      <c r="D269" s="159">
        <v>306</v>
      </c>
    </row>
    <row r="270" spans="1:4" x14ac:dyDescent="0.25">
      <c r="A270" s="158">
        <v>43247</v>
      </c>
      <c r="B270" s="163">
        <v>91437</v>
      </c>
      <c r="C270" s="163">
        <v>4935551</v>
      </c>
      <c r="D270" s="159">
        <v>392</v>
      </c>
    </row>
    <row r="271" spans="1:4" x14ac:dyDescent="0.25">
      <c r="A271" s="158">
        <v>43248</v>
      </c>
      <c r="B271" s="163">
        <v>84261</v>
      </c>
      <c r="C271" s="163">
        <v>4052799</v>
      </c>
      <c r="D271" s="159">
        <v>461</v>
      </c>
    </row>
    <row r="272" spans="1:4" x14ac:dyDescent="0.25">
      <c r="A272" s="158">
        <v>43249</v>
      </c>
      <c r="B272" s="163">
        <v>65775</v>
      </c>
      <c r="C272" s="163">
        <v>3389890</v>
      </c>
      <c r="D272" s="159">
        <v>71</v>
      </c>
    </row>
    <row r="273" spans="1:4" x14ac:dyDescent="0.25">
      <c r="A273" s="158">
        <v>43250</v>
      </c>
      <c r="B273" s="163">
        <v>78724</v>
      </c>
      <c r="C273" s="163">
        <v>2599756</v>
      </c>
      <c r="D273" s="159">
        <v>182</v>
      </c>
    </row>
    <row r="274" spans="1:4" x14ac:dyDescent="0.25">
      <c r="A274" s="158">
        <v>43251</v>
      </c>
      <c r="B274" s="163">
        <v>85586</v>
      </c>
      <c r="C274" s="163">
        <v>4731625</v>
      </c>
      <c r="D274" s="159">
        <v>290</v>
      </c>
    </row>
    <row r="275" spans="1:4" x14ac:dyDescent="0.25">
      <c r="A275" s="158">
        <v>43252</v>
      </c>
      <c r="B275" s="163">
        <v>95971</v>
      </c>
      <c r="C275" s="163">
        <v>4502029</v>
      </c>
      <c r="D275" s="159">
        <v>473</v>
      </c>
    </row>
    <row r="276" spans="1:4" x14ac:dyDescent="0.25">
      <c r="A276" s="158">
        <v>43253</v>
      </c>
      <c r="B276" s="163">
        <v>78715</v>
      </c>
      <c r="C276" s="163">
        <v>1373293</v>
      </c>
      <c r="D276" s="159">
        <v>178</v>
      </c>
    </row>
    <row r="277" spans="1:4" x14ac:dyDescent="0.25">
      <c r="A277" s="158">
        <v>43254</v>
      </c>
      <c r="B277" s="163">
        <v>99345</v>
      </c>
      <c r="C277" s="163">
        <v>3866591</v>
      </c>
      <c r="D277" s="159">
        <v>176</v>
      </c>
    </row>
    <row r="278" spans="1:4" x14ac:dyDescent="0.25">
      <c r="A278" s="158">
        <v>43255</v>
      </c>
      <c r="B278" s="163">
        <v>66549</v>
      </c>
      <c r="C278" s="163">
        <v>4099245</v>
      </c>
      <c r="D278" s="159">
        <v>230</v>
      </c>
    </row>
    <row r="279" spans="1:4" x14ac:dyDescent="0.25">
      <c r="A279" s="158">
        <v>43256</v>
      </c>
      <c r="B279" s="163">
        <v>56066</v>
      </c>
      <c r="C279" s="163">
        <v>1611055</v>
      </c>
      <c r="D279" s="159">
        <v>282</v>
      </c>
    </row>
    <row r="280" spans="1:4" x14ac:dyDescent="0.25">
      <c r="A280" s="158">
        <v>43257</v>
      </c>
      <c r="B280" s="163">
        <v>60611</v>
      </c>
      <c r="C280" s="163">
        <v>4984228</v>
      </c>
      <c r="D280" s="159">
        <v>389</v>
      </c>
    </row>
    <row r="281" spans="1:4" x14ac:dyDescent="0.25">
      <c r="A281" s="158">
        <v>43258</v>
      </c>
      <c r="B281" s="163">
        <v>67275</v>
      </c>
      <c r="C281" s="163">
        <v>3608170</v>
      </c>
      <c r="D281" s="159">
        <v>274</v>
      </c>
    </row>
    <row r="282" spans="1:4" x14ac:dyDescent="0.25">
      <c r="A282" s="158">
        <v>43259</v>
      </c>
      <c r="B282" s="163">
        <v>99048</v>
      </c>
      <c r="C282" s="163">
        <v>2412153</v>
      </c>
      <c r="D282" s="159">
        <v>142</v>
      </c>
    </row>
    <row r="283" spans="1:4" x14ac:dyDescent="0.25">
      <c r="A283" s="158">
        <v>43260</v>
      </c>
      <c r="B283" s="163">
        <v>90505</v>
      </c>
      <c r="C283" s="163">
        <v>3271225</v>
      </c>
      <c r="D283" s="159">
        <v>413</v>
      </c>
    </row>
    <row r="284" spans="1:4" x14ac:dyDescent="0.25">
      <c r="A284" s="158">
        <v>43261</v>
      </c>
      <c r="B284" s="163">
        <v>74101</v>
      </c>
      <c r="C284" s="163">
        <v>2952930</v>
      </c>
      <c r="D284" s="159">
        <v>164</v>
      </c>
    </row>
    <row r="285" spans="1:4" x14ac:dyDescent="0.25">
      <c r="A285" s="158">
        <v>43262</v>
      </c>
      <c r="B285" s="163">
        <v>83851</v>
      </c>
      <c r="C285" s="163">
        <v>2973193</v>
      </c>
      <c r="D285" s="159">
        <v>263</v>
      </c>
    </row>
    <row r="286" spans="1:4" x14ac:dyDescent="0.25">
      <c r="A286" s="158">
        <v>43263</v>
      </c>
      <c r="B286" s="163">
        <v>67333</v>
      </c>
      <c r="C286" s="163">
        <v>1034059</v>
      </c>
      <c r="D286" s="159">
        <v>137</v>
      </c>
    </row>
    <row r="287" spans="1:4" x14ac:dyDescent="0.25">
      <c r="A287" s="158">
        <v>43264</v>
      </c>
      <c r="B287" s="163">
        <v>86709</v>
      </c>
      <c r="C287" s="163">
        <v>2034351</v>
      </c>
      <c r="D287" s="159">
        <v>180</v>
      </c>
    </row>
    <row r="288" spans="1:4" x14ac:dyDescent="0.25">
      <c r="A288" s="158">
        <v>43265</v>
      </c>
      <c r="B288" s="163">
        <v>94088</v>
      </c>
      <c r="C288" s="163">
        <v>3893146</v>
      </c>
      <c r="D288" s="159">
        <v>239</v>
      </c>
    </row>
    <row r="289" spans="1:4" x14ac:dyDescent="0.25">
      <c r="A289" s="158">
        <v>43266</v>
      </c>
      <c r="B289" s="163">
        <v>51596</v>
      </c>
      <c r="C289" s="163">
        <v>2860618</v>
      </c>
      <c r="D289" s="159">
        <v>483</v>
      </c>
    </row>
    <row r="290" spans="1:4" x14ac:dyDescent="0.25">
      <c r="A290" s="158">
        <v>43267</v>
      </c>
      <c r="B290" s="163">
        <v>73541</v>
      </c>
      <c r="C290" s="163">
        <v>4191379</v>
      </c>
      <c r="D290" s="159">
        <v>345</v>
      </c>
    </row>
    <row r="291" spans="1:4" x14ac:dyDescent="0.25">
      <c r="A291" s="158">
        <v>43268</v>
      </c>
      <c r="B291" s="163">
        <v>58893</v>
      </c>
      <c r="C291" s="163">
        <v>1037574</v>
      </c>
      <c r="D291" s="159">
        <v>481</v>
      </c>
    </row>
    <row r="292" spans="1:4" x14ac:dyDescent="0.25">
      <c r="A292" s="158">
        <v>43269</v>
      </c>
      <c r="B292" s="163">
        <v>58805</v>
      </c>
      <c r="C292" s="163">
        <v>3053804</v>
      </c>
      <c r="D292" s="159">
        <v>51</v>
      </c>
    </row>
    <row r="293" spans="1:4" x14ac:dyDescent="0.25">
      <c r="A293" s="158">
        <v>43270</v>
      </c>
      <c r="B293" s="163">
        <v>96959</v>
      </c>
      <c r="C293" s="163">
        <v>3694869</v>
      </c>
      <c r="D293" s="159">
        <v>380</v>
      </c>
    </row>
    <row r="294" spans="1:4" x14ac:dyDescent="0.25">
      <c r="A294" s="158">
        <v>43271</v>
      </c>
      <c r="B294" s="163">
        <v>90722</v>
      </c>
      <c r="C294" s="163">
        <v>3252632</v>
      </c>
      <c r="D294" s="159">
        <v>19</v>
      </c>
    </row>
    <row r="295" spans="1:4" x14ac:dyDescent="0.25">
      <c r="A295" s="158">
        <v>43272</v>
      </c>
      <c r="B295" s="163">
        <v>88426</v>
      </c>
      <c r="C295" s="163">
        <v>2524614</v>
      </c>
      <c r="D295" s="159">
        <v>499</v>
      </c>
    </row>
    <row r="296" spans="1:4" x14ac:dyDescent="0.25">
      <c r="A296" s="158">
        <v>43273</v>
      </c>
      <c r="B296" s="163">
        <v>96156</v>
      </c>
      <c r="C296" s="163">
        <v>1220748</v>
      </c>
      <c r="D296" s="159">
        <v>333</v>
      </c>
    </row>
    <row r="297" spans="1:4" x14ac:dyDescent="0.25">
      <c r="A297" s="158">
        <v>43274</v>
      </c>
      <c r="B297" s="163">
        <v>76030</v>
      </c>
      <c r="C297" s="163">
        <v>2470413</v>
      </c>
      <c r="D297" s="159">
        <v>462</v>
      </c>
    </row>
    <row r="298" spans="1:4" x14ac:dyDescent="0.25">
      <c r="A298" s="158">
        <v>43275</v>
      </c>
      <c r="B298" s="163">
        <v>54826</v>
      </c>
      <c r="C298" s="163">
        <v>3506221</v>
      </c>
      <c r="D298" s="159">
        <v>484</v>
      </c>
    </row>
    <row r="299" spans="1:4" x14ac:dyDescent="0.25">
      <c r="A299" s="158">
        <v>43276</v>
      </c>
      <c r="B299" s="163">
        <v>91789</v>
      </c>
      <c r="C299" s="163">
        <v>1299514</v>
      </c>
      <c r="D299" s="159">
        <v>372</v>
      </c>
    </row>
    <row r="300" spans="1:4" x14ac:dyDescent="0.25">
      <c r="A300" s="158">
        <v>43277</v>
      </c>
      <c r="B300" s="163">
        <v>67855</v>
      </c>
      <c r="C300" s="163">
        <v>2125013</v>
      </c>
      <c r="D300" s="159">
        <v>402</v>
      </c>
    </row>
    <row r="301" spans="1:4" x14ac:dyDescent="0.25">
      <c r="A301" s="158">
        <v>43278</v>
      </c>
      <c r="B301" s="163">
        <v>70174</v>
      </c>
      <c r="C301" s="163">
        <v>3058764</v>
      </c>
      <c r="D301" s="159">
        <v>391</v>
      </c>
    </row>
    <row r="302" spans="1:4" x14ac:dyDescent="0.25">
      <c r="A302" s="158">
        <v>43279</v>
      </c>
      <c r="B302" s="163">
        <v>58996</v>
      </c>
      <c r="C302" s="163">
        <v>3798089</v>
      </c>
      <c r="D302" s="159">
        <v>44</v>
      </c>
    </row>
    <row r="303" spans="1:4" x14ac:dyDescent="0.25">
      <c r="A303" s="158">
        <v>43280</v>
      </c>
      <c r="B303" s="163">
        <v>50860</v>
      </c>
      <c r="C303" s="163">
        <v>3255793</v>
      </c>
      <c r="D303" s="159">
        <v>173</v>
      </c>
    </row>
    <row r="304" spans="1:4" x14ac:dyDescent="0.25">
      <c r="A304" s="158">
        <v>43281</v>
      </c>
      <c r="B304" s="163">
        <v>58897</v>
      </c>
      <c r="C304" s="163">
        <v>4635886</v>
      </c>
      <c r="D304" s="159">
        <v>438</v>
      </c>
    </row>
    <row r="305" spans="1:4" x14ac:dyDescent="0.25">
      <c r="A305" s="158">
        <v>43282</v>
      </c>
      <c r="B305" s="163">
        <v>80570</v>
      </c>
      <c r="C305" s="163">
        <v>2415814</v>
      </c>
      <c r="D305" s="159">
        <v>43</v>
      </c>
    </row>
    <row r="306" spans="1:4" x14ac:dyDescent="0.25">
      <c r="A306" s="158">
        <v>43283</v>
      </c>
      <c r="B306" s="163">
        <v>98836</v>
      </c>
      <c r="C306" s="163">
        <v>1825701</v>
      </c>
      <c r="D306" s="159">
        <v>178</v>
      </c>
    </row>
    <row r="307" spans="1:4" x14ac:dyDescent="0.25">
      <c r="A307" s="158">
        <v>43284</v>
      </c>
      <c r="B307" s="163">
        <v>92832</v>
      </c>
      <c r="C307" s="163">
        <v>1966746</v>
      </c>
      <c r="D307" s="159">
        <v>279</v>
      </c>
    </row>
    <row r="308" spans="1:4" x14ac:dyDescent="0.25">
      <c r="A308" s="158">
        <v>43285</v>
      </c>
      <c r="B308" s="163">
        <v>63031</v>
      </c>
      <c r="C308" s="163">
        <v>4176971</v>
      </c>
      <c r="D308" s="159">
        <v>396</v>
      </c>
    </row>
    <row r="309" spans="1:4" x14ac:dyDescent="0.25">
      <c r="A309" s="158">
        <v>43286</v>
      </c>
      <c r="B309" s="163">
        <v>71849</v>
      </c>
      <c r="C309" s="163">
        <v>3046549</v>
      </c>
      <c r="D309" s="159">
        <v>360</v>
      </c>
    </row>
    <row r="310" spans="1:4" x14ac:dyDescent="0.25">
      <c r="A310" s="158">
        <v>43287</v>
      </c>
      <c r="B310" s="163">
        <v>63520</v>
      </c>
      <c r="C310" s="163">
        <v>1594514</v>
      </c>
      <c r="D310" s="159">
        <v>51</v>
      </c>
    </row>
    <row r="311" spans="1:4" x14ac:dyDescent="0.25">
      <c r="A311" s="158">
        <v>43288</v>
      </c>
      <c r="B311" s="163">
        <v>71410</v>
      </c>
      <c r="C311" s="163">
        <v>2913251</v>
      </c>
      <c r="D311" s="159">
        <v>305</v>
      </c>
    </row>
    <row r="312" spans="1:4" x14ac:dyDescent="0.25">
      <c r="A312" s="158">
        <v>43289</v>
      </c>
      <c r="B312" s="163">
        <v>65475</v>
      </c>
      <c r="C312" s="163">
        <v>4876976</v>
      </c>
      <c r="D312" s="159">
        <v>445</v>
      </c>
    </row>
    <row r="313" spans="1:4" x14ac:dyDescent="0.25">
      <c r="A313" s="158">
        <v>43290</v>
      </c>
      <c r="B313" s="163">
        <v>69407</v>
      </c>
      <c r="C313" s="163">
        <v>3221285</v>
      </c>
      <c r="D313" s="159">
        <v>446</v>
      </c>
    </row>
    <row r="314" spans="1:4" x14ac:dyDescent="0.25">
      <c r="A314" s="158">
        <v>43291</v>
      </c>
      <c r="B314" s="163">
        <v>76481</v>
      </c>
      <c r="C314" s="163">
        <v>2904024</v>
      </c>
      <c r="D314" s="159">
        <v>454</v>
      </c>
    </row>
    <row r="315" spans="1:4" x14ac:dyDescent="0.25">
      <c r="A315" s="158">
        <v>43292</v>
      </c>
      <c r="B315" s="163">
        <v>59847</v>
      </c>
      <c r="C315" s="163">
        <v>2938099</v>
      </c>
      <c r="D315" s="159">
        <v>401</v>
      </c>
    </row>
    <row r="316" spans="1:4" x14ac:dyDescent="0.25">
      <c r="A316" s="158">
        <v>43293</v>
      </c>
      <c r="B316" s="163">
        <v>84524</v>
      </c>
      <c r="C316" s="163">
        <v>1693156</v>
      </c>
      <c r="D316" s="159">
        <v>97</v>
      </c>
    </row>
    <row r="317" spans="1:4" x14ac:dyDescent="0.25">
      <c r="A317" s="158">
        <v>43294</v>
      </c>
      <c r="B317" s="163">
        <v>81728</v>
      </c>
      <c r="C317" s="163">
        <v>2206824</v>
      </c>
      <c r="D317" s="159">
        <v>363</v>
      </c>
    </row>
    <row r="318" spans="1:4" x14ac:dyDescent="0.25">
      <c r="A318" s="158">
        <v>43295</v>
      </c>
      <c r="B318" s="163">
        <v>56048</v>
      </c>
      <c r="C318" s="163">
        <v>2277472</v>
      </c>
      <c r="D318" s="159">
        <v>18</v>
      </c>
    </row>
    <row r="319" spans="1:4" x14ac:dyDescent="0.25">
      <c r="A319" s="158">
        <v>43296</v>
      </c>
      <c r="B319" s="163">
        <v>64018</v>
      </c>
      <c r="C319" s="163">
        <v>1119419</v>
      </c>
      <c r="D319" s="159">
        <v>143</v>
      </c>
    </row>
    <row r="320" spans="1:4" x14ac:dyDescent="0.25">
      <c r="A320" s="158">
        <v>43297</v>
      </c>
      <c r="B320" s="163">
        <v>59596</v>
      </c>
      <c r="C320" s="163">
        <v>3467277</v>
      </c>
      <c r="D320" s="159">
        <v>194</v>
      </c>
    </row>
    <row r="321" spans="1:4" x14ac:dyDescent="0.25">
      <c r="A321" s="158">
        <v>43298</v>
      </c>
      <c r="B321" s="163">
        <v>87371</v>
      </c>
      <c r="C321" s="163">
        <v>3797467</v>
      </c>
      <c r="D321" s="159">
        <v>307</v>
      </c>
    </row>
    <row r="322" spans="1:4" x14ac:dyDescent="0.25">
      <c r="A322" s="158">
        <v>43299</v>
      </c>
      <c r="B322" s="163">
        <v>66373</v>
      </c>
      <c r="C322" s="163">
        <v>2596880</v>
      </c>
      <c r="D322" s="159">
        <v>290</v>
      </c>
    </row>
    <row r="323" spans="1:4" x14ac:dyDescent="0.25">
      <c r="A323" s="158">
        <v>43300</v>
      </c>
      <c r="B323" s="163">
        <v>86642</v>
      </c>
      <c r="C323" s="163">
        <v>2520134</v>
      </c>
      <c r="D323" s="159">
        <v>226</v>
      </c>
    </row>
    <row r="324" spans="1:4" x14ac:dyDescent="0.25">
      <c r="A324" s="158">
        <v>43301</v>
      </c>
      <c r="B324" s="163">
        <v>80723</v>
      </c>
      <c r="C324" s="163">
        <v>1885601</v>
      </c>
      <c r="D324" s="159">
        <v>431</v>
      </c>
    </row>
    <row r="325" spans="1:4" x14ac:dyDescent="0.25">
      <c r="A325" s="158">
        <v>43302</v>
      </c>
      <c r="B325" s="163">
        <v>79428</v>
      </c>
      <c r="C325" s="163">
        <v>3034967</v>
      </c>
      <c r="D325" s="159">
        <v>197</v>
      </c>
    </row>
    <row r="326" spans="1:4" x14ac:dyDescent="0.25">
      <c r="A326" s="158">
        <v>43303</v>
      </c>
      <c r="B326" s="163">
        <v>95106</v>
      </c>
      <c r="C326" s="163">
        <v>3230625</v>
      </c>
      <c r="D326" s="159">
        <v>272</v>
      </c>
    </row>
    <row r="327" spans="1:4" x14ac:dyDescent="0.25">
      <c r="A327" s="158">
        <v>43304</v>
      </c>
      <c r="B327" s="163">
        <v>74302</v>
      </c>
      <c r="C327" s="163">
        <v>3566235</v>
      </c>
      <c r="D327" s="159">
        <v>474</v>
      </c>
    </row>
    <row r="328" spans="1:4" x14ac:dyDescent="0.25">
      <c r="A328" s="158">
        <v>43305</v>
      </c>
      <c r="B328" s="163">
        <v>95516</v>
      </c>
      <c r="C328" s="163">
        <v>1081660</v>
      </c>
      <c r="D328" s="159">
        <v>59</v>
      </c>
    </row>
    <row r="329" spans="1:4" x14ac:dyDescent="0.25">
      <c r="A329" s="158">
        <v>43306</v>
      </c>
      <c r="B329" s="163">
        <v>66770</v>
      </c>
      <c r="C329" s="163">
        <v>2601669</v>
      </c>
      <c r="D329" s="159">
        <v>105</v>
      </c>
    </row>
    <row r="330" spans="1:4" x14ac:dyDescent="0.25">
      <c r="A330" s="158">
        <v>43307</v>
      </c>
      <c r="B330" s="163">
        <v>69180</v>
      </c>
      <c r="C330" s="163">
        <v>3348841</v>
      </c>
      <c r="D330" s="159">
        <v>183</v>
      </c>
    </row>
    <row r="331" spans="1:4" x14ac:dyDescent="0.25">
      <c r="A331" s="158">
        <v>43308</v>
      </c>
      <c r="B331" s="163">
        <v>77846</v>
      </c>
      <c r="C331" s="163">
        <v>4405879</v>
      </c>
      <c r="D331" s="159">
        <v>320</v>
      </c>
    </row>
    <row r="332" spans="1:4" x14ac:dyDescent="0.25">
      <c r="A332" s="158">
        <v>43309</v>
      </c>
      <c r="B332" s="163">
        <v>68480</v>
      </c>
      <c r="C332" s="163">
        <v>1034223</v>
      </c>
      <c r="D332" s="159">
        <v>42</v>
      </c>
    </row>
    <row r="333" spans="1:4" x14ac:dyDescent="0.25">
      <c r="A333" s="158">
        <v>43310</v>
      </c>
      <c r="B333" s="163">
        <v>79081</v>
      </c>
      <c r="C333" s="163">
        <v>1831433</v>
      </c>
      <c r="D333" s="159">
        <v>235</v>
      </c>
    </row>
    <row r="334" spans="1:4" x14ac:dyDescent="0.25">
      <c r="A334" s="158">
        <v>43311</v>
      </c>
      <c r="B334" s="163">
        <v>57376</v>
      </c>
      <c r="C334" s="163">
        <v>1123799</v>
      </c>
      <c r="D334" s="159">
        <v>99</v>
      </c>
    </row>
    <row r="335" spans="1:4" x14ac:dyDescent="0.25">
      <c r="A335" s="158">
        <v>43312</v>
      </c>
      <c r="B335" s="163">
        <v>57678</v>
      </c>
      <c r="C335" s="163">
        <v>4877316</v>
      </c>
      <c r="D335" s="159">
        <v>454</v>
      </c>
    </row>
    <row r="336" spans="1:4" x14ac:dyDescent="0.25">
      <c r="A336" s="158">
        <v>43313</v>
      </c>
      <c r="B336" s="163">
        <v>81802</v>
      </c>
      <c r="C336" s="163">
        <v>4315498</v>
      </c>
      <c r="D336" s="159">
        <v>39</v>
      </c>
    </row>
    <row r="337" spans="1:4" x14ac:dyDescent="0.25">
      <c r="A337" s="158">
        <v>43314</v>
      </c>
      <c r="B337" s="163">
        <v>72642</v>
      </c>
      <c r="C337" s="163">
        <v>3613262</v>
      </c>
      <c r="D337" s="159">
        <v>243</v>
      </c>
    </row>
    <row r="338" spans="1:4" x14ac:dyDescent="0.25">
      <c r="A338" s="158">
        <v>43315</v>
      </c>
      <c r="B338" s="163">
        <v>52006</v>
      </c>
      <c r="C338" s="163">
        <v>4015467</v>
      </c>
      <c r="D338" s="159">
        <v>26</v>
      </c>
    </row>
    <row r="339" spans="1:4" x14ac:dyDescent="0.25">
      <c r="A339" s="158">
        <v>43316</v>
      </c>
      <c r="B339" s="163">
        <v>62652</v>
      </c>
      <c r="C339" s="163">
        <v>4080140</v>
      </c>
      <c r="D339" s="159">
        <v>152</v>
      </c>
    </row>
    <row r="340" spans="1:4" x14ac:dyDescent="0.25">
      <c r="A340" s="158">
        <v>43317</v>
      </c>
      <c r="B340" s="163">
        <v>52548</v>
      </c>
      <c r="C340" s="163">
        <v>3930335</v>
      </c>
      <c r="D340" s="159">
        <v>329</v>
      </c>
    </row>
    <row r="341" spans="1:4" x14ac:dyDescent="0.25">
      <c r="A341" s="158">
        <v>43318</v>
      </c>
      <c r="B341" s="163">
        <v>57448</v>
      </c>
      <c r="C341" s="163">
        <v>3361257</v>
      </c>
      <c r="D341" s="159">
        <v>198</v>
      </c>
    </row>
    <row r="342" spans="1:4" x14ac:dyDescent="0.25">
      <c r="A342" s="158">
        <v>43319</v>
      </c>
      <c r="B342" s="163">
        <v>62693</v>
      </c>
      <c r="C342" s="163">
        <v>4025494</v>
      </c>
      <c r="D342" s="159">
        <v>495</v>
      </c>
    </row>
    <row r="343" spans="1:4" x14ac:dyDescent="0.25">
      <c r="A343" s="158">
        <v>43320</v>
      </c>
      <c r="B343" s="163">
        <v>78132</v>
      </c>
      <c r="C343" s="163">
        <v>4148117</v>
      </c>
      <c r="D343" s="159">
        <v>47</v>
      </c>
    </row>
    <row r="344" spans="1:4" x14ac:dyDescent="0.25">
      <c r="A344" s="158">
        <v>43321</v>
      </c>
      <c r="B344" s="163">
        <v>53306</v>
      </c>
      <c r="C344" s="163">
        <v>3644151</v>
      </c>
      <c r="D344" s="159">
        <v>413</v>
      </c>
    </row>
    <row r="345" spans="1:4" x14ac:dyDescent="0.25">
      <c r="A345" s="158">
        <v>43322</v>
      </c>
      <c r="B345" s="163">
        <v>88556</v>
      </c>
      <c r="C345" s="163">
        <v>4750293</v>
      </c>
      <c r="D345" s="159">
        <v>494</v>
      </c>
    </row>
    <row r="346" spans="1:4" x14ac:dyDescent="0.25">
      <c r="A346" s="158">
        <v>43323</v>
      </c>
      <c r="B346" s="163">
        <v>70717</v>
      </c>
      <c r="C346" s="163">
        <v>1386904</v>
      </c>
      <c r="D346" s="159">
        <v>330</v>
      </c>
    </row>
    <row r="347" spans="1:4" x14ac:dyDescent="0.25">
      <c r="A347" s="158">
        <v>43324</v>
      </c>
      <c r="B347" s="163">
        <v>95953</v>
      </c>
      <c r="C347" s="163">
        <v>4054176</v>
      </c>
      <c r="D347" s="159">
        <v>422</v>
      </c>
    </row>
    <row r="348" spans="1:4" x14ac:dyDescent="0.25">
      <c r="A348" s="158">
        <v>43325</v>
      </c>
      <c r="B348" s="163">
        <v>66465</v>
      </c>
      <c r="C348" s="163">
        <v>4962368</v>
      </c>
      <c r="D348" s="159">
        <v>482</v>
      </c>
    </row>
    <row r="349" spans="1:4" x14ac:dyDescent="0.25">
      <c r="A349" s="158">
        <v>43326</v>
      </c>
      <c r="B349" s="163">
        <v>82742</v>
      </c>
      <c r="C349" s="163">
        <v>1953959</v>
      </c>
      <c r="D349" s="159">
        <v>359</v>
      </c>
    </row>
    <row r="350" spans="1:4" x14ac:dyDescent="0.25">
      <c r="A350" s="158">
        <v>43327</v>
      </c>
      <c r="B350" s="163">
        <v>59653</v>
      </c>
      <c r="C350" s="163">
        <v>2506710</v>
      </c>
      <c r="D350" s="159">
        <v>174</v>
      </c>
    </row>
    <row r="351" spans="1:4" x14ac:dyDescent="0.25">
      <c r="A351" s="158">
        <v>43328</v>
      </c>
      <c r="B351" s="163">
        <v>66506</v>
      </c>
      <c r="C351" s="163">
        <v>1027549</v>
      </c>
      <c r="D351" s="159">
        <v>92</v>
      </c>
    </row>
    <row r="352" spans="1:4" x14ac:dyDescent="0.25">
      <c r="A352" s="158">
        <v>43329</v>
      </c>
      <c r="B352" s="163">
        <v>63912</v>
      </c>
      <c r="C352" s="163">
        <v>3932379</v>
      </c>
      <c r="D352" s="159">
        <v>375</v>
      </c>
    </row>
    <row r="353" spans="1:4" x14ac:dyDescent="0.25">
      <c r="A353" s="158">
        <v>43330</v>
      </c>
      <c r="B353" s="163">
        <v>82296</v>
      </c>
      <c r="C353" s="163">
        <v>4991786</v>
      </c>
      <c r="D353" s="159">
        <v>494</v>
      </c>
    </row>
    <row r="354" spans="1:4" x14ac:dyDescent="0.25">
      <c r="A354" s="158">
        <v>43331</v>
      </c>
      <c r="B354" s="163">
        <v>89729</v>
      </c>
      <c r="C354" s="163">
        <v>3934156</v>
      </c>
      <c r="D354" s="159">
        <v>120</v>
      </c>
    </row>
    <row r="355" spans="1:4" x14ac:dyDescent="0.25">
      <c r="A355" s="158">
        <v>43332</v>
      </c>
      <c r="B355" s="163">
        <v>85263</v>
      </c>
      <c r="C355" s="163">
        <v>1623628</v>
      </c>
      <c r="D355" s="159">
        <v>420</v>
      </c>
    </row>
    <row r="356" spans="1:4" x14ac:dyDescent="0.25">
      <c r="A356" s="158">
        <v>43333</v>
      </c>
      <c r="B356" s="163">
        <v>69353</v>
      </c>
      <c r="C356" s="163">
        <v>4264703</v>
      </c>
      <c r="D356" s="159">
        <v>481</v>
      </c>
    </row>
    <row r="357" spans="1:4" x14ac:dyDescent="0.25">
      <c r="A357" s="158">
        <v>43334</v>
      </c>
      <c r="B357" s="163">
        <v>60354</v>
      </c>
      <c r="C357" s="163">
        <v>2795328</v>
      </c>
      <c r="D357" s="159">
        <v>279</v>
      </c>
    </row>
    <row r="358" spans="1:4" x14ac:dyDescent="0.25">
      <c r="A358" s="158">
        <v>43335</v>
      </c>
      <c r="B358" s="163">
        <v>98831</v>
      </c>
      <c r="C358" s="163">
        <v>4031929</v>
      </c>
      <c r="D358" s="159">
        <v>208</v>
      </c>
    </row>
    <row r="359" spans="1:4" x14ac:dyDescent="0.25">
      <c r="A359" s="158">
        <v>43336</v>
      </c>
      <c r="B359" s="163">
        <v>96552</v>
      </c>
      <c r="C359" s="163">
        <v>1976704</v>
      </c>
      <c r="D359" s="159">
        <v>156</v>
      </c>
    </row>
    <row r="360" spans="1:4" x14ac:dyDescent="0.25">
      <c r="A360" s="158">
        <v>43337</v>
      </c>
      <c r="B360" s="163">
        <v>76266</v>
      </c>
      <c r="C360" s="163">
        <v>2986423</v>
      </c>
      <c r="D360" s="159">
        <v>165</v>
      </c>
    </row>
    <row r="361" spans="1:4" x14ac:dyDescent="0.25">
      <c r="A361" s="158">
        <v>43338</v>
      </c>
      <c r="B361" s="163">
        <v>69414</v>
      </c>
      <c r="C361" s="163">
        <v>3955257</v>
      </c>
      <c r="D361" s="159">
        <v>102</v>
      </c>
    </row>
    <row r="362" spans="1:4" x14ac:dyDescent="0.25">
      <c r="A362" s="158">
        <v>43339</v>
      </c>
      <c r="B362" s="163">
        <v>61589</v>
      </c>
      <c r="C362" s="163">
        <v>1107921</v>
      </c>
      <c r="D362" s="159">
        <v>340</v>
      </c>
    </row>
    <row r="363" spans="1:4" x14ac:dyDescent="0.25">
      <c r="A363" s="158">
        <v>43340</v>
      </c>
      <c r="B363" s="163">
        <v>61322</v>
      </c>
      <c r="C363" s="163">
        <v>1610442</v>
      </c>
      <c r="D363" s="159">
        <v>446</v>
      </c>
    </row>
    <row r="364" spans="1:4" x14ac:dyDescent="0.25">
      <c r="A364" s="158">
        <v>43341</v>
      </c>
      <c r="B364" s="163">
        <v>59688</v>
      </c>
      <c r="C364" s="163">
        <v>1820158</v>
      </c>
      <c r="D364" s="159">
        <v>387</v>
      </c>
    </row>
    <row r="365" spans="1:4" x14ac:dyDescent="0.25">
      <c r="A365" s="158">
        <v>43342</v>
      </c>
      <c r="B365" s="163">
        <v>92110</v>
      </c>
      <c r="C365" s="163">
        <v>2951854</v>
      </c>
      <c r="D365" s="159">
        <v>466</v>
      </c>
    </row>
    <row r="366" spans="1:4" x14ac:dyDescent="0.25">
      <c r="A366" s="158">
        <v>43343</v>
      </c>
      <c r="B366" s="163">
        <v>83815</v>
      </c>
      <c r="C366" s="163">
        <v>3888685</v>
      </c>
      <c r="D366" s="159">
        <v>484</v>
      </c>
    </row>
  </sheetData>
  <mergeCells count="22">
    <mergeCell ref="I14:P14"/>
    <mergeCell ref="I1:P1"/>
    <mergeCell ref="I2:P2"/>
    <mergeCell ref="I3:P3"/>
    <mergeCell ref="I4:P4"/>
    <mergeCell ref="I5:P5"/>
    <mergeCell ref="I6:P6"/>
    <mergeCell ref="I7:P7"/>
    <mergeCell ref="I8:P9"/>
    <mergeCell ref="I10:P11"/>
    <mergeCell ref="I12:P12"/>
    <mergeCell ref="I13:P13"/>
    <mergeCell ref="I22:P23"/>
    <mergeCell ref="I24:P24"/>
    <mergeCell ref="I25:P25"/>
    <mergeCell ref="I26:P26"/>
    <mergeCell ref="I15:P15"/>
    <mergeCell ref="I16:P16"/>
    <mergeCell ref="I18:P18"/>
    <mergeCell ref="I19:P19"/>
    <mergeCell ref="I20:P20"/>
    <mergeCell ref="I21:P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5B70-2BDB-483D-893D-076B3D59C070}">
  <sheetPr>
    <tabColor rgb="FF4FADEA"/>
  </sheetPr>
  <dimension ref="A3:O195"/>
  <sheetViews>
    <sheetView zoomScale="80" zoomScaleNormal="110" workbookViewId="0">
      <selection activeCell="J11" sqref="J11:K193"/>
    </sheetView>
  </sheetViews>
  <sheetFormatPr defaultColWidth="10.75" defaultRowHeight="8.25" x14ac:dyDescent="0.15"/>
  <cols>
    <col min="1" max="1" width="5.25" style="46" customWidth="1"/>
    <col min="2" max="2" width="11.75" style="46" bestFit="1" customWidth="1"/>
    <col min="3" max="9" width="10.75" style="46"/>
    <col min="10" max="10" width="16" style="46" bestFit="1" customWidth="1"/>
    <col min="11" max="11" width="18.75" style="46" bestFit="1" customWidth="1"/>
    <col min="12" max="12" width="10.75" style="46"/>
    <col min="13" max="13" width="23" style="46" bestFit="1" customWidth="1"/>
    <col min="14" max="16384" width="10.75" style="46"/>
  </cols>
  <sheetData>
    <row r="3" spans="1:15" x14ac:dyDescent="0.15">
      <c r="A3" s="152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x14ac:dyDescent="0.15">
      <c r="A4" s="47"/>
    </row>
    <row r="5" spans="1:15" x14ac:dyDescent="0.15">
      <c r="A5" s="47">
        <v>0</v>
      </c>
    </row>
    <row r="6" spans="1:15" x14ac:dyDescent="0.15">
      <c r="A6" s="47">
        <v>0</v>
      </c>
    </row>
    <row r="7" spans="1:15" x14ac:dyDescent="0.15">
      <c r="A7" s="47">
        <v>0</v>
      </c>
    </row>
    <row r="11" spans="1:15" x14ac:dyDescent="0.15"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M11" s="152">
        <v>0</v>
      </c>
      <c r="N11" s="152"/>
    </row>
    <row r="12" spans="1:15" x14ac:dyDescent="0.15"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1</v>
      </c>
      <c r="K12" s="48">
        <v>1</v>
      </c>
      <c r="M12" s="49">
        <v>0</v>
      </c>
      <c r="N12" s="53">
        <v>1</v>
      </c>
    </row>
    <row r="13" spans="1:15" x14ac:dyDescent="0.15"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/>
      <c r="I13" s="48"/>
      <c r="J13" s="48">
        <v>1</v>
      </c>
      <c r="K13" s="48">
        <v>1</v>
      </c>
      <c r="M13" s="49">
        <v>0</v>
      </c>
      <c r="N13" s="53">
        <v>1</v>
      </c>
    </row>
    <row r="14" spans="1:15" x14ac:dyDescent="0.15"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M14" s="49">
        <v>0</v>
      </c>
      <c r="N14" s="53">
        <v>1</v>
      </c>
    </row>
    <row r="15" spans="1:15" x14ac:dyDescent="0.15"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/>
      <c r="J15" s="48">
        <v>0</v>
      </c>
      <c r="K15" s="48">
        <v>0</v>
      </c>
    </row>
    <row r="16" spans="1:15" x14ac:dyDescent="0.15"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/>
      <c r="J16" s="48">
        <v>0</v>
      </c>
      <c r="K16" s="48">
        <v>0</v>
      </c>
    </row>
    <row r="17" spans="2:11" x14ac:dyDescent="0.15"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/>
      <c r="I17" s="48"/>
      <c r="J17" s="48">
        <v>0</v>
      </c>
      <c r="K17" s="48">
        <v>0</v>
      </c>
    </row>
    <row r="18" spans="2:11" x14ac:dyDescent="0.15"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/>
      <c r="J18" s="48">
        <v>0</v>
      </c>
      <c r="K18" s="48">
        <v>0</v>
      </c>
    </row>
    <row r="19" spans="2:11" x14ac:dyDescent="0.15"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/>
      <c r="J19" s="48">
        <v>0</v>
      </c>
      <c r="K19" s="48">
        <v>0</v>
      </c>
    </row>
    <row r="20" spans="2:11" x14ac:dyDescent="0.15"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/>
      <c r="J20" s="48">
        <v>0</v>
      </c>
      <c r="K20" s="48">
        <v>0</v>
      </c>
    </row>
    <row r="21" spans="2:11" x14ac:dyDescent="0.15"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/>
      <c r="I21" s="48"/>
      <c r="J21" s="48">
        <v>0</v>
      </c>
      <c r="K21" s="48">
        <v>0</v>
      </c>
    </row>
    <row r="22" spans="2:11" x14ac:dyDescent="0.15"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/>
      <c r="J22" s="48">
        <v>0</v>
      </c>
      <c r="K22" s="48">
        <v>0</v>
      </c>
    </row>
    <row r="23" spans="2:11" x14ac:dyDescent="0.15"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/>
      <c r="J23" s="48">
        <v>0</v>
      </c>
      <c r="K23" s="48">
        <v>0</v>
      </c>
    </row>
    <row r="24" spans="2:11" x14ac:dyDescent="0.15"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</row>
    <row r="25" spans="2:11" x14ac:dyDescent="0.15"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/>
      <c r="J25" s="48">
        <v>0</v>
      </c>
      <c r="K25" s="48">
        <v>0</v>
      </c>
    </row>
    <row r="26" spans="2:11" x14ac:dyDescent="0.15"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/>
      <c r="J26" s="48">
        <v>0</v>
      </c>
      <c r="K26" s="48">
        <v>0</v>
      </c>
    </row>
    <row r="27" spans="2:11" x14ac:dyDescent="0.15"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/>
      <c r="J27" s="48">
        <v>0</v>
      </c>
      <c r="K27" s="48">
        <v>0</v>
      </c>
    </row>
    <row r="28" spans="2:11" x14ac:dyDescent="0.15"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/>
      <c r="I28" s="48"/>
      <c r="J28" s="48">
        <v>0</v>
      </c>
      <c r="K28" s="48">
        <v>0</v>
      </c>
    </row>
    <row r="29" spans="2:11" x14ac:dyDescent="0.15"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/>
      <c r="J29" s="48">
        <v>0</v>
      </c>
      <c r="K29" s="48">
        <v>0</v>
      </c>
    </row>
    <row r="30" spans="2:11" x14ac:dyDescent="0.15"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</row>
    <row r="31" spans="2:11" x14ac:dyDescent="0.15"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/>
      <c r="J31" s="48">
        <v>0</v>
      </c>
      <c r="K31" s="48">
        <v>0</v>
      </c>
    </row>
    <row r="32" spans="2:11" x14ac:dyDescent="0.15"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/>
      <c r="I32" s="48"/>
      <c r="J32" s="48">
        <v>0</v>
      </c>
      <c r="K32" s="48">
        <v>0</v>
      </c>
    </row>
    <row r="33" spans="2:11" x14ac:dyDescent="0.15"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/>
      <c r="J33" s="48">
        <v>0</v>
      </c>
      <c r="K33" s="48">
        <v>0</v>
      </c>
    </row>
    <row r="34" spans="2:11" x14ac:dyDescent="0.15"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/>
      <c r="I34" s="48"/>
      <c r="J34" s="48">
        <v>0</v>
      </c>
      <c r="K34" s="48">
        <v>0</v>
      </c>
    </row>
    <row r="35" spans="2:11" x14ac:dyDescent="0.15">
      <c r="B35" s="48">
        <v>0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/>
      <c r="J35" s="48">
        <v>0</v>
      </c>
      <c r="K35" s="48">
        <v>0</v>
      </c>
    </row>
    <row r="36" spans="2:11" x14ac:dyDescent="0.15"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/>
      <c r="J36" s="48">
        <v>0</v>
      </c>
      <c r="K36" s="48">
        <v>0</v>
      </c>
    </row>
    <row r="37" spans="2:11" x14ac:dyDescent="0.15"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</row>
    <row r="38" spans="2:11" x14ac:dyDescent="0.15"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</row>
    <row r="39" spans="2:11" x14ac:dyDescent="0.15"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/>
      <c r="I39" s="48"/>
      <c r="J39" s="48">
        <v>0</v>
      </c>
      <c r="K39" s="48">
        <v>0</v>
      </c>
    </row>
    <row r="40" spans="2:11" x14ac:dyDescent="0.15"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</row>
    <row r="41" spans="2:11" x14ac:dyDescent="0.15"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/>
      <c r="J41" s="48">
        <v>0</v>
      </c>
      <c r="K41" s="48">
        <v>0</v>
      </c>
    </row>
    <row r="42" spans="2:11" x14ac:dyDescent="0.15"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/>
      <c r="J42" s="48">
        <v>0</v>
      </c>
      <c r="K42" s="48">
        <v>0</v>
      </c>
    </row>
    <row r="43" spans="2:11" x14ac:dyDescent="0.15"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/>
      <c r="I43" s="48"/>
      <c r="J43" s="48">
        <v>0</v>
      </c>
      <c r="K43" s="48">
        <v>0</v>
      </c>
    </row>
    <row r="44" spans="2:11" x14ac:dyDescent="0.15"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/>
      <c r="J44" s="48">
        <v>0</v>
      </c>
      <c r="K44" s="48">
        <v>0</v>
      </c>
    </row>
    <row r="45" spans="2:11" x14ac:dyDescent="0.15"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/>
      <c r="J45" s="48">
        <v>0</v>
      </c>
      <c r="K45" s="48">
        <v>0</v>
      </c>
    </row>
    <row r="46" spans="2:11" x14ac:dyDescent="0.15"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/>
      <c r="J46" s="48">
        <v>0</v>
      </c>
      <c r="K46" s="48">
        <v>0</v>
      </c>
    </row>
    <row r="47" spans="2:11" x14ac:dyDescent="0.15"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/>
      <c r="I47" s="48"/>
      <c r="J47" s="48">
        <v>0</v>
      </c>
      <c r="K47" s="48">
        <v>0</v>
      </c>
    </row>
    <row r="48" spans="2:11" x14ac:dyDescent="0.15"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/>
      <c r="J48" s="48">
        <v>0</v>
      </c>
      <c r="K48" s="48">
        <v>0</v>
      </c>
    </row>
    <row r="49" spans="2:11" x14ac:dyDescent="0.15">
      <c r="B49" s="48">
        <v>0</v>
      </c>
      <c r="C49" s="48">
        <v>0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/>
      <c r="J49" s="48">
        <v>0</v>
      </c>
      <c r="K49" s="48">
        <v>0</v>
      </c>
    </row>
    <row r="50" spans="2:11" x14ac:dyDescent="0.15">
      <c r="B50" s="48">
        <v>0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</row>
    <row r="51" spans="2:11" x14ac:dyDescent="0.15">
      <c r="B51" s="48">
        <v>0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/>
      <c r="J51" s="48">
        <v>0</v>
      </c>
      <c r="K51" s="48">
        <v>0</v>
      </c>
    </row>
    <row r="52" spans="2:11" x14ac:dyDescent="0.15"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/>
      <c r="J52" s="48">
        <v>0</v>
      </c>
      <c r="K52" s="48">
        <v>0</v>
      </c>
    </row>
    <row r="53" spans="2:11" x14ac:dyDescent="0.15">
      <c r="B53" s="48">
        <v>0</v>
      </c>
      <c r="C53" s="48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/>
      <c r="J53" s="48">
        <v>0</v>
      </c>
      <c r="K53" s="48">
        <v>0</v>
      </c>
    </row>
    <row r="54" spans="2:11" x14ac:dyDescent="0.15"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/>
      <c r="I54" s="48"/>
      <c r="J54" s="48">
        <v>0</v>
      </c>
      <c r="K54" s="48">
        <v>0</v>
      </c>
    </row>
    <row r="55" spans="2:11" x14ac:dyDescent="0.15">
      <c r="B55" s="48">
        <v>0</v>
      </c>
      <c r="C55" s="48">
        <v>0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/>
      <c r="J55" s="48">
        <v>0</v>
      </c>
      <c r="K55" s="48">
        <v>0</v>
      </c>
    </row>
    <row r="56" spans="2:11" x14ac:dyDescent="0.15">
      <c r="B56" s="48">
        <v>0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</row>
    <row r="57" spans="2:11" x14ac:dyDescent="0.15">
      <c r="B57" s="48">
        <v>0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/>
      <c r="J57" s="48">
        <v>0</v>
      </c>
      <c r="K57" s="48">
        <v>0</v>
      </c>
    </row>
    <row r="58" spans="2:11" x14ac:dyDescent="0.15"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/>
      <c r="I58" s="48"/>
      <c r="J58" s="48">
        <v>0</v>
      </c>
      <c r="K58" s="48">
        <v>0</v>
      </c>
    </row>
    <row r="59" spans="2:11" x14ac:dyDescent="0.15"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/>
      <c r="J59" s="48">
        <v>0</v>
      </c>
      <c r="K59" s="48">
        <v>0</v>
      </c>
    </row>
    <row r="60" spans="2:11" x14ac:dyDescent="0.15"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/>
      <c r="I60" s="48"/>
      <c r="J60" s="48">
        <v>0</v>
      </c>
      <c r="K60" s="48">
        <v>0</v>
      </c>
    </row>
    <row r="61" spans="2:11" x14ac:dyDescent="0.15">
      <c r="B61" s="48">
        <v>0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8"/>
      <c r="J61" s="48">
        <v>0</v>
      </c>
      <c r="K61" s="48">
        <v>0</v>
      </c>
    </row>
    <row r="62" spans="2:11" x14ac:dyDescent="0.15"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/>
      <c r="J62" s="48">
        <v>0</v>
      </c>
      <c r="K62" s="48">
        <v>0</v>
      </c>
    </row>
    <row r="63" spans="2:11" x14ac:dyDescent="0.15"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</row>
    <row r="64" spans="2:11" x14ac:dyDescent="0.15">
      <c r="B64" s="48">
        <v>0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</row>
    <row r="65" spans="2:11" x14ac:dyDescent="0.15"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/>
      <c r="I65" s="48"/>
      <c r="J65" s="48">
        <v>0</v>
      </c>
      <c r="K65" s="48">
        <v>0</v>
      </c>
    </row>
    <row r="66" spans="2:11" x14ac:dyDescent="0.15"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</row>
    <row r="67" spans="2:11" x14ac:dyDescent="0.15">
      <c r="B67" s="48">
        <v>0</v>
      </c>
      <c r="C67" s="48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/>
      <c r="J67" s="48">
        <v>0</v>
      </c>
      <c r="K67" s="48">
        <v>0</v>
      </c>
    </row>
    <row r="68" spans="2:11" x14ac:dyDescent="0.15"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/>
      <c r="J68" s="48">
        <v>0</v>
      </c>
      <c r="K68" s="48">
        <v>0</v>
      </c>
    </row>
    <row r="69" spans="2:11" x14ac:dyDescent="0.15">
      <c r="B69" s="48">
        <v>0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/>
      <c r="I69" s="48"/>
      <c r="J69" s="48">
        <v>0</v>
      </c>
      <c r="K69" s="48">
        <v>0</v>
      </c>
    </row>
    <row r="70" spans="2:11" x14ac:dyDescent="0.15">
      <c r="B70" s="48">
        <v>0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/>
      <c r="J70" s="48">
        <v>0</v>
      </c>
      <c r="K70" s="48">
        <v>0</v>
      </c>
    </row>
    <row r="71" spans="2:11" x14ac:dyDescent="0.15">
      <c r="B71" s="48">
        <v>0</v>
      </c>
      <c r="C71" s="48">
        <v>0</v>
      </c>
      <c r="D71" s="48">
        <v>0</v>
      </c>
      <c r="E71" s="48">
        <v>0</v>
      </c>
      <c r="F71" s="48">
        <v>0</v>
      </c>
      <c r="G71" s="48">
        <v>0</v>
      </c>
      <c r="H71" s="48">
        <v>0</v>
      </c>
      <c r="I71" s="48"/>
      <c r="J71" s="48">
        <v>0</v>
      </c>
      <c r="K71" s="48">
        <v>0</v>
      </c>
    </row>
    <row r="72" spans="2:11" x14ac:dyDescent="0.15">
      <c r="B72" s="48">
        <v>0</v>
      </c>
      <c r="C72" s="48">
        <v>0</v>
      </c>
      <c r="D72" s="48">
        <v>0</v>
      </c>
      <c r="E72" s="48">
        <v>0</v>
      </c>
      <c r="F72" s="48">
        <v>0</v>
      </c>
      <c r="G72" s="48">
        <v>0</v>
      </c>
      <c r="H72" s="48">
        <v>0</v>
      </c>
      <c r="I72" s="48"/>
      <c r="J72" s="48">
        <v>0</v>
      </c>
      <c r="K72" s="48">
        <v>0</v>
      </c>
    </row>
    <row r="73" spans="2:11" x14ac:dyDescent="0.15"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0</v>
      </c>
      <c r="H73" s="48"/>
      <c r="I73" s="48"/>
      <c r="J73" s="48">
        <v>0</v>
      </c>
      <c r="K73" s="48">
        <v>0</v>
      </c>
    </row>
    <row r="74" spans="2:11" x14ac:dyDescent="0.15"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/>
      <c r="J74" s="48">
        <v>0</v>
      </c>
      <c r="K74" s="48">
        <v>0</v>
      </c>
    </row>
    <row r="75" spans="2:11" x14ac:dyDescent="0.15"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/>
      <c r="J75" s="48">
        <v>0</v>
      </c>
      <c r="K75" s="48">
        <v>0</v>
      </c>
    </row>
    <row r="76" spans="2:11" x14ac:dyDescent="0.15">
      <c r="B76" s="48">
        <v>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</row>
    <row r="77" spans="2:11" x14ac:dyDescent="0.15"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/>
      <c r="J77" s="48">
        <v>0</v>
      </c>
      <c r="K77" s="48">
        <v>0</v>
      </c>
    </row>
    <row r="78" spans="2:11" x14ac:dyDescent="0.15">
      <c r="B78" s="48">
        <v>0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/>
      <c r="J78" s="48">
        <v>0</v>
      </c>
      <c r="K78" s="48">
        <v>0</v>
      </c>
    </row>
    <row r="79" spans="2:11" x14ac:dyDescent="0.15">
      <c r="B79" s="48">
        <v>0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/>
      <c r="J79" s="48">
        <v>0</v>
      </c>
      <c r="K79" s="48">
        <v>0</v>
      </c>
    </row>
    <row r="80" spans="2:11" x14ac:dyDescent="0.15">
      <c r="B80" s="48">
        <v>0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/>
      <c r="I80" s="48"/>
      <c r="J80" s="48">
        <v>0</v>
      </c>
      <c r="K80" s="48">
        <v>0</v>
      </c>
    </row>
    <row r="81" spans="2:11" x14ac:dyDescent="0.15"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/>
      <c r="J81" s="48">
        <v>0</v>
      </c>
      <c r="K81" s="48">
        <v>0</v>
      </c>
    </row>
    <row r="82" spans="2:11" x14ac:dyDescent="0.15">
      <c r="B82" s="48">
        <v>0</v>
      </c>
      <c r="C82" s="48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</row>
    <row r="83" spans="2:11" x14ac:dyDescent="0.15"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/>
      <c r="J83" s="48">
        <v>0</v>
      </c>
      <c r="K83" s="48">
        <v>0</v>
      </c>
    </row>
    <row r="84" spans="2:11" x14ac:dyDescent="0.15">
      <c r="B84" s="48">
        <v>0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/>
      <c r="I84" s="48"/>
      <c r="J84" s="48">
        <v>0</v>
      </c>
      <c r="K84" s="48">
        <v>0</v>
      </c>
    </row>
    <row r="85" spans="2:11" x14ac:dyDescent="0.15"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/>
      <c r="J85" s="48">
        <v>0</v>
      </c>
      <c r="K85" s="48">
        <v>0</v>
      </c>
    </row>
    <row r="86" spans="2:11" x14ac:dyDescent="0.15"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/>
      <c r="I86" s="48"/>
      <c r="J86" s="48">
        <v>0</v>
      </c>
      <c r="K86" s="48">
        <v>0</v>
      </c>
    </row>
    <row r="87" spans="2:11" x14ac:dyDescent="0.15">
      <c r="B87" s="48">
        <v>0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/>
      <c r="J87" s="48">
        <v>0</v>
      </c>
      <c r="K87" s="48">
        <v>0</v>
      </c>
    </row>
    <row r="88" spans="2:11" x14ac:dyDescent="0.15"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/>
      <c r="J88" s="48">
        <v>0</v>
      </c>
      <c r="K88" s="48">
        <v>0</v>
      </c>
    </row>
    <row r="89" spans="2:11" x14ac:dyDescent="0.15"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</row>
    <row r="90" spans="2:11" x14ac:dyDescent="0.15"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</row>
    <row r="91" spans="2:11" x14ac:dyDescent="0.15"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/>
      <c r="I91" s="48"/>
      <c r="J91" s="48">
        <v>0</v>
      </c>
      <c r="K91" s="48">
        <v>0</v>
      </c>
    </row>
    <row r="92" spans="2:11" x14ac:dyDescent="0.15"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</row>
    <row r="93" spans="2:11" x14ac:dyDescent="0.15">
      <c r="B93" s="48">
        <v>0</v>
      </c>
      <c r="C93" s="48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/>
      <c r="J93" s="48">
        <v>0</v>
      </c>
      <c r="K93" s="48">
        <v>0</v>
      </c>
    </row>
    <row r="94" spans="2:11" x14ac:dyDescent="0.15">
      <c r="B94" s="48">
        <v>0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/>
      <c r="J94" s="48">
        <v>0</v>
      </c>
      <c r="K94" s="48">
        <v>0</v>
      </c>
    </row>
    <row r="95" spans="2:11" x14ac:dyDescent="0.15">
      <c r="B95" s="48">
        <v>0</v>
      </c>
      <c r="C95" s="48">
        <v>0</v>
      </c>
      <c r="D95" s="48">
        <v>0</v>
      </c>
      <c r="E95" s="48">
        <v>0</v>
      </c>
      <c r="F95" s="48">
        <v>0</v>
      </c>
      <c r="G95" s="48">
        <v>0</v>
      </c>
      <c r="H95" s="48"/>
      <c r="I95" s="48"/>
      <c r="J95" s="48">
        <v>0</v>
      </c>
      <c r="K95" s="48">
        <v>0</v>
      </c>
    </row>
    <row r="96" spans="2:11" x14ac:dyDescent="0.15">
      <c r="B96" s="48">
        <v>0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/>
      <c r="J96" s="48">
        <v>0</v>
      </c>
      <c r="K96" s="48">
        <v>0</v>
      </c>
    </row>
    <row r="97" spans="2:11" x14ac:dyDescent="0.15">
      <c r="B97" s="48">
        <v>0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/>
      <c r="J97" s="48">
        <v>0</v>
      </c>
      <c r="K97" s="48">
        <v>0</v>
      </c>
    </row>
    <row r="98" spans="2:11" x14ac:dyDescent="0.15">
      <c r="B98" s="48">
        <v>0</v>
      </c>
      <c r="C98" s="48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/>
      <c r="J98" s="48">
        <v>0</v>
      </c>
      <c r="K98" s="48">
        <v>0</v>
      </c>
    </row>
    <row r="99" spans="2:11" x14ac:dyDescent="0.15">
      <c r="B99" s="48">
        <v>0</v>
      </c>
      <c r="C99" s="48">
        <v>0</v>
      </c>
      <c r="D99" s="48">
        <v>0</v>
      </c>
      <c r="E99" s="48">
        <v>0</v>
      </c>
      <c r="F99" s="48">
        <v>0</v>
      </c>
      <c r="G99" s="48">
        <v>0</v>
      </c>
      <c r="H99" s="48"/>
      <c r="I99" s="48"/>
      <c r="J99" s="48">
        <v>0</v>
      </c>
      <c r="K99" s="48">
        <v>0</v>
      </c>
    </row>
    <row r="100" spans="2:11" x14ac:dyDescent="0.15">
      <c r="B100" s="48">
        <v>0</v>
      </c>
      <c r="C100" s="48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/>
      <c r="J100" s="48">
        <v>0</v>
      </c>
      <c r="K100" s="48">
        <v>0</v>
      </c>
    </row>
    <row r="101" spans="2:11" x14ac:dyDescent="0.15">
      <c r="B101" s="48">
        <v>0</v>
      </c>
      <c r="C101" s="48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/>
      <c r="J101" s="48">
        <v>0</v>
      </c>
      <c r="K101" s="48">
        <v>0</v>
      </c>
    </row>
    <row r="102" spans="2:11" x14ac:dyDescent="0.15">
      <c r="B102" s="48">
        <v>0</v>
      </c>
      <c r="C102" s="48">
        <v>0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</row>
    <row r="103" spans="2:11" x14ac:dyDescent="0.15">
      <c r="B103" s="48">
        <v>0</v>
      </c>
      <c r="C103" s="48">
        <v>0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/>
      <c r="J103" s="48">
        <v>0</v>
      </c>
      <c r="K103" s="48">
        <v>0</v>
      </c>
    </row>
    <row r="104" spans="2:11" x14ac:dyDescent="0.15">
      <c r="B104" s="48">
        <v>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/>
      <c r="J104" s="48">
        <v>0</v>
      </c>
      <c r="K104" s="48">
        <v>0</v>
      </c>
    </row>
    <row r="105" spans="2:11" x14ac:dyDescent="0.15">
      <c r="B105" s="48">
        <v>0</v>
      </c>
      <c r="C105" s="48">
        <v>0</v>
      </c>
      <c r="D105" s="48">
        <v>0</v>
      </c>
      <c r="E105" s="48">
        <v>0</v>
      </c>
      <c r="F105" s="48">
        <v>0</v>
      </c>
      <c r="G105" s="48">
        <v>0</v>
      </c>
      <c r="H105" s="48">
        <v>0</v>
      </c>
      <c r="I105" s="48"/>
      <c r="J105" s="48">
        <v>0</v>
      </c>
      <c r="K105" s="48">
        <v>0</v>
      </c>
    </row>
    <row r="106" spans="2:11" x14ac:dyDescent="0.15"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/>
      <c r="I106" s="48"/>
      <c r="J106" s="48">
        <v>0</v>
      </c>
      <c r="K106" s="48">
        <v>0</v>
      </c>
    </row>
    <row r="107" spans="2:11" x14ac:dyDescent="0.15">
      <c r="B107" s="48">
        <v>0</v>
      </c>
      <c r="C107" s="48">
        <v>0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/>
      <c r="J107" s="48">
        <v>0</v>
      </c>
      <c r="K107" s="48">
        <v>0</v>
      </c>
    </row>
    <row r="108" spans="2:11" x14ac:dyDescent="0.15">
      <c r="B108" s="48">
        <v>0</v>
      </c>
      <c r="C108" s="48">
        <v>0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</row>
    <row r="109" spans="2:11" x14ac:dyDescent="0.15">
      <c r="B109" s="48">
        <v>0</v>
      </c>
      <c r="C109" s="48">
        <v>0</v>
      </c>
      <c r="D109" s="48">
        <v>0</v>
      </c>
      <c r="E109" s="48">
        <v>0</v>
      </c>
      <c r="F109" s="48">
        <v>0</v>
      </c>
      <c r="G109" s="48">
        <v>0</v>
      </c>
      <c r="H109" s="48">
        <v>0</v>
      </c>
      <c r="I109" s="48"/>
      <c r="J109" s="48">
        <v>0</v>
      </c>
      <c r="K109" s="48">
        <v>0</v>
      </c>
    </row>
    <row r="110" spans="2:11" x14ac:dyDescent="0.15">
      <c r="B110" s="48">
        <v>0</v>
      </c>
      <c r="C110" s="48">
        <v>0</v>
      </c>
      <c r="D110" s="48">
        <v>0</v>
      </c>
      <c r="E110" s="48">
        <v>0</v>
      </c>
      <c r="F110" s="48">
        <v>0</v>
      </c>
      <c r="G110" s="48">
        <v>0</v>
      </c>
      <c r="H110" s="48"/>
      <c r="I110" s="48"/>
      <c r="J110" s="48">
        <v>0</v>
      </c>
      <c r="K110" s="48">
        <v>0</v>
      </c>
    </row>
    <row r="111" spans="2:11" x14ac:dyDescent="0.15">
      <c r="B111" s="48">
        <v>0</v>
      </c>
      <c r="C111" s="48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48"/>
      <c r="J111" s="48">
        <v>0</v>
      </c>
      <c r="K111" s="48">
        <v>0</v>
      </c>
    </row>
    <row r="112" spans="2:11" x14ac:dyDescent="0.15">
      <c r="B112" s="48">
        <v>0</v>
      </c>
      <c r="C112" s="48">
        <v>0</v>
      </c>
      <c r="D112" s="48">
        <v>0</v>
      </c>
      <c r="E112" s="48">
        <v>0</v>
      </c>
      <c r="F112" s="48">
        <v>0</v>
      </c>
      <c r="G112" s="48">
        <v>0</v>
      </c>
      <c r="H112" s="48"/>
      <c r="I112" s="48"/>
      <c r="J112" s="48">
        <v>0</v>
      </c>
      <c r="K112" s="48">
        <v>0</v>
      </c>
    </row>
    <row r="113" spans="2:11" x14ac:dyDescent="0.15">
      <c r="B113" s="48">
        <v>0</v>
      </c>
      <c r="C113" s="48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/>
      <c r="J113" s="48">
        <v>0</v>
      </c>
      <c r="K113" s="48">
        <v>0</v>
      </c>
    </row>
    <row r="114" spans="2:11" x14ac:dyDescent="0.15">
      <c r="B114" s="48">
        <v>0</v>
      </c>
      <c r="C114" s="48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/>
      <c r="J114" s="48">
        <v>0</v>
      </c>
      <c r="K114" s="48">
        <v>0</v>
      </c>
    </row>
    <row r="115" spans="2:11" x14ac:dyDescent="0.15">
      <c r="B115" s="48">
        <v>0</v>
      </c>
      <c r="C115" s="48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</row>
    <row r="116" spans="2:11" x14ac:dyDescent="0.15">
      <c r="B116" s="48">
        <v>0</v>
      </c>
      <c r="C116" s="48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8">
        <v>0</v>
      </c>
      <c r="J116" s="48">
        <v>0</v>
      </c>
      <c r="K116" s="48">
        <v>0</v>
      </c>
    </row>
    <row r="117" spans="2:11" x14ac:dyDescent="0.15">
      <c r="B117" s="48">
        <v>0</v>
      </c>
      <c r="C117" s="48">
        <v>0</v>
      </c>
      <c r="D117" s="48">
        <v>0</v>
      </c>
      <c r="E117" s="48">
        <v>0</v>
      </c>
      <c r="F117" s="48">
        <v>0</v>
      </c>
      <c r="G117" s="48">
        <v>0</v>
      </c>
      <c r="H117" s="48"/>
      <c r="I117" s="48"/>
      <c r="J117" s="48">
        <v>0</v>
      </c>
      <c r="K117" s="48">
        <v>0</v>
      </c>
    </row>
    <row r="118" spans="2:11" x14ac:dyDescent="0.15">
      <c r="B118" s="48">
        <v>0</v>
      </c>
      <c r="C118" s="48">
        <v>0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</row>
    <row r="119" spans="2:11" x14ac:dyDescent="0.15">
      <c r="B119" s="48">
        <v>0</v>
      </c>
      <c r="C119" s="48">
        <v>0</v>
      </c>
      <c r="D119" s="48">
        <v>0</v>
      </c>
      <c r="E119" s="48">
        <v>0</v>
      </c>
      <c r="F119" s="48">
        <v>0</v>
      </c>
      <c r="G119" s="48">
        <v>0</v>
      </c>
      <c r="H119" s="48">
        <v>0</v>
      </c>
      <c r="I119" s="48"/>
      <c r="J119" s="48">
        <v>0</v>
      </c>
      <c r="K119" s="48">
        <v>0</v>
      </c>
    </row>
    <row r="120" spans="2:11" x14ac:dyDescent="0.15">
      <c r="B120" s="48">
        <v>0</v>
      </c>
      <c r="C120" s="48">
        <v>0</v>
      </c>
      <c r="D120" s="48">
        <v>0</v>
      </c>
      <c r="E120" s="48">
        <v>0</v>
      </c>
      <c r="F120" s="48">
        <v>0</v>
      </c>
      <c r="G120" s="48">
        <v>0</v>
      </c>
      <c r="H120" s="48">
        <v>0</v>
      </c>
      <c r="I120" s="48"/>
      <c r="J120" s="48">
        <v>0</v>
      </c>
      <c r="K120" s="48">
        <v>0</v>
      </c>
    </row>
    <row r="121" spans="2:11" x14ac:dyDescent="0.15">
      <c r="B121" s="48">
        <v>0</v>
      </c>
      <c r="C121" s="48">
        <v>0</v>
      </c>
      <c r="D121" s="48">
        <v>0</v>
      </c>
      <c r="E121" s="48">
        <v>0</v>
      </c>
      <c r="F121" s="48">
        <v>0</v>
      </c>
      <c r="G121" s="48">
        <v>0</v>
      </c>
      <c r="H121" s="48"/>
      <c r="I121" s="48"/>
      <c r="J121" s="48">
        <v>0</v>
      </c>
      <c r="K121" s="48">
        <v>0</v>
      </c>
    </row>
    <row r="122" spans="2:11" x14ac:dyDescent="0.15">
      <c r="B122" s="48">
        <v>0</v>
      </c>
      <c r="C122" s="48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8"/>
      <c r="J122" s="48">
        <v>0</v>
      </c>
      <c r="K122" s="48">
        <v>0</v>
      </c>
    </row>
    <row r="123" spans="2:11" x14ac:dyDescent="0.15">
      <c r="B123" s="48">
        <v>0</v>
      </c>
      <c r="C123" s="48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/>
      <c r="J123" s="48">
        <v>0</v>
      </c>
      <c r="K123" s="48">
        <v>0</v>
      </c>
    </row>
    <row r="124" spans="2:11" x14ac:dyDescent="0.15">
      <c r="B124" s="48">
        <v>0</v>
      </c>
      <c r="C124" s="48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/>
      <c r="J124" s="48">
        <v>0</v>
      </c>
      <c r="K124" s="48">
        <v>0</v>
      </c>
    </row>
    <row r="125" spans="2:11" x14ac:dyDescent="0.15">
      <c r="B125" s="48">
        <v>0</v>
      </c>
      <c r="C125" s="48">
        <v>0</v>
      </c>
      <c r="D125" s="48">
        <v>0</v>
      </c>
      <c r="E125" s="48">
        <v>0</v>
      </c>
      <c r="F125" s="48">
        <v>0</v>
      </c>
      <c r="G125" s="48">
        <v>0</v>
      </c>
      <c r="H125" s="48"/>
      <c r="I125" s="48"/>
      <c r="J125" s="48">
        <v>0</v>
      </c>
      <c r="K125" s="48">
        <v>0</v>
      </c>
    </row>
    <row r="126" spans="2:11" x14ac:dyDescent="0.15">
      <c r="B126" s="48">
        <v>0</v>
      </c>
      <c r="C126" s="48">
        <v>0</v>
      </c>
      <c r="D126" s="48">
        <v>0</v>
      </c>
      <c r="E126" s="48">
        <v>0</v>
      </c>
      <c r="F126" s="48">
        <v>0</v>
      </c>
      <c r="G126" s="48">
        <v>0</v>
      </c>
      <c r="H126" s="48">
        <v>0</v>
      </c>
      <c r="I126" s="48"/>
      <c r="J126" s="48">
        <v>0</v>
      </c>
      <c r="K126" s="48">
        <v>0</v>
      </c>
    </row>
    <row r="127" spans="2:11" x14ac:dyDescent="0.15">
      <c r="B127" s="48">
        <v>0</v>
      </c>
      <c r="C127" s="48">
        <v>0</v>
      </c>
      <c r="D127" s="48">
        <v>0</v>
      </c>
      <c r="E127" s="48">
        <v>0</v>
      </c>
      <c r="F127" s="48">
        <v>0</v>
      </c>
      <c r="G127" s="48">
        <v>0</v>
      </c>
      <c r="H127" s="48">
        <v>0</v>
      </c>
      <c r="I127" s="48"/>
      <c r="J127" s="48">
        <v>0</v>
      </c>
      <c r="K127" s="48">
        <v>0</v>
      </c>
    </row>
    <row r="128" spans="2:11" x14ac:dyDescent="0.15">
      <c r="B128" s="48">
        <v>0</v>
      </c>
      <c r="C128" s="48">
        <v>0</v>
      </c>
      <c r="D128" s="48">
        <v>0</v>
      </c>
      <c r="E128" s="48">
        <v>0</v>
      </c>
      <c r="F128" s="48">
        <v>0</v>
      </c>
      <c r="G128" s="48">
        <v>0</v>
      </c>
      <c r="H128" s="48">
        <v>0</v>
      </c>
      <c r="I128" s="48">
        <v>0</v>
      </c>
      <c r="J128" s="48">
        <v>0</v>
      </c>
      <c r="K128" s="48">
        <v>0</v>
      </c>
    </row>
    <row r="129" spans="2:11" x14ac:dyDescent="0.15">
      <c r="B129" s="48">
        <v>0</v>
      </c>
      <c r="C129" s="48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8"/>
      <c r="J129" s="48">
        <v>0</v>
      </c>
      <c r="K129" s="48">
        <v>0</v>
      </c>
    </row>
    <row r="130" spans="2:11" x14ac:dyDescent="0.15">
      <c r="B130" s="48">
        <v>0</v>
      </c>
      <c r="C130" s="48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8"/>
      <c r="J130" s="48">
        <v>0</v>
      </c>
      <c r="K130" s="48">
        <v>0</v>
      </c>
    </row>
    <row r="131" spans="2:11" x14ac:dyDescent="0.15">
      <c r="B131" s="48">
        <v>0</v>
      </c>
      <c r="C131" s="48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/>
      <c r="J131" s="48">
        <v>0</v>
      </c>
      <c r="K131" s="48">
        <v>0</v>
      </c>
    </row>
    <row r="132" spans="2:11" x14ac:dyDescent="0.15">
      <c r="B132" s="48">
        <v>0</v>
      </c>
      <c r="C132" s="48">
        <v>0</v>
      </c>
      <c r="D132" s="48">
        <v>0</v>
      </c>
      <c r="E132" s="48">
        <v>0</v>
      </c>
      <c r="F132" s="48">
        <v>0</v>
      </c>
      <c r="G132" s="48">
        <v>0</v>
      </c>
      <c r="H132" s="48"/>
      <c r="I132" s="48"/>
      <c r="J132" s="48">
        <v>0</v>
      </c>
      <c r="K132" s="48">
        <v>0</v>
      </c>
    </row>
    <row r="133" spans="2:11" x14ac:dyDescent="0.15">
      <c r="B133" s="48">
        <v>0</v>
      </c>
      <c r="C133" s="48">
        <v>0</v>
      </c>
      <c r="D133" s="48">
        <v>0</v>
      </c>
      <c r="E133" s="48">
        <v>0</v>
      </c>
      <c r="F133" s="48">
        <v>0</v>
      </c>
      <c r="G133" s="48">
        <v>0</v>
      </c>
      <c r="H133" s="48">
        <v>0</v>
      </c>
      <c r="I133" s="48"/>
      <c r="J133" s="48">
        <v>0</v>
      </c>
      <c r="K133" s="48">
        <v>0</v>
      </c>
    </row>
    <row r="134" spans="2:11" x14ac:dyDescent="0.15">
      <c r="B134" s="48">
        <v>0</v>
      </c>
      <c r="C134" s="48">
        <v>0</v>
      </c>
      <c r="D134" s="48">
        <v>0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</row>
    <row r="135" spans="2:11" x14ac:dyDescent="0.15">
      <c r="B135" s="48">
        <v>0</v>
      </c>
      <c r="C135" s="48">
        <v>0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/>
      <c r="J135" s="48">
        <v>0</v>
      </c>
      <c r="K135" s="48">
        <v>0</v>
      </c>
    </row>
    <row r="136" spans="2:11" x14ac:dyDescent="0.15">
      <c r="B136" s="48">
        <v>0</v>
      </c>
      <c r="C136" s="48">
        <v>0</v>
      </c>
      <c r="D136" s="48">
        <v>0</v>
      </c>
      <c r="E136" s="48">
        <v>0</v>
      </c>
      <c r="F136" s="48">
        <v>0</v>
      </c>
      <c r="G136" s="48">
        <v>0</v>
      </c>
      <c r="H136" s="48"/>
      <c r="I136" s="48"/>
      <c r="J136" s="48">
        <v>0</v>
      </c>
      <c r="K136" s="48">
        <v>0</v>
      </c>
    </row>
    <row r="137" spans="2:11" x14ac:dyDescent="0.15">
      <c r="B137" s="48">
        <v>0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/>
      <c r="J137" s="48">
        <v>0</v>
      </c>
      <c r="K137" s="48">
        <v>0</v>
      </c>
    </row>
    <row r="138" spans="2:11" x14ac:dyDescent="0.15">
      <c r="B138" s="48">
        <v>0</v>
      </c>
      <c r="C138" s="48">
        <v>0</v>
      </c>
      <c r="D138" s="48">
        <v>0</v>
      </c>
      <c r="E138" s="48">
        <v>0</v>
      </c>
      <c r="F138" s="48">
        <v>0</v>
      </c>
      <c r="G138" s="48">
        <v>0</v>
      </c>
      <c r="H138" s="48"/>
      <c r="I138" s="48"/>
      <c r="J138" s="48">
        <v>0</v>
      </c>
      <c r="K138" s="48">
        <v>0</v>
      </c>
    </row>
    <row r="139" spans="2:11" x14ac:dyDescent="0.15">
      <c r="B139" s="48">
        <v>0</v>
      </c>
      <c r="C139" s="48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/>
      <c r="J139" s="48">
        <v>0</v>
      </c>
      <c r="K139" s="48">
        <v>0</v>
      </c>
    </row>
    <row r="140" spans="2:11" x14ac:dyDescent="0.15">
      <c r="B140" s="48">
        <v>0</v>
      </c>
      <c r="C140" s="48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8"/>
      <c r="J140" s="48">
        <v>0</v>
      </c>
      <c r="K140" s="48">
        <v>0</v>
      </c>
    </row>
    <row r="141" spans="2:11" x14ac:dyDescent="0.15">
      <c r="B141" s="48">
        <v>0</v>
      </c>
      <c r="C141" s="48">
        <v>0</v>
      </c>
      <c r="D141" s="48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</row>
    <row r="142" spans="2:11" x14ac:dyDescent="0.15">
      <c r="B142" s="48">
        <v>0</v>
      </c>
      <c r="C142" s="48">
        <v>0</v>
      </c>
      <c r="D142" s="48">
        <v>0</v>
      </c>
      <c r="E142" s="48">
        <v>0</v>
      </c>
      <c r="F142" s="48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</row>
    <row r="143" spans="2:11" x14ac:dyDescent="0.15">
      <c r="B143" s="48">
        <v>0</v>
      </c>
      <c r="C143" s="48">
        <v>0</v>
      </c>
      <c r="D143" s="48">
        <v>0</v>
      </c>
      <c r="E143" s="48">
        <v>0</v>
      </c>
      <c r="F143" s="48">
        <v>0</v>
      </c>
      <c r="G143" s="48">
        <v>0</v>
      </c>
      <c r="H143" s="48"/>
      <c r="I143" s="48"/>
      <c r="J143" s="48">
        <v>0</v>
      </c>
      <c r="K143" s="48">
        <v>0</v>
      </c>
    </row>
    <row r="144" spans="2:11" x14ac:dyDescent="0.15">
      <c r="B144" s="48">
        <v>0</v>
      </c>
      <c r="C144" s="48">
        <v>0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</row>
    <row r="145" spans="2:11" x14ac:dyDescent="0.15">
      <c r="B145" s="48">
        <v>0</v>
      </c>
      <c r="C145" s="48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8"/>
      <c r="J145" s="48">
        <v>0</v>
      </c>
      <c r="K145" s="48">
        <v>0</v>
      </c>
    </row>
    <row r="146" spans="2:11" x14ac:dyDescent="0.15">
      <c r="B146" s="48">
        <v>0</v>
      </c>
      <c r="C146" s="48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8"/>
      <c r="J146" s="48">
        <v>0</v>
      </c>
      <c r="K146" s="48">
        <v>0</v>
      </c>
    </row>
    <row r="147" spans="2:11" x14ac:dyDescent="0.15">
      <c r="B147" s="48">
        <v>0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48"/>
      <c r="I147" s="48"/>
      <c r="J147" s="48">
        <v>0</v>
      </c>
      <c r="K147" s="48">
        <v>0</v>
      </c>
    </row>
    <row r="148" spans="2:11" x14ac:dyDescent="0.15"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/>
      <c r="J148" s="48">
        <v>0</v>
      </c>
      <c r="K148" s="48">
        <v>0</v>
      </c>
    </row>
    <row r="149" spans="2:11" x14ac:dyDescent="0.15">
      <c r="B149" s="48">
        <v>0</v>
      </c>
      <c r="C149" s="48">
        <v>0</v>
      </c>
      <c r="D149" s="48">
        <v>0</v>
      </c>
      <c r="E149" s="48">
        <v>0</v>
      </c>
      <c r="F149" s="48">
        <v>0</v>
      </c>
      <c r="G149" s="48">
        <v>0</v>
      </c>
      <c r="H149" s="48">
        <v>0</v>
      </c>
      <c r="I149" s="48"/>
      <c r="J149" s="48">
        <v>0</v>
      </c>
      <c r="K149" s="48">
        <v>0</v>
      </c>
    </row>
    <row r="150" spans="2:11" x14ac:dyDescent="0.15">
      <c r="B150" s="48">
        <v>0</v>
      </c>
      <c r="C150" s="48">
        <v>0</v>
      </c>
      <c r="D150" s="48">
        <v>0</v>
      </c>
      <c r="E150" s="48">
        <v>0</v>
      </c>
      <c r="F150" s="48">
        <v>0</v>
      </c>
      <c r="G150" s="48">
        <v>0</v>
      </c>
      <c r="H150" s="48">
        <v>0</v>
      </c>
      <c r="I150" s="48"/>
      <c r="J150" s="48">
        <v>0</v>
      </c>
      <c r="K150" s="48">
        <v>0</v>
      </c>
    </row>
    <row r="151" spans="2:11" x14ac:dyDescent="0.15">
      <c r="B151" s="48">
        <v>0</v>
      </c>
      <c r="C151" s="48">
        <v>0</v>
      </c>
      <c r="D151" s="48">
        <v>0</v>
      </c>
      <c r="E151" s="48">
        <v>0</v>
      </c>
      <c r="F151" s="48">
        <v>0</v>
      </c>
      <c r="G151" s="48">
        <v>0</v>
      </c>
      <c r="H151" s="48"/>
      <c r="I151" s="48"/>
      <c r="J151" s="48">
        <v>0</v>
      </c>
      <c r="K151" s="48">
        <v>0</v>
      </c>
    </row>
    <row r="152" spans="2:11" x14ac:dyDescent="0.15">
      <c r="B152" s="48">
        <v>0</v>
      </c>
      <c r="C152" s="48">
        <v>0</v>
      </c>
      <c r="D152" s="48">
        <v>0</v>
      </c>
      <c r="E152" s="48">
        <v>0</v>
      </c>
      <c r="F152" s="48">
        <v>0</v>
      </c>
      <c r="G152" s="48">
        <v>0</v>
      </c>
      <c r="H152" s="48">
        <v>0</v>
      </c>
      <c r="I152" s="48"/>
      <c r="J152" s="48">
        <v>0</v>
      </c>
      <c r="K152" s="48">
        <v>0</v>
      </c>
    </row>
    <row r="153" spans="2:11" x14ac:dyDescent="0.15"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8"/>
      <c r="J153" s="48">
        <v>0</v>
      </c>
      <c r="K153" s="48">
        <v>0</v>
      </c>
    </row>
    <row r="154" spans="2:11" x14ac:dyDescent="0.15">
      <c r="B154" s="48">
        <v>0</v>
      </c>
      <c r="C154" s="48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</row>
    <row r="155" spans="2:11" x14ac:dyDescent="0.15">
      <c r="B155" s="48">
        <v>0</v>
      </c>
      <c r="C155" s="48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8"/>
      <c r="J155" s="48">
        <v>0</v>
      </c>
      <c r="K155" s="48">
        <v>0</v>
      </c>
    </row>
    <row r="156" spans="2:11" x14ac:dyDescent="0.15">
      <c r="B156" s="48">
        <v>0</v>
      </c>
      <c r="C156" s="48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8"/>
      <c r="J156" s="48">
        <v>0</v>
      </c>
      <c r="K156" s="48">
        <v>0</v>
      </c>
    </row>
    <row r="157" spans="2:11" x14ac:dyDescent="0.15">
      <c r="B157" s="48">
        <v>0</v>
      </c>
      <c r="C157" s="48">
        <v>0</v>
      </c>
      <c r="D157" s="48">
        <v>0</v>
      </c>
      <c r="E157" s="48">
        <v>0</v>
      </c>
      <c r="F157" s="48">
        <v>0</v>
      </c>
      <c r="G157" s="48">
        <v>0</v>
      </c>
      <c r="H157" s="48">
        <v>0</v>
      </c>
      <c r="I157" s="48"/>
      <c r="J157" s="48">
        <v>0</v>
      </c>
      <c r="K157" s="48">
        <v>0</v>
      </c>
    </row>
    <row r="158" spans="2:11" x14ac:dyDescent="0.15">
      <c r="B158" s="48">
        <v>0</v>
      </c>
      <c r="C158" s="48">
        <v>0</v>
      </c>
      <c r="D158" s="48">
        <v>0</v>
      </c>
      <c r="E158" s="48">
        <v>0</v>
      </c>
      <c r="F158" s="48">
        <v>0</v>
      </c>
      <c r="G158" s="48">
        <v>0</v>
      </c>
      <c r="H158" s="48"/>
      <c r="I158" s="48"/>
      <c r="J158" s="48">
        <v>0</v>
      </c>
      <c r="K158" s="48">
        <v>0</v>
      </c>
    </row>
    <row r="159" spans="2:11" x14ac:dyDescent="0.15">
      <c r="B159" s="48">
        <v>0</v>
      </c>
      <c r="C159" s="48">
        <v>0</v>
      </c>
      <c r="D159" s="48">
        <v>0</v>
      </c>
      <c r="E159" s="48">
        <v>0</v>
      </c>
      <c r="F159" s="48">
        <v>0</v>
      </c>
      <c r="G159" s="48">
        <v>0</v>
      </c>
      <c r="H159" s="48">
        <v>0</v>
      </c>
      <c r="I159" s="48"/>
      <c r="J159" s="48">
        <v>0</v>
      </c>
      <c r="K159" s="48">
        <v>0</v>
      </c>
    </row>
    <row r="160" spans="2:11" x14ac:dyDescent="0.15">
      <c r="B160" s="48">
        <v>0</v>
      </c>
      <c r="C160" s="48">
        <v>0</v>
      </c>
      <c r="D160" s="48">
        <v>0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>
        <v>0</v>
      </c>
      <c r="K160" s="48">
        <v>0</v>
      </c>
    </row>
    <row r="161" spans="2:11" x14ac:dyDescent="0.15">
      <c r="B161" s="48">
        <v>0</v>
      </c>
      <c r="C161" s="48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8"/>
      <c r="J161" s="48">
        <v>0</v>
      </c>
      <c r="K161" s="48">
        <v>0</v>
      </c>
    </row>
    <row r="162" spans="2:11" x14ac:dyDescent="0.15">
      <c r="B162" s="48">
        <v>0</v>
      </c>
      <c r="C162" s="48">
        <v>0</v>
      </c>
      <c r="D162" s="48">
        <v>0</v>
      </c>
      <c r="E162" s="48">
        <v>0</v>
      </c>
      <c r="F162" s="48">
        <v>0</v>
      </c>
      <c r="G162" s="48">
        <v>0</v>
      </c>
      <c r="H162" s="48"/>
      <c r="I162" s="48"/>
      <c r="J162" s="48">
        <v>0</v>
      </c>
      <c r="K162" s="48">
        <v>0</v>
      </c>
    </row>
    <row r="163" spans="2:11" x14ac:dyDescent="0.15">
      <c r="B163" s="48">
        <v>0</v>
      </c>
      <c r="C163" s="48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8"/>
      <c r="J163" s="48">
        <v>0</v>
      </c>
      <c r="K163" s="48">
        <v>0</v>
      </c>
    </row>
    <row r="164" spans="2:11" x14ac:dyDescent="0.15">
      <c r="B164" s="48">
        <v>0</v>
      </c>
      <c r="C164" s="48">
        <v>0</v>
      </c>
      <c r="D164" s="48">
        <v>0</v>
      </c>
      <c r="E164" s="48">
        <v>0</v>
      </c>
      <c r="F164" s="48">
        <v>0</v>
      </c>
      <c r="G164" s="48">
        <v>0</v>
      </c>
      <c r="H164" s="48"/>
      <c r="I164" s="48"/>
      <c r="J164" s="48">
        <v>0</v>
      </c>
      <c r="K164" s="48">
        <v>0</v>
      </c>
    </row>
    <row r="165" spans="2:11" x14ac:dyDescent="0.15">
      <c r="B165" s="48">
        <v>0</v>
      </c>
      <c r="C165" s="48">
        <v>0</v>
      </c>
      <c r="D165" s="48">
        <v>0</v>
      </c>
      <c r="E165" s="48">
        <v>0</v>
      </c>
      <c r="F165" s="48">
        <v>0</v>
      </c>
      <c r="G165" s="48">
        <v>0</v>
      </c>
      <c r="H165" s="48">
        <v>0</v>
      </c>
      <c r="I165" s="48"/>
      <c r="J165" s="48">
        <v>0</v>
      </c>
      <c r="K165" s="48">
        <v>0</v>
      </c>
    </row>
    <row r="166" spans="2:11" x14ac:dyDescent="0.15">
      <c r="B166" s="48">
        <v>0</v>
      </c>
      <c r="C166" s="48">
        <v>0</v>
      </c>
      <c r="D166" s="48">
        <v>0</v>
      </c>
      <c r="E166" s="48">
        <v>0</v>
      </c>
      <c r="F166" s="48">
        <v>0</v>
      </c>
      <c r="G166" s="48">
        <v>0</v>
      </c>
      <c r="H166" s="48">
        <v>0</v>
      </c>
      <c r="I166" s="48"/>
      <c r="J166" s="48">
        <v>0</v>
      </c>
      <c r="K166" s="48">
        <v>0</v>
      </c>
    </row>
    <row r="167" spans="2:11" x14ac:dyDescent="0.15">
      <c r="B167" s="48">
        <v>0</v>
      </c>
      <c r="C167" s="48">
        <v>0</v>
      </c>
      <c r="D167" s="48">
        <v>0</v>
      </c>
      <c r="E167" s="48">
        <v>0</v>
      </c>
      <c r="F167" s="48">
        <v>0</v>
      </c>
      <c r="G167" s="48">
        <v>0</v>
      </c>
      <c r="H167" s="48">
        <v>0</v>
      </c>
      <c r="I167" s="48">
        <v>0</v>
      </c>
      <c r="J167" s="48">
        <v>0</v>
      </c>
      <c r="K167" s="48">
        <v>0</v>
      </c>
    </row>
    <row r="168" spans="2:11" x14ac:dyDescent="0.15">
      <c r="B168" s="48">
        <v>0</v>
      </c>
      <c r="C168" s="48">
        <v>0</v>
      </c>
      <c r="D168" s="48">
        <v>0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</row>
    <row r="169" spans="2:11" x14ac:dyDescent="0.15">
      <c r="B169" s="48">
        <v>0</v>
      </c>
      <c r="C169" s="48">
        <v>0</v>
      </c>
      <c r="D169" s="48">
        <v>0</v>
      </c>
      <c r="E169" s="48">
        <v>0</v>
      </c>
      <c r="F169" s="48">
        <v>0</v>
      </c>
      <c r="G169" s="48">
        <v>0</v>
      </c>
      <c r="H169" s="48"/>
      <c r="I169" s="48"/>
      <c r="J169" s="48">
        <v>0</v>
      </c>
      <c r="K169" s="48">
        <v>0</v>
      </c>
    </row>
    <row r="170" spans="2:11" x14ac:dyDescent="0.15">
      <c r="B170" s="48">
        <v>0</v>
      </c>
      <c r="C170" s="48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</row>
    <row r="171" spans="2:11" x14ac:dyDescent="0.15">
      <c r="B171" s="48">
        <v>0</v>
      </c>
      <c r="C171" s="48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8"/>
      <c r="J171" s="48">
        <v>0</v>
      </c>
      <c r="K171" s="48">
        <v>0</v>
      </c>
    </row>
    <row r="172" spans="2:11" x14ac:dyDescent="0.15">
      <c r="B172" s="48">
        <v>0</v>
      </c>
      <c r="C172" s="48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/>
      <c r="J172" s="48">
        <v>0</v>
      </c>
      <c r="K172" s="48">
        <v>0</v>
      </c>
    </row>
    <row r="173" spans="2:11" x14ac:dyDescent="0.15">
      <c r="B173" s="48">
        <v>0</v>
      </c>
      <c r="C173" s="48">
        <v>0</v>
      </c>
      <c r="D173" s="48">
        <v>0</v>
      </c>
      <c r="E173" s="48">
        <v>0</v>
      </c>
      <c r="F173" s="48">
        <v>0</v>
      </c>
      <c r="G173" s="48">
        <v>0</v>
      </c>
      <c r="H173" s="48"/>
      <c r="I173" s="48"/>
      <c r="J173" s="48">
        <v>0</v>
      </c>
      <c r="K173" s="48">
        <v>0</v>
      </c>
    </row>
    <row r="174" spans="2:11" x14ac:dyDescent="0.15">
      <c r="B174" s="48">
        <v>0</v>
      </c>
      <c r="C174" s="48">
        <v>0</v>
      </c>
      <c r="D174" s="48">
        <v>0</v>
      </c>
      <c r="E174" s="48">
        <v>0</v>
      </c>
      <c r="F174" s="48">
        <v>0</v>
      </c>
      <c r="G174" s="48">
        <v>0</v>
      </c>
      <c r="H174" s="48">
        <v>0</v>
      </c>
      <c r="I174" s="48"/>
      <c r="J174" s="48">
        <v>0</v>
      </c>
      <c r="K174" s="48">
        <v>0</v>
      </c>
    </row>
    <row r="175" spans="2:11" x14ac:dyDescent="0.15">
      <c r="B175" s="48">
        <v>0</v>
      </c>
      <c r="C175" s="48">
        <v>0</v>
      </c>
      <c r="D175" s="48">
        <v>0</v>
      </c>
      <c r="E175" s="48">
        <v>0</v>
      </c>
      <c r="F175" s="48">
        <v>0</v>
      </c>
      <c r="G175" s="48">
        <v>0</v>
      </c>
      <c r="H175" s="48">
        <v>0</v>
      </c>
      <c r="I175" s="48"/>
      <c r="J175" s="48">
        <v>0</v>
      </c>
      <c r="K175" s="48">
        <v>0</v>
      </c>
    </row>
    <row r="176" spans="2:11" x14ac:dyDescent="0.15">
      <c r="B176" s="48">
        <v>0</v>
      </c>
      <c r="C176" s="48">
        <v>0</v>
      </c>
      <c r="D176" s="48">
        <v>0</v>
      </c>
      <c r="E176" s="48">
        <v>0</v>
      </c>
      <c r="F176" s="48">
        <v>0</v>
      </c>
      <c r="G176" s="48">
        <v>0</v>
      </c>
      <c r="H176" s="48">
        <v>0</v>
      </c>
      <c r="I176" s="48"/>
      <c r="J176" s="48">
        <v>0</v>
      </c>
      <c r="K176" s="48">
        <v>0</v>
      </c>
    </row>
    <row r="177" spans="2:11" x14ac:dyDescent="0.15">
      <c r="B177" s="48">
        <v>0</v>
      </c>
      <c r="C177" s="48">
        <v>0</v>
      </c>
      <c r="D177" s="48">
        <v>0</v>
      </c>
      <c r="E177" s="48">
        <v>0</v>
      </c>
      <c r="F177" s="48">
        <v>0</v>
      </c>
      <c r="G177" s="48">
        <v>0</v>
      </c>
      <c r="H177" s="48"/>
      <c r="I177" s="48"/>
      <c r="J177" s="48">
        <v>0</v>
      </c>
      <c r="K177" s="48">
        <v>0</v>
      </c>
    </row>
    <row r="178" spans="2:11" x14ac:dyDescent="0.15">
      <c r="B178" s="48">
        <v>0</v>
      </c>
      <c r="C178" s="48">
        <v>0</v>
      </c>
      <c r="D178" s="48">
        <v>0</v>
      </c>
      <c r="E178" s="48">
        <v>0</v>
      </c>
      <c r="F178" s="48">
        <v>0</v>
      </c>
      <c r="G178" s="48">
        <v>0</v>
      </c>
      <c r="H178" s="48">
        <v>0</v>
      </c>
      <c r="I178" s="48"/>
      <c r="J178" s="48">
        <v>0</v>
      </c>
      <c r="K178" s="48">
        <v>0</v>
      </c>
    </row>
    <row r="179" spans="2:11" x14ac:dyDescent="0.15">
      <c r="B179" s="48">
        <v>0</v>
      </c>
      <c r="C179" s="48">
        <v>0</v>
      </c>
      <c r="D179" s="48">
        <v>0</v>
      </c>
      <c r="E179" s="48">
        <v>0</v>
      </c>
      <c r="F179" s="48">
        <v>0</v>
      </c>
      <c r="G179" s="48">
        <v>0</v>
      </c>
      <c r="H179" s="48">
        <v>0</v>
      </c>
      <c r="I179" s="48"/>
      <c r="J179" s="48">
        <v>0</v>
      </c>
      <c r="K179" s="48">
        <v>0</v>
      </c>
    </row>
    <row r="180" spans="2:11" x14ac:dyDescent="0.15">
      <c r="B180" s="48">
        <v>0</v>
      </c>
      <c r="C180" s="48">
        <v>0</v>
      </c>
      <c r="D180" s="48">
        <v>0</v>
      </c>
      <c r="E180" s="48">
        <v>0</v>
      </c>
      <c r="F180" s="48">
        <v>0</v>
      </c>
      <c r="G180" s="48">
        <v>0</v>
      </c>
      <c r="H180" s="48">
        <v>0</v>
      </c>
      <c r="I180" s="48">
        <v>0</v>
      </c>
      <c r="J180" s="48">
        <v>0</v>
      </c>
      <c r="K180" s="48">
        <v>0</v>
      </c>
    </row>
    <row r="181" spans="2:11" x14ac:dyDescent="0.15">
      <c r="B181" s="48">
        <v>0</v>
      </c>
      <c r="C181" s="48">
        <v>0</v>
      </c>
      <c r="D181" s="48">
        <v>0</v>
      </c>
      <c r="E181" s="48">
        <v>0</v>
      </c>
      <c r="F181" s="48">
        <v>0</v>
      </c>
      <c r="G181" s="48">
        <v>0</v>
      </c>
      <c r="H181" s="48">
        <v>0</v>
      </c>
      <c r="I181" s="48"/>
      <c r="J181" s="48">
        <v>0</v>
      </c>
      <c r="K181" s="48">
        <v>0</v>
      </c>
    </row>
    <row r="182" spans="2:11" x14ac:dyDescent="0.15">
      <c r="B182" s="48">
        <v>0</v>
      </c>
      <c r="C182" s="48">
        <v>0</v>
      </c>
      <c r="D182" s="48">
        <v>0</v>
      </c>
      <c r="E182" s="48">
        <v>0</v>
      </c>
      <c r="F182" s="48">
        <v>0</v>
      </c>
      <c r="G182" s="48">
        <v>0</v>
      </c>
      <c r="H182" s="48">
        <v>0</v>
      </c>
      <c r="I182" s="48"/>
      <c r="J182" s="48">
        <v>0</v>
      </c>
      <c r="K182" s="48">
        <v>0</v>
      </c>
    </row>
    <row r="183" spans="2:11" x14ac:dyDescent="0.15">
      <c r="B183" s="48">
        <v>0</v>
      </c>
      <c r="C183" s="48">
        <v>0</v>
      </c>
      <c r="D183" s="48">
        <v>0</v>
      </c>
      <c r="E183" s="48">
        <v>0</v>
      </c>
      <c r="F183" s="48">
        <v>0</v>
      </c>
      <c r="G183" s="48">
        <v>0</v>
      </c>
      <c r="H183" s="48">
        <v>0</v>
      </c>
      <c r="I183" s="48"/>
      <c r="J183" s="48">
        <v>0</v>
      </c>
      <c r="K183" s="48">
        <v>0</v>
      </c>
    </row>
    <row r="184" spans="2:11" x14ac:dyDescent="0.15">
      <c r="B184" s="48">
        <v>0</v>
      </c>
      <c r="C184" s="48">
        <v>0</v>
      </c>
      <c r="D184" s="48">
        <v>0</v>
      </c>
      <c r="E184" s="48">
        <v>0</v>
      </c>
      <c r="F184" s="48">
        <v>0</v>
      </c>
      <c r="G184" s="48">
        <v>0</v>
      </c>
      <c r="H184" s="48"/>
      <c r="I184" s="48"/>
      <c r="J184" s="48">
        <v>0</v>
      </c>
      <c r="K184" s="48">
        <v>0</v>
      </c>
    </row>
    <row r="185" spans="2:11" x14ac:dyDescent="0.15">
      <c r="B185" s="48">
        <v>0</v>
      </c>
      <c r="C185" s="48">
        <v>0</v>
      </c>
      <c r="D185" s="48">
        <v>0</v>
      </c>
      <c r="E185" s="48">
        <v>0</v>
      </c>
      <c r="F185" s="48">
        <v>0</v>
      </c>
      <c r="G185" s="48">
        <v>0</v>
      </c>
      <c r="H185" s="48">
        <v>0</v>
      </c>
      <c r="I185" s="48"/>
      <c r="J185" s="48">
        <v>0</v>
      </c>
      <c r="K185" s="48">
        <v>0</v>
      </c>
    </row>
    <row r="186" spans="2:11" x14ac:dyDescent="0.15">
      <c r="B186" s="48">
        <v>0</v>
      </c>
      <c r="C186" s="48">
        <v>0</v>
      </c>
      <c r="D186" s="48">
        <v>0</v>
      </c>
      <c r="E186" s="48">
        <v>0</v>
      </c>
      <c r="F186" s="48">
        <v>0</v>
      </c>
      <c r="G186" s="48">
        <v>0</v>
      </c>
      <c r="H186" s="48">
        <v>0</v>
      </c>
      <c r="I186" s="48">
        <v>0</v>
      </c>
      <c r="J186" s="48">
        <v>0</v>
      </c>
      <c r="K186" s="48">
        <v>0</v>
      </c>
    </row>
    <row r="187" spans="2:11" x14ac:dyDescent="0.15">
      <c r="B187" s="48">
        <v>0</v>
      </c>
      <c r="C187" s="48">
        <v>0</v>
      </c>
      <c r="D187" s="48">
        <v>0</v>
      </c>
      <c r="E187" s="48">
        <v>0</v>
      </c>
      <c r="F187" s="48">
        <v>0</v>
      </c>
      <c r="G187" s="48">
        <v>0</v>
      </c>
      <c r="H187" s="48">
        <v>0</v>
      </c>
      <c r="I187" s="48"/>
      <c r="J187" s="48">
        <v>0</v>
      </c>
      <c r="K187" s="48">
        <v>0</v>
      </c>
    </row>
    <row r="188" spans="2:11" x14ac:dyDescent="0.15">
      <c r="B188" s="48">
        <v>0</v>
      </c>
      <c r="C188" s="48">
        <v>0</v>
      </c>
      <c r="D188" s="48">
        <v>0</v>
      </c>
      <c r="E188" s="48">
        <v>0</v>
      </c>
      <c r="F188" s="48">
        <v>0</v>
      </c>
      <c r="G188" s="48">
        <v>0</v>
      </c>
      <c r="H188" s="48"/>
      <c r="I188" s="48"/>
      <c r="J188" s="48">
        <v>0</v>
      </c>
      <c r="K188" s="48">
        <v>0</v>
      </c>
    </row>
    <row r="189" spans="2:11" x14ac:dyDescent="0.15">
      <c r="B189" s="48">
        <v>0</v>
      </c>
      <c r="C189" s="48">
        <v>0</v>
      </c>
      <c r="D189" s="48">
        <v>0</v>
      </c>
      <c r="E189" s="48">
        <v>0</v>
      </c>
      <c r="F189" s="48">
        <v>0</v>
      </c>
      <c r="G189" s="48">
        <v>0</v>
      </c>
      <c r="H189" s="48">
        <v>0</v>
      </c>
      <c r="I189" s="48"/>
      <c r="J189" s="48">
        <v>0</v>
      </c>
      <c r="K189" s="48">
        <v>0</v>
      </c>
    </row>
    <row r="190" spans="2:11" x14ac:dyDescent="0.15">
      <c r="B190" s="48">
        <v>0</v>
      </c>
      <c r="C190" s="48">
        <v>0</v>
      </c>
      <c r="D190" s="48">
        <v>0</v>
      </c>
      <c r="E190" s="48">
        <v>0</v>
      </c>
      <c r="F190" s="48">
        <v>0</v>
      </c>
      <c r="G190" s="48">
        <v>0</v>
      </c>
      <c r="H190" s="48"/>
      <c r="I190" s="48"/>
      <c r="J190" s="48">
        <v>0</v>
      </c>
      <c r="K190" s="48">
        <v>0</v>
      </c>
    </row>
    <row r="191" spans="2:11" x14ac:dyDescent="0.15">
      <c r="B191" s="48">
        <v>0</v>
      </c>
      <c r="C191" s="48">
        <v>0</v>
      </c>
      <c r="D191" s="48">
        <v>0</v>
      </c>
      <c r="E191" s="48">
        <v>0</v>
      </c>
      <c r="F191" s="48">
        <v>0</v>
      </c>
      <c r="G191" s="48">
        <v>0</v>
      </c>
      <c r="H191" s="48">
        <v>0</v>
      </c>
      <c r="I191" s="48"/>
      <c r="J191" s="48">
        <v>0</v>
      </c>
      <c r="K191" s="48">
        <v>0</v>
      </c>
    </row>
    <row r="192" spans="2:11" x14ac:dyDescent="0.15">
      <c r="B192" s="48">
        <v>0</v>
      </c>
      <c r="C192" s="48">
        <v>0</v>
      </c>
      <c r="D192" s="48">
        <v>0</v>
      </c>
      <c r="E192" s="48">
        <v>0</v>
      </c>
      <c r="F192" s="48">
        <v>0</v>
      </c>
      <c r="G192" s="48">
        <v>0</v>
      </c>
      <c r="H192" s="48">
        <v>0</v>
      </c>
      <c r="I192" s="48"/>
      <c r="J192" s="48">
        <v>0</v>
      </c>
      <c r="K192" s="48">
        <v>0</v>
      </c>
    </row>
    <row r="193" spans="2:11" x14ac:dyDescent="0.15">
      <c r="B193" s="48">
        <v>0</v>
      </c>
      <c r="C193" s="48">
        <v>0</v>
      </c>
      <c r="D193" s="48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</row>
    <row r="194" spans="2:11" x14ac:dyDescent="0.15">
      <c r="B194" s="48">
        <v>0</v>
      </c>
      <c r="C194" s="48">
        <v>0</v>
      </c>
      <c r="D194" s="48">
        <v>0</v>
      </c>
      <c r="E194" s="48">
        <v>0</v>
      </c>
      <c r="F194" s="48">
        <v>0</v>
      </c>
      <c r="G194" s="48">
        <v>0</v>
      </c>
      <c r="H194" s="48">
        <v>0</v>
      </c>
      <c r="I194" s="48">
        <v>0</v>
      </c>
      <c r="J194" s="48">
        <v>0</v>
      </c>
      <c r="K194" s="48">
        <v>0</v>
      </c>
    </row>
    <row r="195" spans="2:11" x14ac:dyDescent="0.15">
      <c r="B195" s="48">
        <v>0</v>
      </c>
      <c r="C195" s="48">
        <v>0</v>
      </c>
      <c r="D195" s="48">
        <v>0</v>
      </c>
      <c r="E195" s="48">
        <v>0</v>
      </c>
      <c r="F195" s="48">
        <v>0</v>
      </c>
      <c r="G195" s="48">
        <v>0</v>
      </c>
      <c r="H195" s="48"/>
      <c r="I195" s="48"/>
      <c r="J195" s="48">
        <v>1</v>
      </c>
      <c r="K195" s="48">
        <v>1</v>
      </c>
    </row>
  </sheetData>
  <mergeCells count="2">
    <mergeCell ref="A3:O3"/>
    <mergeCell ref="M11:N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0BFC-7F32-495C-912C-EB406ECD2DC5}">
  <sheetPr>
    <tabColor rgb="FF4FADEA"/>
  </sheetPr>
  <dimension ref="A1:O195"/>
  <sheetViews>
    <sheetView zoomScale="80" zoomScaleNormal="110" workbookViewId="0">
      <selection activeCell="J12" sqref="J12"/>
    </sheetView>
  </sheetViews>
  <sheetFormatPr defaultColWidth="10.75" defaultRowHeight="8.25" x14ac:dyDescent="0.15"/>
  <cols>
    <col min="1" max="1" width="5.25" style="46" customWidth="1"/>
    <col min="2" max="2" width="11.75" style="46" bestFit="1" customWidth="1"/>
    <col min="3" max="9" width="10.75" style="46"/>
    <col min="10" max="10" width="16" style="46" bestFit="1" customWidth="1"/>
    <col min="11" max="11" width="18.75" style="46" bestFit="1" customWidth="1"/>
    <col min="12" max="12" width="10.75" style="46"/>
    <col min="13" max="13" width="23" style="46" bestFit="1" customWidth="1"/>
    <col min="14" max="16384" width="10.75" style="46"/>
  </cols>
  <sheetData>
    <row r="1" spans="1:15" x14ac:dyDescent="0.15">
      <c r="I1" s="46" t="s">
        <v>508</v>
      </c>
    </row>
    <row r="2" spans="1:15" x14ac:dyDescent="0.15">
      <c r="A2" s="46">
        <f ca="1">IF('IC 1A'!$D$2="DRAGGING CELLS IS NOT PERMITTED. PLEASE UNDO LAST ACTION!!",0,IF('IC 1A'!$P$1&lt;&gt;"Feedback OFF",IF(Scoreboard!$F$21="",SUMIFS('IC 1APT'!A3:$AL$195, 'IC 1APT'!A3:$AL$195, "&gt;0", 'IC 1ASC'!A3:$AL$195, "PerfectMsg")+ABS(SUMIFS('IC 1APT'!A3:$AL$195, 'IC 1APT'!A3:$AL$195, "&lt;0", 'IC 1ASC'!A3:$AL$195, "PerfectMsg")),0),0))</f>
        <v>9</v>
      </c>
      <c r="B2" s="46">
        <f>SUMIF('IC 1APT'!A3:$AL$195,"&gt;0")</f>
        <v>9</v>
      </c>
    </row>
    <row r="3" spans="1:15" x14ac:dyDescent="0.15">
      <c r="A3" s="152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x14ac:dyDescent="0.15">
      <c r="A4" s="47"/>
    </row>
    <row r="5" spans="1:15" x14ac:dyDescent="0.15">
      <c r="A5" s="47">
        <v>0</v>
      </c>
    </row>
    <row r="6" spans="1:15" x14ac:dyDescent="0.15">
      <c r="A6" s="47">
        <v>0</v>
      </c>
    </row>
    <row r="7" spans="1:15" x14ac:dyDescent="0.15">
      <c r="A7" s="47">
        <v>0</v>
      </c>
    </row>
    <row r="11" spans="1:15" x14ac:dyDescent="0.15"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M11" s="152">
        <v>0</v>
      </c>
      <c r="N11" s="152"/>
    </row>
    <row r="12" spans="1:15" x14ac:dyDescent="0.15"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 t="str">
        <f ca="1">_xlfn.IFS(ISBLANK('IC 1A'!J12),"",IF(NOT(ISNA('#_IC 1A'!J12)),IF(ISNA('IC 1A'!J12),TRUE,FALSE),FALSE),"StuNAMsg",IF(AND(ISNA('#_IC 1A'!J12),ISNA('IC 1A'!J12)),TRUE,FALSE),"PerfectMsg",IF(NOT(ISERROR('#_IC 1A'!J12)),IF(ISERROR('IC 1A'!J12),TRUE,FALSE),FALSE),"StuErrorMsg",IF(TYPE('#_IC 1A'!J12)&lt;&gt;TYPE('IC 1A'!J12),TRUE,FALSE),"WrongTypeMsg",IF(_xlfn.ISFORMULA('#_IC 1A'!J12),IF(NOT(_xlfn.ISFORMULA('IC 1A'!J12)),TRUE),FALSE),"MissingFormulaMsg",IF(NOT(AND(ISNUMBER(FIND("[",_xlfn.FORMULATEXT('#_IC 1A'!J12))),ISNUMBER(FIND("!",_xlfn.FORMULATEXT('#_IC 1A'!J12))))),AND(ISNUMBER(FIND("[",_xlfn.FORMULATEXT('IC 1A'!J12))),ISNUMBER(FIND("!",_xlfn.FORMULATEXT('IC 1A'!J12)))),FALSE),"ExternalRefsMsg",IF(ISNUMBER('#_IC 1A'!J12),IF(ABS('#_IC 1A'!J12-'IC 1A'!J12)&gt;0.00001,TRUE,FALSE),IF('#_IC 1A'!J12&lt;&gt;'IC 1A'!J12,TRUE,FALSE)),IF(ISNUMBER('#_IC 1A'!J12),IF('#_IC 1A'!J12&gt;'IC 1A'!J12,"TooLow","TooHigh"),"WrongAnswer"),NOT(_xlfn.ISFORMULA('#_IC 1A'!J12)),IF(_xlfn.IFS(ISTEXT('#_IC 1A'!J12),FALSE,ISLOGICAL('#_IC 1A'!J12),FALSE,SUBSTITUTE(CELL("format",'#_IC 1A'!J12),"-","")=SUBSTITUTE(CELL("format",'IC 1A'!J12),"-",""),FALSE,CELL("format",'#_IC 1A'!J12)="G",FALSE,AND(CELL("format",'#_IC 1A'!J12)="F0",CELL("format",'IC 1A'!J12)="G"),FALSE,TRUE,IFERROR(IF(MATCH(CELL("format",'#_IC 1A'!J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1A'!J12),_xlfn.FORMULATEXT('IC 1A'!J12),'IC 1A'!J12),"9","#"),"8","#"),"7","#"),"6","#"),"5","#"),"4","#"),"3","#"),"2","#"),"1","#"),"0","#"),"$",""),"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1A'!J12),_xlfn.FORMULATEXT('IC 1A'!J12),'IC 1A'!J12),"9","#"),"8","#"),"7","#"),"6","#"),"5","#"),"4","#"),"3","#"),"2","#"),"1","#"),"0","#"),"$",""),"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1A'!J12),_xlfn.FORMULATEXT('#_IC 1A'!J12),'#_IC 1A'!J12),"9","#"),"8","#"),"7","#"),"6","#"),"5","#"),"4","#"),"3","#"),"2","#"),"1","#"),"0","#"),"$",""),"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1A'!J12),_xlfn.FORMULATEXT('#_IC 1A'!J12),'#_IC 1A'!J12),"9","#"),"8","#"),"7","#"),"6","#"),"5","#"),"4","#"),"3","#"),"2","#"),"1","#"),"0","#"),"$",""),"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1A'!J12),_xlfn.FORMULATEXT('IC 1A'!J12),'IC 1A'!J12))-LEN(SUBSTITUTE(IF(_xlfn.ISFORMULA('IC 1A'!J12),_xlfn.FORMULATEXT('IC 1A'!J12),'IC 1A'!J12),"""",""))&gt;LEN(IF(_xlfn.ISFORMULA('#_IC 1A'!J12),_xlfn.FORMULATEXT('#_IC 1A'!J12),'#_IC 1A'!J12))-LEN(SUBSTITUTE(IF(_xlfn.ISFORMULA('#_IC 1A'!J12),_xlfn.FORMULATEXT('#_IC 1A'!J12),'#_IC 1A'!J12),"""","")),TRUE,FALSE),"HardQuoteMsg",IF(LEN(IF(_xlfn.ISFORMULA('IC 1A'!J12),_xlfn.FORMULATEXT('IC 1A'!J12),'IC 1A'!J12))-LEN(SUBSTITUTE(IF(_xlfn.ISFORMULA('IC 1A'!J12),_xlfn.FORMULATEXT('IC 1A'!J12),'IC 1A'!J12),"$",""))&lt;LEN(IF(_xlfn.ISFORMULA('#_IC 1A'!J12),_xlfn.FORMULATEXT('#_IC 1A'!J12),'#_IC 1A'!J12))-LEN(SUBSTITUTE(IF(_xlfn.ISFORMULA('#_IC 1A'!J12),_xlfn.FORMULATEXT('#_IC 1A'!J12),'#_IC 1A'!J12),"$","")),TRUE,FALSE),"MissingAbsMsg",_xlfn.IFS(ISTEXT('#_IC 1A'!J12),FALSE,ISLOGICAL('#_IC 1A'!J12),FALSE,SUBSTITUTE(CELL("format",'#_IC 1A'!J12),"-","")=SUBSTITUTE(CELL("format",'IC 1A'!J12),"-",""),FALSE,CELL("format",'#_IC 1A'!J12)="G",FALSE,AND(CELL("format",'#_IC 1A'!J12)="F0",CELL("format",'IC 1A'!J12)="G"),FALSE,TRUE,IFERROR(IF(MATCH(CELL("format",'#_IC 1A'!J12),FormatCodes_SFX!$A$4:$A$53,0)&gt;0,TRUE),FALSE),TRUE,TRUE),"FormatMsg",TRUE,"PerfectMsg")</f>
        <v>PerfectMsg</v>
      </c>
      <c r="K12" s="48" t="str">
        <f ca="1">_xlfn.IFS(ISBLANK('IC 1A'!K12),"",IF(NOT(ISNA('#_IC 1A'!K12)),IF(ISNA('IC 1A'!K12),TRUE,FALSE),FALSE),"StuNAMsg",IF(AND(ISNA('#_IC 1A'!K12),ISNA('IC 1A'!K12)),TRUE,FALSE),"PerfectMsg",IF(NOT(ISERROR('#_IC 1A'!K12)),IF(ISERROR('IC 1A'!K12),TRUE,FALSE),FALSE),"StuErrorMsg",IF(TYPE('#_IC 1A'!K12)&lt;&gt;TYPE('IC 1A'!K12),TRUE,FALSE),"WrongTypeMsg",IF(_xlfn.ISFORMULA('#_IC 1A'!K12),IF(NOT(_xlfn.ISFORMULA('IC 1A'!K12)),TRUE),FALSE),"MissingFormulaMsg",IF(NOT(AND(ISNUMBER(FIND("[",_xlfn.FORMULATEXT('#_IC 1A'!K12))),ISNUMBER(FIND("!",_xlfn.FORMULATEXT('#_IC 1A'!K12))))),AND(ISNUMBER(FIND("[",_xlfn.FORMULATEXT('IC 1A'!K12))),ISNUMBER(FIND("!",_xlfn.FORMULATEXT('IC 1A'!K12)))),FALSE),"ExternalRefsMsg",IF(ISNUMBER('#_IC 1A'!K12),IF(ABS('#_IC 1A'!K12-'IC 1A'!K12)&gt;0.00001,TRUE,FALSE),IF('#_IC 1A'!K12&lt;&gt;'IC 1A'!K12,TRUE,FALSE)),IF(ISNUMBER('#_IC 1A'!K12),IF('#_IC 1A'!K12&gt;'IC 1A'!K12,"TooLow","TooHigh"),"WrongAnswer"),NOT(_xlfn.ISFORMULA('#_IC 1A'!K12)),IF(_xlfn.IFS(ISTEXT('#_IC 1A'!K12),FALSE,ISLOGICAL('#_IC 1A'!K12),FALSE,SUBSTITUTE(CELL("format",'#_IC 1A'!K12),"-","")=SUBSTITUTE(CELL("format",'IC 1A'!K12),"-",""),FALSE,CELL("format",'#_IC 1A'!K12)="G",FALSE,AND(CELL("format",'#_IC 1A'!K12)="F0",CELL("format",'IC 1A'!K12)="G"),FALSE,TRUE,IFERROR(IF(MATCH(CELL("format",'#_IC 1A'!K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1A'!K12),_xlfn.FORMULATEXT('IC 1A'!K12),'IC 1A'!K12),"9","#"),"8","#"),"7","#"),"6","#"),"5","#"),"4","#"),"3","#"),"2","#"),"1","#"),"0","#"),"$",""),"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1A'!K12),_xlfn.FORMULATEXT('IC 1A'!K12),'IC 1A'!K12),"9","#"),"8","#"),"7","#"),"6","#"),"5","#"),"4","#"),"3","#"),"2","#"),"1","#"),"0","#"),"$",""),"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1A'!K12),_xlfn.FORMULATEXT('#_IC 1A'!K12),'#_IC 1A'!K12),"9","#"),"8","#"),"7","#"),"6","#"),"5","#"),"4","#"),"3","#"),"2","#"),"1","#"),"0","#"),"$",""),"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1A'!K12),_xlfn.FORMULATEXT('#_IC 1A'!K12),'#_IC 1A'!K12),"9","#"),"8","#"),"7","#"),"6","#"),"5","#"),"4","#"),"3","#"),"2","#"),"1","#"),"0","#"),"$",""),"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1A'!K12),_xlfn.FORMULATEXT('IC 1A'!K12),'IC 1A'!K12))-LEN(SUBSTITUTE(IF(_xlfn.ISFORMULA('IC 1A'!K12),_xlfn.FORMULATEXT('IC 1A'!K12),'IC 1A'!K12),"""",""))&gt;LEN(IF(_xlfn.ISFORMULA('#_IC 1A'!K12),_xlfn.FORMULATEXT('#_IC 1A'!K12),'#_IC 1A'!K12))-LEN(SUBSTITUTE(IF(_xlfn.ISFORMULA('#_IC 1A'!K12),_xlfn.FORMULATEXT('#_IC 1A'!K12),'#_IC 1A'!K12),"""","")),TRUE,FALSE),"HardQuoteMsg",IF(LEN(IF(_xlfn.ISFORMULA('IC 1A'!K12),_xlfn.FORMULATEXT('IC 1A'!K12),'IC 1A'!K12))-LEN(SUBSTITUTE(IF(_xlfn.ISFORMULA('IC 1A'!K12),_xlfn.FORMULATEXT('IC 1A'!K12),'IC 1A'!K12),"$",""))&lt;LEN(IF(_xlfn.ISFORMULA('#_IC 1A'!K12),_xlfn.FORMULATEXT('#_IC 1A'!K12),'#_IC 1A'!K12))-LEN(SUBSTITUTE(IF(_xlfn.ISFORMULA('#_IC 1A'!K12),_xlfn.FORMULATEXT('#_IC 1A'!K12),'#_IC 1A'!K12),"$","")),TRUE,FALSE),"MissingAbsMsg",_xlfn.IFS(ISTEXT('#_IC 1A'!K12),FALSE,ISLOGICAL('#_IC 1A'!K12),FALSE,SUBSTITUTE(CELL("format",'#_IC 1A'!K12),"-","")=SUBSTITUTE(CELL("format",'IC 1A'!K12),"-",""),FALSE,CELL("format",'#_IC 1A'!K12)="G",FALSE,AND(CELL("format",'#_IC 1A'!K12)="F0",CELL("format",'IC 1A'!K12)="G"),FALSE,TRUE,IFERROR(IF(MATCH(CELL("format",'#_IC 1A'!K12),FormatCodes_SFX!$A$4:$A$53,0)&gt;0,TRUE),FALSE),TRUE,TRUE),"FormatMsg",TRUE,"PerfectMsg")</f>
        <v>PerfectMsg</v>
      </c>
      <c r="M12" s="49">
        <v>0</v>
      </c>
      <c r="N12" s="53" t="str">
        <f ca="1">_xlfn.IFS(ISBLANK('IC 1A'!N12),"",IF(NOT(ISNA('#_IC 1A'!N12)),IF(ISNA('IC 1A'!N12),TRUE,FALSE),FALSE),"StuNAMsg",IF(AND(ISNA('#_IC 1A'!N12),ISNA('IC 1A'!N12)),TRUE,FALSE),"PerfectMsg",IF(NOT(ISERROR('#_IC 1A'!N12)),IF(ISERROR('IC 1A'!N12),TRUE,FALSE),FALSE),"StuErrorMsg",IF(TYPE('#_IC 1A'!N12)&lt;&gt;TYPE('IC 1A'!N12),TRUE,FALSE),"WrongTypeMsg",IF(_xlfn.ISFORMULA('#_IC 1A'!N12),IF(NOT(_xlfn.ISFORMULA('IC 1A'!N12)),TRUE),FALSE),"MissingFormulaMsg",IF(NOT(AND(ISNUMBER(FIND("[",_xlfn.FORMULATEXT('#_IC 1A'!N12))),ISNUMBER(FIND("!",_xlfn.FORMULATEXT('#_IC 1A'!N12))))),AND(ISNUMBER(FIND("[",_xlfn.FORMULATEXT('IC 1A'!N12))),ISNUMBER(FIND("!",_xlfn.FORMULATEXT('IC 1A'!N12)))),FALSE),"ExternalRefsMsg",IF(ISNUMBER('#_IC 1A'!N12),IF(ABS('#_IC 1A'!N12-'IC 1A'!N12)&gt;0.00001,TRUE,FALSE),IF('#_IC 1A'!N12&lt;&gt;'IC 1A'!N12,TRUE,FALSE)),IF(ISNUMBER('#_IC 1A'!N12),IF('#_IC 1A'!N12&gt;'IC 1A'!N12,"TooLow","TooHigh"),"WrongAnswer"),NOT(_xlfn.ISFORMULA('#_IC 1A'!N12)),IF(_xlfn.IFS(ISTEXT('#_IC 1A'!N12),FALSE,ISLOGICAL('#_IC 1A'!N12),FALSE,SUBSTITUTE(CELL("format",'#_IC 1A'!N12),"-","")=SUBSTITUTE(CELL("format",'IC 1A'!N12),"-",""),FALSE,CELL("format",'#_IC 1A'!N12)="G",FALSE,AND(CELL("format",'#_IC 1A'!N12)="F0",CELL("format",'IC 1A'!N12)="G"),FALSE,TRUE,IFERROR(IF(MATCH(CELL("format",'#_IC 1A'!N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1A'!N12),_xlfn.FORMULATEXT('IC 1A'!N12),'IC 1A'!N12),"9","#"),"8","#"),"7","#"),"6","#"),"5","#"),"4","#"),"3","#"),"2","#"),"1","#"),"0","#"),"$",""),"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1A'!N12),_xlfn.FORMULATEXT('IC 1A'!N12),'IC 1A'!N12),"9","#"),"8","#"),"7","#"),"6","#"),"5","#"),"4","#"),"3","#"),"2","#"),"1","#"),"0","#"),"$",""),"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1A'!N12),_xlfn.FORMULATEXT('#_IC 1A'!N12),'#_IC 1A'!N12),"9","#"),"8","#"),"7","#"),"6","#"),"5","#"),"4","#"),"3","#"),"2","#"),"1","#"),"0","#"),"$",""),"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1A'!N12),_xlfn.FORMULATEXT('#_IC 1A'!N12),'#_IC 1A'!N12),"9","#"),"8","#"),"7","#"),"6","#"),"5","#"),"4","#"),"3","#"),"2","#"),"1","#"),"0","#"),"$",""),"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1A'!N12),_xlfn.FORMULATEXT('IC 1A'!N12),'IC 1A'!N12))-LEN(SUBSTITUTE(IF(_xlfn.ISFORMULA('IC 1A'!N12),_xlfn.FORMULATEXT('IC 1A'!N12),'IC 1A'!N12),"""",""))&gt;LEN(IF(_xlfn.ISFORMULA('#_IC 1A'!N12),_xlfn.FORMULATEXT('#_IC 1A'!N12),'#_IC 1A'!N12))-LEN(SUBSTITUTE(IF(_xlfn.ISFORMULA('#_IC 1A'!N12),_xlfn.FORMULATEXT('#_IC 1A'!N12),'#_IC 1A'!N12),"""","")),TRUE,FALSE),"HardQuoteMsg",IF(LEN(IF(_xlfn.ISFORMULA('IC 1A'!N12),_xlfn.FORMULATEXT('IC 1A'!N12),'IC 1A'!N12))-LEN(SUBSTITUTE(IF(_xlfn.ISFORMULA('IC 1A'!N12),_xlfn.FORMULATEXT('IC 1A'!N12),'IC 1A'!N12),"$",""))&lt;LEN(IF(_xlfn.ISFORMULA('#_IC 1A'!N12),_xlfn.FORMULATEXT('#_IC 1A'!N12),'#_IC 1A'!N12))-LEN(SUBSTITUTE(IF(_xlfn.ISFORMULA('#_IC 1A'!N12),_xlfn.FORMULATEXT('#_IC 1A'!N12),'#_IC 1A'!N12),"$","")),TRUE,FALSE),"MissingAbsMsg",_xlfn.IFS(ISTEXT('#_IC 1A'!N12),FALSE,ISLOGICAL('#_IC 1A'!N12),FALSE,SUBSTITUTE(CELL("format",'#_IC 1A'!N12),"-","")=SUBSTITUTE(CELL("format",'IC 1A'!N12),"-",""),FALSE,CELL("format",'#_IC 1A'!N12)="G",FALSE,AND(CELL("format",'#_IC 1A'!N12)="F0",CELL("format",'IC 1A'!N12)="G"),FALSE,TRUE,IFERROR(IF(MATCH(CELL("format",'#_IC 1A'!N12),FormatCodes_SFX!$A$4:$A$53,0)&gt;0,TRUE),FALSE),TRUE,TRUE),"FormatMsg",TRUE,"PerfectMsg")</f>
        <v>PerfectMsg</v>
      </c>
    </row>
    <row r="13" spans="1:15" x14ac:dyDescent="0.15"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/>
      <c r="I13" s="48"/>
      <c r="J13" s="48" t="str">
        <f ca="1">_xlfn.IFS(ISBLANK('IC 1A'!J13),"",IF(NOT(ISNA('#_IC 1A'!J13)),IF(ISNA('IC 1A'!J13),TRUE,FALSE),FALSE),"StuNAMsg",IF(AND(ISNA('#_IC 1A'!J13),ISNA('IC 1A'!J13)),TRUE,FALSE),"PerfectMsg",IF(NOT(ISERROR('#_IC 1A'!J13)),IF(ISERROR('IC 1A'!J13),TRUE,FALSE),FALSE),"StuErrorMsg",IF(TYPE('#_IC 1A'!J13)&lt;&gt;TYPE('IC 1A'!J13),TRUE,FALSE),"WrongTypeMsg",IF(_xlfn.ISFORMULA('#_IC 1A'!J13),IF(NOT(_xlfn.ISFORMULA('IC 1A'!J13)),TRUE),FALSE),"MissingFormulaMsg",IF(NOT(AND(ISNUMBER(FIND("[",_xlfn.FORMULATEXT('#_IC 1A'!J13))),ISNUMBER(FIND("!",_xlfn.FORMULATEXT('#_IC 1A'!J13))))),AND(ISNUMBER(FIND("[",_xlfn.FORMULATEXT('IC 1A'!J13))),ISNUMBER(FIND("!",_xlfn.FORMULATEXT('IC 1A'!J13)))),FALSE),"ExternalRefsMsg",IF(ISNUMBER('#_IC 1A'!J13),IF(ABS('#_IC 1A'!J13-'IC 1A'!J13)&gt;0.00001,TRUE,FALSE),IF('#_IC 1A'!J13&lt;&gt;'IC 1A'!J13,TRUE,FALSE)),IF(ISNUMBER('#_IC 1A'!J13),IF('#_IC 1A'!J13&gt;'IC 1A'!J13,"TooLow","TooHigh"),"WrongAnswer"),NOT(_xlfn.ISFORMULA('#_IC 1A'!J13)),IF(_xlfn.IFS(ISTEXT('#_IC 1A'!J13),FALSE,ISLOGICAL('#_IC 1A'!J13),FALSE,SUBSTITUTE(CELL("format",'#_IC 1A'!J13),"-","")=SUBSTITUTE(CELL("format",'IC 1A'!J13),"-",""),FALSE,CELL("format",'#_IC 1A'!J13)="G",FALSE,AND(CELL("format",'#_IC 1A'!J13)="F0",CELL("format",'IC 1A'!J13)="G"),FALSE,TRUE,IFERROR(IF(MATCH(CELL("format",'#_IC 1A'!J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1A'!J13),_xlfn.FORMULATEXT('IC 1A'!J13),'IC 1A'!J13),"9","#"),"8","#"),"7","#"),"6","#"),"5","#"),"4","#"),"3","#"),"2","#"),"1","#"),"0","#"),"$",""),"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1A'!J13),_xlfn.FORMULATEXT('IC 1A'!J13),'IC 1A'!J13),"9","#"),"8","#"),"7","#"),"6","#"),"5","#"),"4","#"),"3","#"),"2","#"),"1","#"),"0","#"),"$",""),"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1A'!J13),_xlfn.FORMULATEXT('#_IC 1A'!J13),'#_IC 1A'!J13),"9","#"),"8","#"),"7","#"),"6","#"),"5","#"),"4","#"),"3","#"),"2","#"),"1","#"),"0","#"),"$",""),"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1A'!J13),_xlfn.FORMULATEXT('#_IC 1A'!J13),'#_IC 1A'!J13),"9","#"),"8","#"),"7","#"),"6","#"),"5","#"),"4","#"),"3","#"),"2","#"),"1","#"),"0","#"),"$",""),"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1A'!J13),_xlfn.FORMULATEXT('IC 1A'!J13),'IC 1A'!J13))-LEN(SUBSTITUTE(IF(_xlfn.ISFORMULA('IC 1A'!J13),_xlfn.FORMULATEXT('IC 1A'!J13),'IC 1A'!J13),"""",""))&gt;LEN(IF(_xlfn.ISFORMULA('#_IC 1A'!J13),_xlfn.FORMULATEXT('#_IC 1A'!J13),'#_IC 1A'!J13))-LEN(SUBSTITUTE(IF(_xlfn.ISFORMULA('#_IC 1A'!J13),_xlfn.FORMULATEXT('#_IC 1A'!J13),'#_IC 1A'!J13),"""","")),TRUE,FALSE),"HardQuoteMsg",IF(LEN(IF(_xlfn.ISFORMULA('IC 1A'!J13),_xlfn.FORMULATEXT('IC 1A'!J13),'IC 1A'!J13))-LEN(SUBSTITUTE(IF(_xlfn.ISFORMULA('IC 1A'!J13),_xlfn.FORMULATEXT('IC 1A'!J13),'IC 1A'!J13),"$",""))&lt;LEN(IF(_xlfn.ISFORMULA('#_IC 1A'!J13),_xlfn.FORMULATEXT('#_IC 1A'!J13),'#_IC 1A'!J13))-LEN(SUBSTITUTE(IF(_xlfn.ISFORMULA('#_IC 1A'!J13),_xlfn.FORMULATEXT('#_IC 1A'!J13),'#_IC 1A'!J13),"$","")),TRUE,FALSE),"MissingAbsMsg",_xlfn.IFS(ISTEXT('#_IC 1A'!J13),FALSE,ISLOGICAL('#_IC 1A'!J13),FALSE,SUBSTITUTE(CELL("format",'#_IC 1A'!J13),"-","")=SUBSTITUTE(CELL("format",'IC 1A'!J13),"-",""),FALSE,CELL("format",'#_IC 1A'!J13)="G",FALSE,AND(CELL("format",'#_IC 1A'!J13)="F0",CELL("format",'IC 1A'!J13)="G"),FALSE,TRUE,IFERROR(IF(MATCH(CELL("format",'#_IC 1A'!J13),FormatCodes_SFX!$A$4:$A$53,0)&gt;0,TRUE),FALSE),TRUE,TRUE),"FormatMsg",TRUE,"PerfectMsg")</f>
        <v>PerfectMsg</v>
      </c>
      <c r="K13" s="48" t="str">
        <f ca="1">_xlfn.IFS(ISBLANK('IC 1A'!K13),"",IF(NOT(ISNA('#_IC 1A'!K13)),IF(ISNA('IC 1A'!K13),TRUE,FALSE),FALSE),"StuNAMsg",IF(AND(ISNA('#_IC 1A'!K13),ISNA('IC 1A'!K13)),TRUE,FALSE),"PerfectMsg",IF(NOT(ISERROR('#_IC 1A'!K13)),IF(ISERROR('IC 1A'!K13),TRUE,FALSE),FALSE),"StuErrorMsg",IF(TYPE('#_IC 1A'!K13)&lt;&gt;TYPE('IC 1A'!K13),TRUE,FALSE),"WrongTypeMsg",IF(_xlfn.ISFORMULA('#_IC 1A'!K13),IF(NOT(_xlfn.ISFORMULA('IC 1A'!K13)),TRUE),FALSE),"MissingFormulaMsg",IF(NOT(AND(ISNUMBER(FIND("[",_xlfn.FORMULATEXT('#_IC 1A'!K13))),ISNUMBER(FIND("!",_xlfn.FORMULATEXT('#_IC 1A'!K13))))),AND(ISNUMBER(FIND("[",_xlfn.FORMULATEXT('IC 1A'!K13))),ISNUMBER(FIND("!",_xlfn.FORMULATEXT('IC 1A'!K13)))),FALSE),"ExternalRefsMsg",IF(ISNUMBER('#_IC 1A'!K13),IF(ABS('#_IC 1A'!K13-'IC 1A'!K13)&gt;0.00001,TRUE,FALSE),IF('#_IC 1A'!K13&lt;&gt;'IC 1A'!K13,TRUE,FALSE)),IF(ISNUMBER('#_IC 1A'!K13),IF('#_IC 1A'!K13&gt;'IC 1A'!K13,"TooLow","TooHigh"),"WrongAnswer"),NOT(_xlfn.ISFORMULA('#_IC 1A'!K13)),IF(_xlfn.IFS(ISTEXT('#_IC 1A'!K13),FALSE,ISLOGICAL('#_IC 1A'!K13),FALSE,SUBSTITUTE(CELL("format",'#_IC 1A'!K13),"-","")=SUBSTITUTE(CELL("format",'IC 1A'!K13),"-",""),FALSE,CELL("format",'#_IC 1A'!K13)="G",FALSE,AND(CELL("format",'#_IC 1A'!K13)="F0",CELL("format",'IC 1A'!K13)="G"),FALSE,TRUE,IFERROR(IF(MATCH(CELL("format",'#_IC 1A'!K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1A'!K13),_xlfn.FORMULATEXT('IC 1A'!K13),'IC 1A'!K13),"9","#"),"8","#"),"7","#"),"6","#"),"5","#"),"4","#"),"3","#"),"2","#"),"1","#"),"0","#"),"$",""),"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1A'!K13),_xlfn.FORMULATEXT('IC 1A'!K13),'IC 1A'!K13),"9","#"),"8","#"),"7","#"),"6","#"),"5","#"),"4","#"),"3","#"),"2","#"),"1","#"),"0","#"),"$",""),"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1A'!K13),_xlfn.FORMULATEXT('#_IC 1A'!K13),'#_IC 1A'!K13),"9","#"),"8","#"),"7","#"),"6","#"),"5","#"),"4","#"),"3","#"),"2","#"),"1","#"),"0","#"),"$",""),"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1A'!K13),_xlfn.FORMULATEXT('#_IC 1A'!K13),'#_IC 1A'!K13),"9","#"),"8","#"),"7","#"),"6","#"),"5","#"),"4","#"),"3","#"),"2","#"),"1","#"),"0","#"),"$",""),"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1A'!K13),_xlfn.FORMULATEXT('IC 1A'!K13),'IC 1A'!K13))-LEN(SUBSTITUTE(IF(_xlfn.ISFORMULA('IC 1A'!K13),_xlfn.FORMULATEXT('IC 1A'!K13),'IC 1A'!K13),"""",""))&gt;LEN(IF(_xlfn.ISFORMULA('#_IC 1A'!K13),_xlfn.FORMULATEXT('#_IC 1A'!K13),'#_IC 1A'!K13))-LEN(SUBSTITUTE(IF(_xlfn.ISFORMULA('#_IC 1A'!K13),_xlfn.FORMULATEXT('#_IC 1A'!K13),'#_IC 1A'!K13),"""","")),TRUE,FALSE),"HardQuoteMsg",IF(LEN(IF(_xlfn.ISFORMULA('IC 1A'!K13),_xlfn.FORMULATEXT('IC 1A'!K13),'IC 1A'!K13))-LEN(SUBSTITUTE(IF(_xlfn.ISFORMULA('IC 1A'!K13),_xlfn.FORMULATEXT('IC 1A'!K13),'IC 1A'!K13),"$",""))&lt;LEN(IF(_xlfn.ISFORMULA('#_IC 1A'!K13),_xlfn.FORMULATEXT('#_IC 1A'!K13),'#_IC 1A'!K13))-LEN(SUBSTITUTE(IF(_xlfn.ISFORMULA('#_IC 1A'!K13),_xlfn.FORMULATEXT('#_IC 1A'!K13),'#_IC 1A'!K13),"$","")),TRUE,FALSE),"MissingAbsMsg",_xlfn.IFS(ISTEXT('#_IC 1A'!K13),FALSE,ISLOGICAL('#_IC 1A'!K13),FALSE,SUBSTITUTE(CELL("format",'#_IC 1A'!K13),"-","")=SUBSTITUTE(CELL("format",'IC 1A'!K13),"-",""),FALSE,CELL("format",'#_IC 1A'!K13)="G",FALSE,AND(CELL("format",'#_IC 1A'!K13)="F0",CELL("format",'IC 1A'!K13)="G"),FALSE,TRUE,IFERROR(IF(MATCH(CELL("format",'#_IC 1A'!K13),FormatCodes_SFX!$A$4:$A$53,0)&gt;0,TRUE),FALSE),TRUE,TRUE),"FormatMsg",TRUE,"PerfectMsg")</f>
        <v>PerfectMsg</v>
      </c>
      <c r="M13" s="49">
        <v>0</v>
      </c>
      <c r="N13" s="53" t="str">
        <f ca="1">_xlfn.IFS(ISBLANK('IC 1A'!N13),"",IF(NOT(ISNA('#_IC 1A'!N13)),IF(ISNA('IC 1A'!N13),TRUE,FALSE),FALSE),"StuNAMsg",IF(AND(ISNA('#_IC 1A'!N13),ISNA('IC 1A'!N13)),TRUE,FALSE),"PerfectMsg",IF(NOT(ISERROR('#_IC 1A'!N13)),IF(ISERROR('IC 1A'!N13),TRUE,FALSE),FALSE),"StuErrorMsg",IF(TYPE('#_IC 1A'!N13)&lt;&gt;TYPE('IC 1A'!N13),TRUE,FALSE),"WrongTypeMsg",IF(_xlfn.ISFORMULA('#_IC 1A'!N13),IF(NOT(_xlfn.ISFORMULA('IC 1A'!N13)),TRUE),FALSE),"MissingFormulaMsg",IF(NOT(AND(ISNUMBER(FIND("[",_xlfn.FORMULATEXT('#_IC 1A'!N13))),ISNUMBER(FIND("!",_xlfn.FORMULATEXT('#_IC 1A'!N13))))),AND(ISNUMBER(FIND("[",_xlfn.FORMULATEXT('IC 1A'!N13))),ISNUMBER(FIND("!",_xlfn.FORMULATEXT('IC 1A'!N13)))),FALSE),"ExternalRefsMsg",IF(ISNUMBER('#_IC 1A'!N13),IF(ABS('#_IC 1A'!N13-'IC 1A'!N13)&gt;0.00001,TRUE,FALSE),IF('#_IC 1A'!N13&lt;&gt;'IC 1A'!N13,TRUE,FALSE)),IF(ISNUMBER('#_IC 1A'!N13),IF('#_IC 1A'!N13&gt;'IC 1A'!N13,"TooLow","TooHigh"),"WrongAnswer"),NOT(_xlfn.ISFORMULA('#_IC 1A'!N13)),IF(_xlfn.IFS(ISTEXT('#_IC 1A'!N13),FALSE,ISLOGICAL('#_IC 1A'!N13),FALSE,SUBSTITUTE(CELL("format",'#_IC 1A'!N13),"-","")=SUBSTITUTE(CELL("format",'IC 1A'!N13),"-",""),FALSE,CELL("format",'#_IC 1A'!N13)="G",FALSE,AND(CELL("format",'#_IC 1A'!N13)="F0",CELL("format",'IC 1A'!N13)="G"),FALSE,TRUE,IFERROR(IF(MATCH(CELL("format",'#_IC 1A'!N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1A'!N13),_xlfn.FORMULATEXT('IC 1A'!N13),'IC 1A'!N13),"9","#"),"8","#"),"7","#"),"6","#"),"5","#"),"4","#"),"3","#"),"2","#"),"1","#"),"0","#"),"$",""),"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1A'!N13),_xlfn.FORMULATEXT('IC 1A'!N13),'IC 1A'!N13),"9","#"),"8","#"),"7","#"),"6","#"),"5","#"),"4","#"),"3","#"),"2","#"),"1","#"),"0","#"),"$",""),"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1A'!N13),_xlfn.FORMULATEXT('#_IC 1A'!N13),'#_IC 1A'!N13),"9","#"),"8","#"),"7","#"),"6","#"),"5","#"),"4","#"),"3","#"),"2","#"),"1","#"),"0","#"),"$",""),"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1A'!N13),_xlfn.FORMULATEXT('#_IC 1A'!N13),'#_IC 1A'!N13),"9","#"),"8","#"),"7","#"),"6","#"),"5","#"),"4","#"),"3","#"),"2","#"),"1","#"),"0","#"),"$",""),"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1A'!N13),_xlfn.FORMULATEXT('IC 1A'!N13),'IC 1A'!N13))-LEN(SUBSTITUTE(IF(_xlfn.ISFORMULA('IC 1A'!N13),_xlfn.FORMULATEXT('IC 1A'!N13),'IC 1A'!N13),"""",""))&gt;LEN(IF(_xlfn.ISFORMULA('#_IC 1A'!N13),_xlfn.FORMULATEXT('#_IC 1A'!N13),'#_IC 1A'!N13))-LEN(SUBSTITUTE(IF(_xlfn.ISFORMULA('#_IC 1A'!N13),_xlfn.FORMULATEXT('#_IC 1A'!N13),'#_IC 1A'!N13),"""","")),TRUE,FALSE),"HardQuoteMsg",IF(LEN(IF(_xlfn.ISFORMULA('IC 1A'!N13),_xlfn.FORMULATEXT('IC 1A'!N13),'IC 1A'!N13))-LEN(SUBSTITUTE(IF(_xlfn.ISFORMULA('IC 1A'!N13),_xlfn.FORMULATEXT('IC 1A'!N13),'IC 1A'!N13),"$",""))&lt;LEN(IF(_xlfn.ISFORMULA('#_IC 1A'!N13),_xlfn.FORMULATEXT('#_IC 1A'!N13),'#_IC 1A'!N13))-LEN(SUBSTITUTE(IF(_xlfn.ISFORMULA('#_IC 1A'!N13),_xlfn.FORMULATEXT('#_IC 1A'!N13),'#_IC 1A'!N13),"$","")),TRUE,FALSE),"MissingAbsMsg",_xlfn.IFS(ISTEXT('#_IC 1A'!N13),FALSE,ISLOGICAL('#_IC 1A'!N13),FALSE,SUBSTITUTE(CELL("format",'#_IC 1A'!N13),"-","")=SUBSTITUTE(CELL("format",'IC 1A'!N13),"-",""),FALSE,CELL("format",'#_IC 1A'!N13)="G",FALSE,AND(CELL("format",'#_IC 1A'!N13)="F0",CELL("format",'IC 1A'!N13)="G"),FALSE,TRUE,IFERROR(IF(MATCH(CELL("format",'#_IC 1A'!N13),FormatCodes_SFX!$A$4:$A$53,0)&gt;0,TRUE),FALSE),TRUE,TRUE),"FormatMsg",TRUE,"PerfectMsg")</f>
        <v>PerfectMsg</v>
      </c>
    </row>
    <row r="14" spans="1:15" x14ac:dyDescent="0.15"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 t="str">
        <f ca="1">_xlfn.IFS(ISBLANK('IC 1A'!J14),"",IF(NOT(ISNA('#_IC 1A'!J14)),IF(ISNA('IC 1A'!J14),TRUE,FALSE),FALSE),"StuNAMsg",IF(AND(ISNA('#_IC 1A'!J14),ISNA('IC 1A'!J14)),TRUE,FALSE),"PerfectMsg",IF(NOT(ISERROR('#_IC 1A'!J14)),IF(ISERROR('IC 1A'!J14),TRUE,FALSE),FALSE),"StuErrorMsg",IF(TYPE('#_IC 1A'!J14)&lt;&gt;TYPE('IC 1A'!J14),TRUE,FALSE),"WrongTypeMsg",IF(_xlfn.ISFORMULA('#_IC 1A'!J14),IF(NOT(_xlfn.ISFORMULA('IC 1A'!J14)),TRUE),FALSE),"MissingFormulaMsg",IF(NOT(AND(ISNUMBER(FIND("[",_xlfn.FORMULATEXT('#_IC 1A'!J14))),ISNUMBER(FIND("!",_xlfn.FORMULATEXT('#_IC 1A'!J14))))),AND(ISNUMBER(FIND("[",_xlfn.FORMULATEXT('IC 1A'!J14))),ISNUMBER(FIND("!",_xlfn.FORMULATEXT('IC 1A'!J14)))),FALSE),"ExternalRefsMsg",IF(ISNUMBER('#_IC 1A'!J14),IF(ABS('#_IC 1A'!J14-'IC 1A'!J14)&gt;0.00001,TRUE,FALSE),IF('#_IC 1A'!J14&lt;&gt;'IC 1A'!J14,TRUE,FALSE)),IF(ISNUMBER('#_IC 1A'!J14),IF('#_IC 1A'!J14&gt;'IC 1A'!J14,"TooLow","TooHigh"),"WrongAnswer"),NOT(_xlfn.ISFORMULA('#_IC 1A'!J14)),IF(_xlfn.IFS(ISTEXT('#_IC 1A'!J14),FALSE,ISLOGICAL('#_IC 1A'!J14),FALSE,SUBSTITUTE(CELL("format",'#_IC 1A'!J14),"-","")=SUBSTITUTE(CELL("format",'IC 1A'!J14),"-",""),FALSE,CELL("format",'#_IC 1A'!J14)="G",FALSE,AND(CELL("format",'#_IC 1A'!J14)="F0",CELL("format",'IC 1A'!J14)="G"),FALSE,TRUE,IFERROR(IF(MATCH(CELL("format",'#_IC 1A'!J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1A'!J14),_xlfn.FORMULATEXT('IC 1A'!J14),'IC 1A'!J14),"9","#"),"8","#"),"7","#"),"6","#"),"5","#"),"4","#"),"3","#"),"2","#"),"1","#"),"0","#"),"$",""),"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1A'!J14),_xlfn.FORMULATEXT('IC 1A'!J14),'IC 1A'!J14),"9","#"),"8","#"),"7","#"),"6","#"),"5","#"),"4","#"),"3","#"),"2","#"),"1","#"),"0","#"),"$",""),"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1A'!J14),_xlfn.FORMULATEXT('#_IC 1A'!J14),'#_IC 1A'!J14),"9","#"),"8","#"),"7","#"),"6","#"),"5","#"),"4","#"),"3","#"),"2","#"),"1","#"),"0","#"),"$",""),"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1A'!J14),_xlfn.FORMULATEXT('#_IC 1A'!J14),'#_IC 1A'!J14),"9","#"),"8","#"),"7","#"),"6","#"),"5","#"),"4","#"),"3","#"),"2","#"),"1","#"),"0","#"),"$",""),"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1A'!J14),_xlfn.FORMULATEXT('IC 1A'!J14),'IC 1A'!J14))-LEN(SUBSTITUTE(IF(_xlfn.ISFORMULA('IC 1A'!J14),_xlfn.FORMULATEXT('IC 1A'!J14),'IC 1A'!J14),"""",""))&gt;LEN(IF(_xlfn.ISFORMULA('#_IC 1A'!J14),_xlfn.FORMULATEXT('#_IC 1A'!J14),'#_IC 1A'!J14))-LEN(SUBSTITUTE(IF(_xlfn.ISFORMULA('#_IC 1A'!J14),_xlfn.FORMULATEXT('#_IC 1A'!J14),'#_IC 1A'!J14),"""","")),TRUE,FALSE),"HardQuoteMsg",IF(LEN(IF(_xlfn.ISFORMULA('IC 1A'!J14),_xlfn.FORMULATEXT('IC 1A'!J14),'IC 1A'!J14))-LEN(SUBSTITUTE(IF(_xlfn.ISFORMULA('IC 1A'!J14),_xlfn.FORMULATEXT('IC 1A'!J14),'IC 1A'!J14),"$",""))&lt;LEN(IF(_xlfn.ISFORMULA('#_IC 1A'!J14),_xlfn.FORMULATEXT('#_IC 1A'!J14),'#_IC 1A'!J14))-LEN(SUBSTITUTE(IF(_xlfn.ISFORMULA('#_IC 1A'!J14),_xlfn.FORMULATEXT('#_IC 1A'!J14),'#_IC 1A'!J14),"$","")),TRUE,FALSE),"MissingAbsMsg",_xlfn.IFS(ISTEXT('#_IC 1A'!J14),FALSE,ISLOGICAL('#_IC 1A'!J14),FALSE,SUBSTITUTE(CELL("format",'#_IC 1A'!J14),"-","")=SUBSTITUTE(CELL("format",'IC 1A'!J14),"-",""),FALSE,CELL("format",'#_IC 1A'!J14)="G",FALSE,AND(CELL("format",'#_IC 1A'!J14)="F0",CELL("format",'IC 1A'!J14)="G"),FALSE,TRUE,IFERROR(IF(MATCH(CELL("format",'#_IC 1A'!J14),FormatCodes_SFX!$A$4:$A$53,0)&gt;0,TRUE),FALSE),TRUE,TRUE),"FormatMsg",TRUE,"PerfectMsg")</f>
        <v>PerfectMsg</v>
      </c>
      <c r="K14" s="48" t="str">
        <f ca="1">_xlfn.IFS(ISBLANK('IC 1A'!K14),"",IF(NOT(ISNA('#_IC 1A'!K14)),IF(ISNA('IC 1A'!K14),TRUE,FALSE),FALSE),"StuNAMsg",IF(AND(ISNA('#_IC 1A'!K14),ISNA('IC 1A'!K14)),TRUE,FALSE),"PerfectMsg",IF(NOT(ISERROR('#_IC 1A'!K14)),IF(ISERROR('IC 1A'!K14),TRUE,FALSE),FALSE),"StuErrorMsg",IF(TYPE('#_IC 1A'!K14)&lt;&gt;TYPE('IC 1A'!K14),TRUE,FALSE),"WrongTypeMsg",IF(_xlfn.ISFORMULA('#_IC 1A'!K14),IF(NOT(_xlfn.ISFORMULA('IC 1A'!K14)),TRUE),FALSE),"MissingFormulaMsg",IF(NOT(AND(ISNUMBER(FIND("[",_xlfn.FORMULATEXT('#_IC 1A'!K14))),ISNUMBER(FIND("!",_xlfn.FORMULATEXT('#_IC 1A'!K14))))),AND(ISNUMBER(FIND("[",_xlfn.FORMULATEXT('IC 1A'!K14))),ISNUMBER(FIND("!",_xlfn.FORMULATEXT('IC 1A'!K14)))),FALSE),"ExternalRefsMsg",IF(ISNUMBER('#_IC 1A'!K14),IF(ABS('#_IC 1A'!K14-'IC 1A'!K14)&gt;0.00001,TRUE,FALSE),IF('#_IC 1A'!K14&lt;&gt;'IC 1A'!K14,TRUE,FALSE)),IF(ISNUMBER('#_IC 1A'!K14),IF('#_IC 1A'!K14&gt;'IC 1A'!K14,"TooLow","TooHigh"),"WrongAnswer"),NOT(_xlfn.ISFORMULA('#_IC 1A'!K14)),IF(_xlfn.IFS(ISTEXT('#_IC 1A'!K14),FALSE,ISLOGICAL('#_IC 1A'!K14),FALSE,SUBSTITUTE(CELL("format",'#_IC 1A'!K14),"-","")=SUBSTITUTE(CELL("format",'IC 1A'!K14),"-",""),FALSE,CELL("format",'#_IC 1A'!K14)="G",FALSE,AND(CELL("format",'#_IC 1A'!K14)="F0",CELL("format",'IC 1A'!K14)="G"),FALSE,TRUE,IFERROR(IF(MATCH(CELL("format",'#_IC 1A'!K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1A'!K14),_xlfn.FORMULATEXT('IC 1A'!K14),'IC 1A'!K14),"9","#"),"8","#"),"7","#"),"6","#"),"5","#"),"4","#"),"3","#"),"2","#"),"1","#"),"0","#"),"$",""),"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1A'!K14),_xlfn.FORMULATEXT('IC 1A'!K14),'IC 1A'!K14),"9","#"),"8","#"),"7","#"),"6","#"),"5","#"),"4","#"),"3","#"),"2","#"),"1","#"),"0","#"),"$",""),"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1A'!K14),_xlfn.FORMULATEXT('#_IC 1A'!K14),'#_IC 1A'!K14),"9","#"),"8","#"),"7","#"),"6","#"),"5","#"),"4","#"),"3","#"),"2","#"),"1","#"),"0","#"),"$",""),"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1A'!K14),_xlfn.FORMULATEXT('#_IC 1A'!K14),'#_IC 1A'!K14),"9","#"),"8","#"),"7","#"),"6","#"),"5","#"),"4","#"),"3","#"),"2","#"),"1","#"),"0","#"),"$",""),"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1A'!K14),_xlfn.FORMULATEXT('IC 1A'!K14),'IC 1A'!K14))-LEN(SUBSTITUTE(IF(_xlfn.ISFORMULA('IC 1A'!K14),_xlfn.FORMULATEXT('IC 1A'!K14),'IC 1A'!K14),"""",""))&gt;LEN(IF(_xlfn.ISFORMULA('#_IC 1A'!K14),_xlfn.FORMULATEXT('#_IC 1A'!K14),'#_IC 1A'!K14))-LEN(SUBSTITUTE(IF(_xlfn.ISFORMULA('#_IC 1A'!K14),_xlfn.FORMULATEXT('#_IC 1A'!K14),'#_IC 1A'!K14),"""","")),TRUE,FALSE),"HardQuoteMsg",IF(LEN(IF(_xlfn.ISFORMULA('IC 1A'!K14),_xlfn.FORMULATEXT('IC 1A'!K14),'IC 1A'!K14))-LEN(SUBSTITUTE(IF(_xlfn.ISFORMULA('IC 1A'!K14),_xlfn.FORMULATEXT('IC 1A'!K14),'IC 1A'!K14),"$",""))&lt;LEN(IF(_xlfn.ISFORMULA('#_IC 1A'!K14),_xlfn.FORMULATEXT('#_IC 1A'!K14),'#_IC 1A'!K14))-LEN(SUBSTITUTE(IF(_xlfn.ISFORMULA('#_IC 1A'!K14),_xlfn.FORMULATEXT('#_IC 1A'!K14),'#_IC 1A'!K14),"$","")),TRUE,FALSE),"MissingAbsMsg",_xlfn.IFS(ISTEXT('#_IC 1A'!K14),FALSE,ISLOGICAL('#_IC 1A'!K14),FALSE,SUBSTITUTE(CELL("format",'#_IC 1A'!K14),"-","")=SUBSTITUTE(CELL("format",'IC 1A'!K14),"-",""),FALSE,CELL("format",'#_IC 1A'!K14)="G",FALSE,AND(CELL("format",'#_IC 1A'!K14)="F0",CELL("format",'IC 1A'!K14)="G"),FALSE,TRUE,IFERROR(IF(MATCH(CELL("format",'#_IC 1A'!K14),FormatCodes_SFX!$A$4:$A$53,0)&gt;0,TRUE),FALSE),TRUE,TRUE),"FormatMsg",TRUE,"PerfectMsg")</f>
        <v>PerfectMsg</v>
      </c>
      <c r="M14" s="49">
        <v>0</v>
      </c>
      <c r="N14" s="53" t="str">
        <f ca="1">_xlfn.IFS(ISBLANK('IC 1A'!N14),"",IF(NOT(ISNA('#_IC 1A'!N14)),IF(ISNA('IC 1A'!N14),TRUE,FALSE),FALSE),"StuNAMsg",IF(AND(ISNA('#_IC 1A'!N14),ISNA('IC 1A'!N14)),TRUE,FALSE),"PerfectMsg",IF(NOT(ISERROR('#_IC 1A'!N14)),IF(ISERROR('IC 1A'!N14),TRUE,FALSE),FALSE),"StuErrorMsg",IF(TYPE('#_IC 1A'!N14)&lt;&gt;TYPE('IC 1A'!N14),TRUE,FALSE),"WrongTypeMsg",IF(_xlfn.ISFORMULA('#_IC 1A'!N14),IF(NOT(_xlfn.ISFORMULA('IC 1A'!N14)),TRUE),FALSE),"MissingFormulaMsg",IF(NOT(AND(ISNUMBER(FIND("[",_xlfn.FORMULATEXT('#_IC 1A'!N14))),ISNUMBER(FIND("!",_xlfn.FORMULATEXT('#_IC 1A'!N14))))),AND(ISNUMBER(FIND("[",_xlfn.FORMULATEXT('IC 1A'!N14))),ISNUMBER(FIND("!",_xlfn.FORMULATEXT('IC 1A'!N14)))),FALSE),"ExternalRefsMsg",IF(ISNUMBER('#_IC 1A'!N14),IF(ABS('#_IC 1A'!N14-'IC 1A'!N14)&gt;0.00001,TRUE,FALSE),IF('#_IC 1A'!N14&lt;&gt;'IC 1A'!N14,TRUE,FALSE)),IF(ISNUMBER('#_IC 1A'!N14),IF('#_IC 1A'!N14&gt;'IC 1A'!N14,"TooLow","TooHigh"),"WrongAnswer"),NOT(_xlfn.ISFORMULA('#_IC 1A'!N14)),IF(_xlfn.IFS(ISTEXT('#_IC 1A'!N14),FALSE,ISLOGICAL('#_IC 1A'!N14),FALSE,SUBSTITUTE(CELL("format",'#_IC 1A'!N14),"-","")=SUBSTITUTE(CELL("format",'IC 1A'!N14),"-",""),FALSE,CELL("format",'#_IC 1A'!N14)="G",FALSE,AND(CELL("format",'#_IC 1A'!N14)="F0",CELL("format",'IC 1A'!N14)="G"),FALSE,TRUE,IFERROR(IF(MATCH(CELL("format",'#_IC 1A'!N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1A'!N14),_xlfn.FORMULATEXT('IC 1A'!N14),'IC 1A'!N14),"9","#"),"8","#"),"7","#"),"6","#"),"5","#"),"4","#"),"3","#"),"2","#"),"1","#"),"0","#"),"$",""),"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1A'!N14),_xlfn.FORMULATEXT('IC 1A'!N14),'IC 1A'!N14),"9","#"),"8","#"),"7","#"),"6","#"),"5","#"),"4","#"),"3","#"),"2","#"),"1","#"),"0","#"),"$",""),"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1A'!N14),_xlfn.FORMULATEXT('#_IC 1A'!N14),'#_IC 1A'!N14),"9","#"),"8","#"),"7","#"),"6","#"),"5","#"),"4","#"),"3","#"),"2","#"),"1","#"),"0","#"),"$",""),"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1A'!N14),_xlfn.FORMULATEXT('#_IC 1A'!N14),'#_IC 1A'!N14),"9","#"),"8","#"),"7","#"),"6","#"),"5","#"),"4","#"),"3","#"),"2","#"),"1","#"),"0","#"),"$",""),"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1A'!N14),_xlfn.FORMULATEXT('IC 1A'!N14),'IC 1A'!N14))-LEN(SUBSTITUTE(IF(_xlfn.ISFORMULA('IC 1A'!N14),_xlfn.FORMULATEXT('IC 1A'!N14),'IC 1A'!N14),"""",""))&gt;LEN(IF(_xlfn.ISFORMULA('#_IC 1A'!N14),_xlfn.FORMULATEXT('#_IC 1A'!N14),'#_IC 1A'!N14))-LEN(SUBSTITUTE(IF(_xlfn.ISFORMULA('#_IC 1A'!N14),_xlfn.FORMULATEXT('#_IC 1A'!N14),'#_IC 1A'!N14),"""","")),TRUE,FALSE),"HardQuoteMsg",IF(LEN(IF(_xlfn.ISFORMULA('IC 1A'!N14),_xlfn.FORMULATEXT('IC 1A'!N14),'IC 1A'!N14))-LEN(SUBSTITUTE(IF(_xlfn.ISFORMULA('IC 1A'!N14),_xlfn.FORMULATEXT('IC 1A'!N14),'IC 1A'!N14),"$",""))&lt;LEN(IF(_xlfn.ISFORMULA('#_IC 1A'!N14),_xlfn.FORMULATEXT('#_IC 1A'!N14),'#_IC 1A'!N14))-LEN(SUBSTITUTE(IF(_xlfn.ISFORMULA('#_IC 1A'!N14),_xlfn.FORMULATEXT('#_IC 1A'!N14),'#_IC 1A'!N14),"$","")),TRUE,FALSE),"MissingAbsMsg",_xlfn.IFS(ISTEXT('#_IC 1A'!N14),FALSE,ISLOGICAL('#_IC 1A'!N14),FALSE,SUBSTITUTE(CELL("format",'#_IC 1A'!N14),"-","")=SUBSTITUTE(CELL("format",'IC 1A'!N14),"-",""),FALSE,CELL("format",'#_IC 1A'!N14)="G",FALSE,AND(CELL("format",'#_IC 1A'!N14)="F0",CELL("format",'IC 1A'!N14)="G"),FALSE,TRUE,IFERROR(IF(MATCH(CELL("format",'#_IC 1A'!N14),FormatCodes_SFX!$A$4:$A$53,0)&gt;0,TRUE),FALSE),TRUE,TRUE),"FormatMsg",TRUE,"PerfectMsg")</f>
        <v>PerfectMsg</v>
      </c>
    </row>
    <row r="15" spans="1:15" x14ac:dyDescent="0.15"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/>
      <c r="J15" s="48" t="str">
        <f ca="1">_xlfn.IFS(ISBLANK('IC 1A'!J15),"",IF(NOT(ISNA('#_IC 1A'!J15)),IF(ISNA('IC 1A'!J15),TRUE,FALSE),FALSE),"StuNAMsg",IF(AND(ISNA('#_IC 1A'!J15),ISNA('IC 1A'!J15)),TRUE,FALSE),"PerfectMsg",IF(NOT(ISERROR('#_IC 1A'!J15)),IF(ISERROR('IC 1A'!J15),TRUE,FALSE),FALSE),"StuErrorMsg",IF(TYPE('#_IC 1A'!J15)&lt;&gt;TYPE('IC 1A'!J15),TRUE,FALSE),"WrongTypeMsg",IF(_xlfn.ISFORMULA('#_IC 1A'!J15),IF(NOT(_xlfn.ISFORMULA('IC 1A'!J15)),TRUE),FALSE),"MissingFormulaMsg",IF(NOT(AND(ISNUMBER(FIND("[",_xlfn.FORMULATEXT('#_IC 1A'!J15))),ISNUMBER(FIND("!",_xlfn.FORMULATEXT('#_IC 1A'!J15))))),AND(ISNUMBER(FIND("[",_xlfn.FORMULATEXT('IC 1A'!J15))),ISNUMBER(FIND("!",_xlfn.FORMULATEXT('IC 1A'!J15)))),FALSE),"ExternalRefsMsg",IF(ISNUMBER('#_IC 1A'!J15),IF(ABS('#_IC 1A'!J15-'IC 1A'!J15)&gt;0.00001,TRUE,FALSE),IF('#_IC 1A'!J15&lt;&gt;'IC 1A'!J15,TRUE,FALSE)),IF(ISNUMBER('#_IC 1A'!J15),IF('#_IC 1A'!J15&gt;'IC 1A'!J15,"TooLow","TooHigh"),"WrongAnswer"),NOT(_xlfn.ISFORMULA('#_IC 1A'!J15)),IF(_xlfn.IFS(ISTEXT('#_IC 1A'!J15),FALSE,ISLOGICAL('#_IC 1A'!J15),FALSE,SUBSTITUTE(CELL("format",'#_IC 1A'!J15),"-","")=SUBSTITUTE(CELL("format",'IC 1A'!J15),"-",""),FALSE,CELL("format",'#_IC 1A'!J15)="G",FALSE,AND(CELL("format",'#_IC 1A'!J15)="F0",CELL("format",'IC 1A'!J15)="G"),FALSE,TRUE,IFERROR(IF(MATCH(CELL("format",'#_IC 1A'!J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1A'!J15),_xlfn.FORMULATEXT('IC 1A'!J15),'IC 1A'!J15),"9","#"),"8","#"),"7","#"),"6","#"),"5","#"),"4","#"),"3","#"),"2","#"),"1","#"),"0","#"),"$",""),"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1A'!J15),_xlfn.FORMULATEXT('IC 1A'!J15),'IC 1A'!J15),"9","#"),"8","#"),"7","#"),"6","#"),"5","#"),"4","#"),"3","#"),"2","#"),"1","#"),"0","#"),"$",""),"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1A'!J15),_xlfn.FORMULATEXT('#_IC 1A'!J15),'#_IC 1A'!J15),"9","#"),"8","#"),"7","#"),"6","#"),"5","#"),"4","#"),"3","#"),"2","#"),"1","#"),"0","#"),"$",""),"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1A'!J15),_xlfn.FORMULATEXT('#_IC 1A'!J15),'#_IC 1A'!J15),"9","#"),"8","#"),"7","#"),"6","#"),"5","#"),"4","#"),"3","#"),"2","#"),"1","#"),"0","#"),"$",""),"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1A'!J15),_xlfn.FORMULATEXT('IC 1A'!J15),'IC 1A'!J15))-LEN(SUBSTITUTE(IF(_xlfn.ISFORMULA('IC 1A'!J15),_xlfn.FORMULATEXT('IC 1A'!J15),'IC 1A'!J15),"""",""))&gt;LEN(IF(_xlfn.ISFORMULA('#_IC 1A'!J15),_xlfn.FORMULATEXT('#_IC 1A'!J15),'#_IC 1A'!J15))-LEN(SUBSTITUTE(IF(_xlfn.ISFORMULA('#_IC 1A'!J15),_xlfn.FORMULATEXT('#_IC 1A'!J15),'#_IC 1A'!J15),"""","")),TRUE,FALSE),"HardQuoteMsg",IF(LEN(IF(_xlfn.ISFORMULA('IC 1A'!J15),_xlfn.FORMULATEXT('IC 1A'!J15),'IC 1A'!J15))-LEN(SUBSTITUTE(IF(_xlfn.ISFORMULA('IC 1A'!J15),_xlfn.FORMULATEXT('IC 1A'!J15),'IC 1A'!J15),"$",""))&lt;LEN(IF(_xlfn.ISFORMULA('#_IC 1A'!J15),_xlfn.FORMULATEXT('#_IC 1A'!J15),'#_IC 1A'!J15))-LEN(SUBSTITUTE(IF(_xlfn.ISFORMULA('#_IC 1A'!J15),_xlfn.FORMULATEXT('#_IC 1A'!J15),'#_IC 1A'!J15),"$","")),TRUE,FALSE),"MissingAbsMsg",_xlfn.IFS(ISTEXT('#_IC 1A'!J15),FALSE,ISLOGICAL('#_IC 1A'!J15),FALSE,SUBSTITUTE(CELL("format",'#_IC 1A'!J15),"-","")=SUBSTITUTE(CELL("format",'IC 1A'!J15),"-",""),FALSE,CELL("format",'#_IC 1A'!J15)="G",FALSE,AND(CELL("format",'#_IC 1A'!J15)="F0",CELL("format",'IC 1A'!J15)="G"),FALSE,TRUE,IFERROR(IF(MATCH(CELL("format",'#_IC 1A'!J15),FormatCodes_SFX!$A$4:$A$53,0)&gt;0,TRUE),FALSE),TRUE,TRUE),"FormatMsg",TRUE,"PerfectMsg")</f>
        <v>PerfectMsg</v>
      </c>
      <c r="K15" s="48" t="str">
        <f ca="1">_xlfn.IFS(ISBLANK('IC 1A'!K15),"",IF(NOT(ISNA('#_IC 1A'!K15)),IF(ISNA('IC 1A'!K15),TRUE,FALSE),FALSE),"StuNAMsg",IF(AND(ISNA('#_IC 1A'!K15),ISNA('IC 1A'!K15)),TRUE,FALSE),"PerfectMsg",IF(NOT(ISERROR('#_IC 1A'!K15)),IF(ISERROR('IC 1A'!K15),TRUE,FALSE),FALSE),"StuErrorMsg",IF(TYPE('#_IC 1A'!K15)&lt;&gt;TYPE('IC 1A'!K15),TRUE,FALSE),"WrongTypeMsg",IF(_xlfn.ISFORMULA('#_IC 1A'!K15),IF(NOT(_xlfn.ISFORMULA('IC 1A'!K15)),TRUE),FALSE),"MissingFormulaMsg",IF(NOT(AND(ISNUMBER(FIND("[",_xlfn.FORMULATEXT('#_IC 1A'!K15))),ISNUMBER(FIND("!",_xlfn.FORMULATEXT('#_IC 1A'!K15))))),AND(ISNUMBER(FIND("[",_xlfn.FORMULATEXT('IC 1A'!K15))),ISNUMBER(FIND("!",_xlfn.FORMULATEXT('IC 1A'!K15)))),FALSE),"ExternalRefsMsg",IF(ISNUMBER('#_IC 1A'!K15),IF(ABS('#_IC 1A'!K15-'IC 1A'!K15)&gt;0.00001,TRUE,FALSE),IF('#_IC 1A'!K15&lt;&gt;'IC 1A'!K15,TRUE,FALSE)),IF(ISNUMBER('#_IC 1A'!K15),IF('#_IC 1A'!K15&gt;'IC 1A'!K15,"TooLow","TooHigh"),"WrongAnswer"),NOT(_xlfn.ISFORMULA('#_IC 1A'!K15)),IF(_xlfn.IFS(ISTEXT('#_IC 1A'!K15),FALSE,ISLOGICAL('#_IC 1A'!K15),FALSE,SUBSTITUTE(CELL("format",'#_IC 1A'!K15),"-","")=SUBSTITUTE(CELL("format",'IC 1A'!K15),"-",""),FALSE,CELL("format",'#_IC 1A'!K15)="G",FALSE,AND(CELL("format",'#_IC 1A'!K15)="F0",CELL("format",'IC 1A'!K15)="G"),FALSE,TRUE,IFERROR(IF(MATCH(CELL("format",'#_IC 1A'!K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1A'!K15),_xlfn.FORMULATEXT('IC 1A'!K15),'IC 1A'!K15),"9","#"),"8","#"),"7","#"),"6","#"),"5","#"),"4","#"),"3","#"),"2","#"),"1","#"),"0","#"),"$",""),"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1A'!K15),_xlfn.FORMULATEXT('IC 1A'!K15),'IC 1A'!K15),"9","#"),"8","#"),"7","#"),"6","#"),"5","#"),"4","#"),"3","#"),"2","#"),"1","#"),"0","#"),"$",""),"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1A'!K15),_xlfn.FORMULATEXT('#_IC 1A'!K15),'#_IC 1A'!K15),"9","#"),"8","#"),"7","#"),"6","#"),"5","#"),"4","#"),"3","#"),"2","#"),"1","#"),"0","#"),"$",""),"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1A'!K15),_xlfn.FORMULATEXT('#_IC 1A'!K15),'#_IC 1A'!K15),"9","#"),"8","#"),"7","#"),"6","#"),"5","#"),"4","#"),"3","#"),"2","#"),"1","#"),"0","#"),"$",""),"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1A'!K15),_xlfn.FORMULATEXT('IC 1A'!K15),'IC 1A'!K15))-LEN(SUBSTITUTE(IF(_xlfn.ISFORMULA('IC 1A'!K15),_xlfn.FORMULATEXT('IC 1A'!K15),'IC 1A'!K15),"""",""))&gt;LEN(IF(_xlfn.ISFORMULA('#_IC 1A'!K15),_xlfn.FORMULATEXT('#_IC 1A'!K15),'#_IC 1A'!K15))-LEN(SUBSTITUTE(IF(_xlfn.ISFORMULA('#_IC 1A'!K15),_xlfn.FORMULATEXT('#_IC 1A'!K15),'#_IC 1A'!K15),"""","")),TRUE,FALSE),"HardQuoteMsg",IF(LEN(IF(_xlfn.ISFORMULA('IC 1A'!K15),_xlfn.FORMULATEXT('IC 1A'!K15),'IC 1A'!K15))-LEN(SUBSTITUTE(IF(_xlfn.ISFORMULA('IC 1A'!K15),_xlfn.FORMULATEXT('IC 1A'!K15),'IC 1A'!K15),"$",""))&lt;LEN(IF(_xlfn.ISFORMULA('#_IC 1A'!K15),_xlfn.FORMULATEXT('#_IC 1A'!K15),'#_IC 1A'!K15))-LEN(SUBSTITUTE(IF(_xlfn.ISFORMULA('#_IC 1A'!K15),_xlfn.FORMULATEXT('#_IC 1A'!K15),'#_IC 1A'!K15),"$","")),TRUE,FALSE),"MissingAbsMsg",_xlfn.IFS(ISTEXT('#_IC 1A'!K15),FALSE,ISLOGICAL('#_IC 1A'!K15),FALSE,SUBSTITUTE(CELL("format",'#_IC 1A'!K15),"-","")=SUBSTITUTE(CELL("format",'IC 1A'!K15),"-",""),FALSE,CELL("format",'#_IC 1A'!K15)="G",FALSE,AND(CELL("format",'#_IC 1A'!K15)="F0",CELL("format",'IC 1A'!K15)="G"),FALSE,TRUE,IFERROR(IF(MATCH(CELL("format",'#_IC 1A'!K15),FormatCodes_SFX!$A$4:$A$53,0)&gt;0,TRUE),FALSE),TRUE,TRUE),"FormatMsg",TRUE,"PerfectMsg")</f>
        <v>PerfectMsg</v>
      </c>
    </row>
    <row r="16" spans="1:15" x14ac:dyDescent="0.15"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/>
      <c r="J16" s="48" t="str">
        <f ca="1">_xlfn.IFS(ISBLANK('IC 1A'!J16),"",IF(NOT(ISNA('#_IC 1A'!J16)),IF(ISNA('IC 1A'!J16),TRUE,FALSE),FALSE),"StuNAMsg",IF(AND(ISNA('#_IC 1A'!J16),ISNA('IC 1A'!J16)),TRUE,FALSE),"PerfectMsg",IF(NOT(ISERROR('#_IC 1A'!J16)),IF(ISERROR('IC 1A'!J16),TRUE,FALSE),FALSE),"StuErrorMsg",IF(TYPE('#_IC 1A'!J16)&lt;&gt;TYPE('IC 1A'!J16),TRUE,FALSE),"WrongTypeMsg",IF(_xlfn.ISFORMULA('#_IC 1A'!J16),IF(NOT(_xlfn.ISFORMULA('IC 1A'!J16)),TRUE),FALSE),"MissingFormulaMsg",IF(NOT(AND(ISNUMBER(FIND("[",_xlfn.FORMULATEXT('#_IC 1A'!J16))),ISNUMBER(FIND("!",_xlfn.FORMULATEXT('#_IC 1A'!J16))))),AND(ISNUMBER(FIND("[",_xlfn.FORMULATEXT('IC 1A'!J16))),ISNUMBER(FIND("!",_xlfn.FORMULATEXT('IC 1A'!J16)))),FALSE),"ExternalRefsMsg",IF(ISNUMBER('#_IC 1A'!J16),IF(ABS('#_IC 1A'!J16-'IC 1A'!J16)&gt;0.00001,TRUE,FALSE),IF('#_IC 1A'!J16&lt;&gt;'IC 1A'!J16,TRUE,FALSE)),IF(ISNUMBER('#_IC 1A'!J16),IF('#_IC 1A'!J16&gt;'IC 1A'!J16,"TooLow","TooHigh"),"WrongAnswer"),NOT(_xlfn.ISFORMULA('#_IC 1A'!J16)),IF(_xlfn.IFS(ISTEXT('#_IC 1A'!J16),FALSE,ISLOGICAL('#_IC 1A'!J16),FALSE,SUBSTITUTE(CELL("format",'#_IC 1A'!J16),"-","")=SUBSTITUTE(CELL("format",'IC 1A'!J16),"-",""),FALSE,CELL("format",'#_IC 1A'!J16)="G",FALSE,AND(CELL("format",'#_IC 1A'!J16)="F0",CELL("format",'IC 1A'!J16)="G"),FALSE,TRUE,IFERROR(IF(MATCH(CELL("format",'#_IC 1A'!J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1A'!J16),_xlfn.FORMULATEXT('IC 1A'!J16),'IC 1A'!J16),"9","#"),"8","#"),"7","#"),"6","#"),"5","#"),"4","#"),"3","#"),"2","#"),"1","#"),"0","#"),"$",""),"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1A'!J16),_xlfn.FORMULATEXT('IC 1A'!J16),'IC 1A'!J16),"9","#"),"8","#"),"7","#"),"6","#"),"5","#"),"4","#"),"3","#"),"2","#"),"1","#"),"0","#"),"$",""),"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1A'!J16),_xlfn.FORMULATEXT('#_IC 1A'!J16),'#_IC 1A'!J16),"9","#"),"8","#"),"7","#"),"6","#"),"5","#"),"4","#"),"3","#"),"2","#"),"1","#"),"0","#"),"$",""),"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1A'!J16),_xlfn.FORMULATEXT('#_IC 1A'!J16),'#_IC 1A'!J16),"9","#"),"8","#"),"7","#"),"6","#"),"5","#"),"4","#"),"3","#"),"2","#"),"1","#"),"0","#"),"$",""),"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1A'!J16),_xlfn.FORMULATEXT('IC 1A'!J16),'IC 1A'!J16))-LEN(SUBSTITUTE(IF(_xlfn.ISFORMULA('IC 1A'!J16),_xlfn.FORMULATEXT('IC 1A'!J16),'IC 1A'!J16),"""",""))&gt;LEN(IF(_xlfn.ISFORMULA('#_IC 1A'!J16),_xlfn.FORMULATEXT('#_IC 1A'!J16),'#_IC 1A'!J16))-LEN(SUBSTITUTE(IF(_xlfn.ISFORMULA('#_IC 1A'!J16),_xlfn.FORMULATEXT('#_IC 1A'!J16),'#_IC 1A'!J16),"""","")),TRUE,FALSE),"HardQuoteMsg",IF(LEN(IF(_xlfn.ISFORMULA('IC 1A'!J16),_xlfn.FORMULATEXT('IC 1A'!J16),'IC 1A'!J16))-LEN(SUBSTITUTE(IF(_xlfn.ISFORMULA('IC 1A'!J16),_xlfn.FORMULATEXT('IC 1A'!J16),'IC 1A'!J16),"$",""))&lt;LEN(IF(_xlfn.ISFORMULA('#_IC 1A'!J16),_xlfn.FORMULATEXT('#_IC 1A'!J16),'#_IC 1A'!J16))-LEN(SUBSTITUTE(IF(_xlfn.ISFORMULA('#_IC 1A'!J16),_xlfn.FORMULATEXT('#_IC 1A'!J16),'#_IC 1A'!J16),"$","")),TRUE,FALSE),"MissingAbsMsg",_xlfn.IFS(ISTEXT('#_IC 1A'!J16),FALSE,ISLOGICAL('#_IC 1A'!J16),FALSE,SUBSTITUTE(CELL("format",'#_IC 1A'!J16),"-","")=SUBSTITUTE(CELL("format",'IC 1A'!J16),"-",""),FALSE,CELL("format",'#_IC 1A'!J16)="G",FALSE,AND(CELL("format",'#_IC 1A'!J16)="F0",CELL("format",'IC 1A'!J16)="G"),FALSE,TRUE,IFERROR(IF(MATCH(CELL("format",'#_IC 1A'!J16),FormatCodes_SFX!$A$4:$A$53,0)&gt;0,TRUE),FALSE),TRUE,TRUE),"FormatMsg",TRUE,"PerfectMsg")</f>
        <v>PerfectMsg</v>
      </c>
      <c r="K16" s="48" t="str">
        <f ca="1">_xlfn.IFS(ISBLANK('IC 1A'!K16),"",IF(NOT(ISNA('#_IC 1A'!K16)),IF(ISNA('IC 1A'!K16),TRUE,FALSE),FALSE),"StuNAMsg",IF(AND(ISNA('#_IC 1A'!K16),ISNA('IC 1A'!K16)),TRUE,FALSE),"PerfectMsg",IF(NOT(ISERROR('#_IC 1A'!K16)),IF(ISERROR('IC 1A'!K16),TRUE,FALSE),FALSE),"StuErrorMsg",IF(TYPE('#_IC 1A'!K16)&lt;&gt;TYPE('IC 1A'!K16),TRUE,FALSE),"WrongTypeMsg",IF(_xlfn.ISFORMULA('#_IC 1A'!K16),IF(NOT(_xlfn.ISFORMULA('IC 1A'!K16)),TRUE),FALSE),"MissingFormulaMsg",IF(NOT(AND(ISNUMBER(FIND("[",_xlfn.FORMULATEXT('#_IC 1A'!K16))),ISNUMBER(FIND("!",_xlfn.FORMULATEXT('#_IC 1A'!K16))))),AND(ISNUMBER(FIND("[",_xlfn.FORMULATEXT('IC 1A'!K16))),ISNUMBER(FIND("!",_xlfn.FORMULATEXT('IC 1A'!K16)))),FALSE),"ExternalRefsMsg",IF(ISNUMBER('#_IC 1A'!K16),IF(ABS('#_IC 1A'!K16-'IC 1A'!K16)&gt;0.00001,TRUE,FALSE),IF('#_IC 1A'!K16&lt;&gt;'IC 1A'!K16,TRUE,FALSE)),IF(ISNUMBER('#_IC 1A'!K16),IF('#_IC 1A'!K16&gt;'IC 1A'!K16,"TooLow","TooHigh"),"WrongAnswer"),NOT(_xlfn.ISFORMULA('#_IC 1A'!K16)),IF(_xlfn.IFS(ISTEXT('#_IC 1A'!K16),FALSE,ISLOGICAL('#_IC 1A'!K16),FALSE,SUBSTITUTE(CELL("format",'#_IC 1A'!K16),"-","")=SUBSTITUTE(CELL("format",'IC 1A'!K16),"-",""),FALSE,CELL("format",'#_IC 1A'!K16)="G",FALSE,AND(CELL("format",'#_IC 1A'!K16)="F0",CELL("format",'IC 1A'!K16)="G"),FALSE,TRUE,IFERROR(IF(MATCH(CELL("format",'#_IC 1A'!K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1A'!K16),_xlfn.FORMULATEXT('IC 1A'!K16),'IC 1A'!K16),"9","#"),"8","#"),"7","#"),"6","#"),"5","#"),"4","#"),"3","#"),"2","#"),"1","#"),"0","#"),"$",""),"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1A'!K16),_xlfn.FORMULATEXT('IC 1A'!K16),'IC 1A'!K16),"9","#"),"8","#"),"7","#"),"6","#"),"5","#"),"4","#"),"3","#"),"2","#"),"1","#"),"0","#"),"$",""),"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1A'!K16),_xlfn.FORMULATEXT('#_IC 1A'!K16),'#_IC 1A'!K16),"9","#"),"8","#"),"7","#"),"6","#"),"5","#"),"4","#"),"3","#"),"2","#"),"1","#"),"0","#"),"$",""),"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1A'!K16),_xlfn.FORMULATEXT('#_IC 1A'!K16),'#_IC 1A'!K16),"9","#"),"8","#"),"7","#"),"6","#"),"5","#"),"4","#"),"3","#"),"2","#"),"1","#"),"0","#"),"$",""),"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1A'!K16),_xlfn.FORMULATEXT('IC 1A'!K16),'IC 1A'!K16))-LEN(SUBSTITUTE(IF(_xlfn.ISFORMULA('IC 1A'!K16),_xlfn.FORMULATEXT('IC 1A'!K16),'IC 1A'!K16),"""",""))&gt;LEN(IF(_xlfn.ISFORMULA('#_IC 1A'!K16),_xlfn.FORMULATEXT('#_IC 1A'!K16),'#_IC 1A'!K16))-LEN(SUBSTITUTE(IF(_xlfn.ISFORMULA('#_IC 1A'!K16),_xlfn.FORMULATEXT('#_IC 1A'!K16),'#_IC 1A'!K16),"""","")),TRUE,FALSE),"HardQuoteMsg",IF(LEN(IF(_xlfn.ISFORMULA('IC 1A'!K16),_xlfn.FORMULATEXT('IC 1A'!K16),'IC 1A'!K16))-LEN(SUBSTITUTE(IF(_xlfn.ISFORMULA('IC 1A'!K16),_xlfn.FORMULATEXT('IC 1A'!K16),'IC 1A'!K16),"$",""))&lt;LEN(IF(_xlfn.ISFORMULA('#_IC 1A'!K16),_xlfn.FORMULATEXT('#_IC 1A'!K16),'#_IC 1A'!K16))-LEN(SUBSTITUTE(IF(_xlfn.ISFORMULA('#_IC 1A'!K16),_xlfn.FORMULATEXT('#_IC 1A'!K16),'#_IC 1A'!K16),"$","")),TRUE,FALSE),"MissingAbsMsg",_xlfn.IFS(ISTEXT('#_IC 1A'!K16),FALSE,ISLOGICAL('#_IC 1A'!K16),FALSE,SUBSTITUTE(CELL("format",'#_IC 1A'!K16),"-","")=SUBSTITUTE(CELL("format",'IC 1A'!K16),"-",""),FALSE,CELL("format",'#_IC 1A'!K16)="G",FALSE,AND(CELL("format",'#_IC 1A'!K16)="F0",CELL("format",'IC 1A'!K16)="G"),FALSE,TRUE,IFERROR(IF(MATCH(CELL("format",'#_IC 1A'!K16),FormatCodes_SFX!$A$4:$A$53,0)&gt;0,TRUE),FALSE),TRUE,TRUE),"FormatMsg",TRUE,"PerfectMsg")</f>
        <v>PerfectMsg</v>
      </c>
    </row>
    <row r="17" spans="2:11" x14ac:dyDescent="0.15"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/>
      <c r="I17" s="48"/>
      <c r="J17" s="48" t="str">
        <f ca="1">_xlfn.IFS(ISBLANK('IC 1A'!J17),"",IF(NOT(ISNA('#_IC 1A'!J17)),IF(ISNA('IC 1A'!J17),TRUE,FALSE),FALSE),"StuNAMsg",IF(AND(ISNA('#_IC 1A'!J17),ISNA('IC 1A'!J17)),TRUE,FALSE),"PerfectMsg",IF(NOT(ISERROR('#_IC 1A'!J17)),IF(ISERROR('IC 1A'!J17),TRUE,FALSE),FALSE),"StuErrorMsg",IF(TYPE('#_IC 1A'!J17)&lt;&gt;TYPE('IC 1A'!J17),TRUE,FALSE),"WrongTypeMsg",IF(_xlfn.ISFORMULA('#_IC 1A'!J17),IF(NOT(_xlfn.ISFORMULA('IC 1A'!J17)),TRUE),FALSE),"MissingFormulaMsg",IF(NOT(AND(ISNUMBER(FIND("[",_xlfn.FORMULATEXT('#_IC 1A'!J17))),ISNUMBER(FIND("!",_xlfn.FORMULATEXT('#_IC 1A'!J17))))),AND(ISNUMBER(FIND("[",_xlfn.FORMULATEXT('IC 1A'!J17))),ISNUMBER(FIND("!",_xlfn.FORMULATEXT('IC 1A'!J17)))),FALSE),"ExternalRefsMsg",IF(ISNUMBER('#_IC 1A'!J17),IF(ABS('#_IC 1A'!J17-'IC 1A'!J17)&gt;0.00001,TRUE,FALSE),IF('#_IC 1A'!J17&lt;&gt;'IC 1A'!J17,TRUE,FALSE)),IF(ISNUMBER('#_IC 1A'!J17),IF('#_IC 1A'!J17&gt;'IC 1A'!J17,"TooLow","TooHigh"),"WrongAnswer"),NOT(_xlfn.ISFORMULA('#_IC 1A'!J17)),IF(_xlfn.IFS(ISTEXT('#_IC 1A'!J17),FALSE,ISLOGICAL('#_IC 1A'!J17),FALSE,SUBSTITUTE(CELL("format",'#_IC 1A'!J17),"-","")=SUBSTITUTE(CELL("format",'IC 1A'!J17),"-",""),FALSE,CELL("format",'#_IC 1A'!J17)="G",FALSE,AND(CELL("format",'#_IC 1A'!J17)="F0",CELL("format",'IC 1A'!J17)="G"),FALSE,TRUE,IFERROR(IF(MATCH(CELL("format",'#_IC 1A'!J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1A'!J17),_xlfn.FORMULATEXT('IC 1A'!J17),'IC 1A'!J17),"9","#"),"8","#"),"7","#"),"6","#"),"5","#"),"4","#"),"3","#"),"2","#"),"1","#"),"0","#"),"$",""),"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1A'!J17),_xlfn.FORMULATEXT('IC 1A'!J17),'IC 1A'!J17),"9","#"),"8","#"),"7","#"),"6","#"),"5","#"),"4","#"),"3","#"),"2","#"),"1","#"),"0","#"),"$",""),"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1A'!J17),_xlfn.FORMULATEXT('#_IC 1A'!J17),'#_IC 1A'!J17),"9","#"),"8","#"),"7","#"),"6","#"),"5","#"),"4","#"),"3","#"),"2","#"),"1","#"),"0","#"),"$",""),"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1A'!J17),_xlfn.FORMULATEXT('#_IC 1A'!J17),'#_IC 1A'!J17),"9","#"),"8","#"),"7","#"),"6","#"),"5","#"),"4","#"),"3","#"),"2","#"),"1","#"),"0","#"),"$",""),"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1A'!J17),_xlfn.FORMULATEXT('IC 1A'!J17),'IC 1A'!J17))-LEN(SUBSTITUTE(IF(_xlfn.ISFORMULA('IC 1A'!J17),_xlfn.FORMULATEXT('IC 1A'!J17),'IC 1A'!J17),"""",""))&gt;LEN(IF(_xlfn.ISFORMULA('#_IC 1A'!J17),_xlfn.FORMULATEXT('#_IC 1A'!J17),'#_IC 1A'!J17))-LEN(SUBSTITUTE(IF(_xlfn.ISFORMULA('#_IC 1A'!J17),_xlfn.FORMULATEXT('#_IC 1A'!J17),'#_IC 1A'!J17),"""","")),TRUE,FALSE),"HardQuoteMsg",IF(LEN(IF(_xlfn.ISFORMULA('IC 1A'!J17),_xlfn.FORMULATEXT('IC 1A'!J17),'IC 1A'!J17))-LEN(SUBSTITUTE(IF(_xlfn.ISFORMULA('IC 1A'!J17),_xlfn.FORMULATEXT('IC 1A'!J17),'IC 1A'!J17),"$",""))&lt;LEN(IF(_xlfn.ISFORMULA('#_IC 1A'!J17),_xlfn.FORMULATEXT('#_IC 1A'!J17),'#_IC 1A'!J17))-LEN(SUBSTITUTE(IF(_xlfn.ISFORMULA('#_IC 1A'!J17),_xlfn.FORMULATEXT('#_IC 1A'!J17),'#_IC 1A'!J17),"$","")),TRUE,FALSE),"MissingAbsMsg",_xlfn.IFS(ISTEXT('#_IC 1A'!J17),FALSE,ISLOGICAL('#_IC 1A'!J17),FALSE,SUBSTITUTE(CELL("format",'#_IC 1A'!J17),"-","")=SUBSTITUTE(CELL("format",'IC 1A'!J17),"-",""),FALSE,CELL("format",'#_IC 1A'!J17)="G",FALSE,AND(CELL("format",'#_IC 1A'!J17)="F0",CELL("format",'IC 1A'!J17)="G"),FALSE,TRUE,IFERROR(IF(MATCH(CELL("format",'#_IC 1A'!J17),FormatCodes_SFX!$A$4:$A$53,0)&gt;0,TRUE),FALSE),TRUE,TRUE),"FormatMsg",TRUE,"PerfectMsg")</f>
        <v>PerfectMsg</v>
      </c>
      <c r="K17" s="48" t="str">
        <f ca="1">_xlfn.IFS(ISBLANK('IC 1A'!K17),"",IF(NOT(ISNA('#_IC 1A'!K17)),IF(ISNA('IC 1A'!K17),TRUE,FALSE),FALSE),"StuNAMsg",IF(AND(ISNA('#_IC 1A'!K17),ISNA('IC 1A'!K17)),TRUE,FALSE),"PerfectMsg",IF(NOT(ISERROR('#_IC 1A'!K17)),IF(ISERROR('IC 1A'!K17),TRUE,FALSE),FALSE),"StuErrorMsg",IF(TYPE('#_IC 1A'!K17)&lt;&gt;TYPE('IC 1A'!K17),TRUE,FALSE),"WrongTypeMsg",IF(_xlfn.ISFORMULA('#_IC 1A'!K17),IF(NOT(_xlfn.ISFORMULA('IC 1A'!K17)),TRUE),FALSE),"MissingFormulaMsg",IF(NOT(AND(ISNUMBER(FIND("[",_xlfn.FORMULATEXT('#_IC 1A'!K17))),ISNUMBER(FIND("!",_xlfn.FORMULATEXT('#_IC 1A'!K17))))),AND(ISNUMBER(FIND("[",_xlfn.FORMULATEXT('IC 1A'!K17))),ISNUMBER(FIND("!",_xlfn.FORMULATEXT('IC 1A'!K17)))),FALSE),"ExternalRefsMsg",IF(ISNUMBER('#_IC 1A'!K17),IF(ABS('#_IC 1A'!K17-'IC 1A'!K17)&gt;0.00001,TRUE,FALSE),IF('#_IC 1A'!K17&lt;&gt;'IC 1A'!K17,TRUE,FALSE)),IF(ISNUMBER('#_IC 1A'!K17),IF('#_IC 1A'!K17&gt;'IC 1A'!K17,"TooLow","TooHigh"),"WrongAnswer"),NOT(_xlfn.ISFORMULA('#_IC 1A'!K17)),IF(_xlfn.IFS(ISTEXT('#_IC 1A'!K17),FALSE,ISLOGICAL('#_IC 1A'!K17),FALSE,SUBSTITUTE(CELL("format",'#_IC 1A'!K17),"-","")=SUBSTITUTE(CELL("format",'IC 1A'!K17),"-",""),FALSE,CELL("format",'#_IC 1A'!K17)="G",FALSE,AND(CELL("format",'#_IC 1A'!K17)="F0",CELL("format",'IC 1A'!K17)="G"),FALSE,TRUE,IFERROR(IF(MATCH(CELL("format",'#_IC 1A'!K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1A'!K17),_xlfn.FORMULATEXT('IC 1A'!K17),'IC 1A'!K17),"9","#"),"8","#"),"7","#"),"6","#"),"5","#"),"4","#"),"3","#"),"2","#"),"1","#"),"0","#"),"$",""),"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1A'!K17),_xlfn.FORMULATEXT('IC 1A'!K17),'IC 1A'!K17),"9","#"),"8","#"),"7","#"),"6","#"),"5","#"),"4","#"),"3","#"),"2","#"),"1","#"),"0","#"),"$",""),"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1A'!K17),_xlfn.FORMULATEXT('#_IC 1A'!K17),'#_IC 1A'!K17),"9","#"),"8","#"),"7","#"),"6","#"),"5","#"),"4","#"),"3","#"),"2","#"),"1","#"),"0","#"),"$",""),"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1A'!K17),_xlfn.FORMULATEXT('#_IC 1A'!K17),'#_IC 1A'!K17),"9","#"),"8","#"),"7","#"),"6","#"),"5","#"),"4","#"),"3","#"),"2","#"),"1","#"),"0","#"),"$",""),"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1A'!K17),_xlfn.FORMULATEXT('IC 1A'!K17),'IC 1A'!K17))-LEN(SUBSTITUTE(IF(_xlfn.ISFORMULA('IC 1A'!K17),_xlfn.FORMULATEXT('IC 1A'!K17),'IC 1A'!K17),"""",""))&gt;LEN(IF(_xlfn.ISFORMULA('#_IC 1A'!K17),_xlfn.FORMULATEXT('#_IC 1A'!K17),'#_IC 1A'!K17))-LEN(SUBSTITUTE(IF(_xlfn.ISFORMULA('#_IC 1A'!K17),_xlfn.FORMULATEXT('#_IC 1A'!K17),'#_IC 1A'!K17),"""","")),TRUE,FALSE),"HardQuoteMsg",IF(LEN(IF(_xlfn.ISFORMULA('IC 1A'!K17),_xlfn.FORMULATEXT('IC 1A'!K17),'IC 1A'!K17))-LEN(SUBSTITUTE(IF(_xlfn.ISFORMULA('IC 1A'!K17),_xlfn.FORMULATEXT('IC 1A'!K17),'IC 1A'!K17),"$",""))&lt;LEN(IF(_xlfn.ISFORMULA('#_IC 1A'!K17),_xlfn.FORMULATEXT('#_IC 1A'!K17),'#_IC 1A'!K17))-LEN(SUBSTITUTE(IF(_xlfn.ISFORMULA('#_IC 1A'!K17),_xlfn.FORMULATEXT('#_IC 1A'!K17),'#_IC 1A'!K17),"$","")),TRUE,FALSE),"MissingAbsMsg",_xlfn.IFS(ISTEXT('#_IC 1A'!K17),FALSE,ISLOGICAL('#_IC 1A'!K17),FALSE,SUBSTITUTE(CELL("format",'#_IC 1A'!K17),"-","")=SUBSTITUTE(CELL("format",'IC 1A'!K17),"-",""),FALSE,CELL("format",'#_IC 1A'!K17)="G",FALSE,AND(CELL("format",'#_IC 1A'!K17)="F0",CELL("format",'IC 1A'!K17)="G"),FALSE,TRUE,IFERROR(IF(MATCH(CELL("format",'#_IC 1A'!K17),FormatCodes_SFX!$A$4:$A$53,0)&gt;0,TRUE),FALSE),TRUE,TRUE),"FormatMsg",TRUE,"PerfectMsg")</f>
        <v>PerfectMsg</v>
      </c>
    </row>
    <row r="18" spans="2:11" x14ac:dyDescent="0.15"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/>
      <c r="J18" s="48" t="str">
        <f ca="1">_xlfn.IFS(ISBLANK('IC 1A'!J18),"",IF(NOT(ISNA('#_IC 1A'!J18)),IF(ISNA('IC 1A'!J18),TRUE,FALSE),FALSE),"StuNAMsg",IF(AND(ISNA('#_IC 1A'!J18),ISNA('IC 1A'!J18)),TRUE,FALSE),"PerfectMsg",IF(NOT(ISERROR('#_IC 1A'!J18)),IF(ISERROR('IC 1A'!J18),TRUE,FALSE),FALSE),"StuErrorMsg",IF(TYPE('#_IC 1A'!J18)&lt;&gt;TYPE('IC 1A'!J18),TRUE,FALSE),"WrongTypeMsg",IF(_xlfn.ISFORMULA('#_IC 1A'!J18),IF(NOT(_xlfn.ISFORMULA('IC 1A'!J18)),TRUE),FALSE),"MissingFormulaMsg",IF(NOT(AND(ISNUMBER(FIND("[",_xlfn.FORMULATEXT('#_IC 1A'!J18))),ISNUMBER(FIND("!",_xlfn.FORMULATEXT('#_IC 1A'!J18))))),AND(ISNUMBER(FIND("[",_xlfn.FORMULATEXT('IC 1A'!J18))),ISNUMBER(FIND("!",_xlfn.FORMULATEXT('IC 1A'!J18)))),FALSE),"ExternalRefsMsg",IF(ISNUMBER('#_IC 1A'!J18),IF(ABS('#_IC 1A'!J18-'IC 1A'!J18)&gt;0.00001,TRUE,FALSE),IF('#_IC 1A'!J18&lt;&gt;'IC 1A'!J18,TRUE,FALSE)),IF(ISNUMBER('#_IC 1A'!J18),IF('#_IC 1A'!J18&gt;'IC 1A'!J18,"TooLow","TooHigh"),"WrongAnswer"),NOT(_xlfn.ISFORMULA('#_IC 1A'!J18)),IF(_xlfn.IFS(ISTEXT('#_IC 1A'!J18),FALSE,ISLOGICAL('#_IC 1A'!J18),FALSE,SUBSTITUTE(CELL("format",'#_IC 1A'!J18),"-","")=SUBSTITUTE(CELL("format",'IC 1A'!J18),"-",""),FALSE,CELL("format",'#_IC 1A'!J18)="G",FALSE,AND(CELL("format",'#_IC 1A'!J18)="F0",CELL("format",'IC 1A'!J18)="G"),FALSE,TRUE,IFERROR(IF(MATCH(CELL("format",'#_IC 1A'!J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1A'!J18),_xlfn.FORMULATEXT('IC 1A'!J18),'IC 1A'!J18),"9","#"),"8","#"),"7","#"),"6","#"),"5","#"),"4","#"),"3","#"),"2","#"),"1","#"),"0","#"),"$",""),"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1A'!J18),_xlfn.FORMULATEXT('IC 1A'!J18),'IC 1A'!J18),"9","#"),"8","#"),"7","#"),"6","#"),"5","#"),"4","#"),"3","#"),"2","#"),"1","#"),"0","#"),"$",""),"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1A'!J18),_xlfn.FORMULATEXT('#_IC 1A'!J18),'#_IC 1A'!J18),"9","#"),"8","#"),"7","#"),"6","#"),"5","#"),"4","#"),"3","#"),"2","#"),"1","#"),"0","#"),"$",""),"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1A'!J18),_xlfn.FORMULATEXT('#_IC 1A'!J18),'#_IC 1A'!J18),"9","#"),"8","#"),"7","#"),"6","#"),"5","#"),"4","#"),"3","#"),"2","#"),"1","#"),"0","#"),"$",""),"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1A'!J18),_xlfn.FORMULATEXT('IC 1A'!J18),'IC 1A'!J18))-LEN(SUBSTITUTE(IF(_xlfn.ISFORMULA('IC 1A'!J18),_xlfn.FORMULATEXT('IC 1A'!J18),'IC 1A'!J18),"""",""))&gt;LEN(IF(_xlfn.ISFORMULA('#_IC 1A'!J18),_xlfn.FORMULATEXT('#_IC 1A'!J18),'#_IC 1A'!J18))-LEN(SUBSTITUTE(IF(_xlfn.ISFORMULA('#_IC 1A'!J18),_xlfn.FORMULATEXT('#_IC 1A'!J18),'#_IC 1A'!J18),"""","")),TRUE,FALSE),"HardQuoteMsg",IF(LEN(IF(_xlfn.ISFORMULA('IC 1A'!J18),_xlfn.FORMULATEXT('IC 1A'!J18),'IC 1A'!J18))-LEN(SUBSTITUTE(IF(_xlfn.ISFORMULA('IC 1A'!J18),_xlfn.FORMULATEXT('IC 1A'!J18),'IC 1A'!J18),"$",""))&lt;LEN(IF(_xlfn.ISFORMULA('#_IC 1A'!J18),_xlfn.FORMULATEXT('#_IC 1A'!J18),'#_IC 1A'!J18))-LEN(SUBSTITUTE(IF(_xlfn.ISFORMULA('#_IC 1A'!J18),_xlfn.FORMULATEXT('#_IC 1A'!J18),'#_IC 1A'!J18),"$","")),TRUE,FALSE),"MissingAbsMsg",_xlfn.IFS(ISTEXT('#_IC 1A'!J18),FALSE,ISLOGICAL('#_IC 1A'!J18),FALSE,SUBSTITUTE(CELL("format",'#_IC 1A'!J18),"-","")=SUBSTITUTE(CELL("format",'IC 1A'!J18),"-",""),FALSE,CELL("format",'#_IC 1A'!J18)="G",FALSE,AND(CELL("format",'#_IC 1A'!J18)="F0",CELL("format",'IC 1A'!J18)="G"),FALSE,TRUE,IFERROR(IF(MATCH(CELL("format",'#_IC 1A'!J18),FormatCodes_SFX!$A$4:$A$53,0)&gt;0,TRUE),FALSE),TRUE,TRUE),"FormatMsg",TRUE,"PerfectMsg")</f>
        <v>PerfectMsg</v>
      </c>
      <c r="K18" s="48" t="str">
        <f ca="1">_xlfn.IFS(ISBLANK('IC 1A'!K18),"",IF(NOT(ISNA('#_IC 1A'!K18)),IF(ISNA('IC 1A'!K18),TRUE,FALSE),FALSE),"StuNAMsg",IF(AND(ISNA('#_IC 1A'!K18),ISNA('IC 1A'!K18)),TRUE,FALSE),"PerfectMsg",IF(NOT(ISERROR('#_IC 1A'!K18)),IF(ISERROR('IC 1A'!K18),TRUE,FALSE),FALSE),"StuErrorMsg",IF(TYPE('#_IC 1A'!K18)&lt;&gt;TYPE('IC 1A'!K18),TRUE,FALSE),"WrongTypeMsg",IF(_xlfn.ISFORMULA('#_IC 1A'!K18),IF(NOT(_xlfn.ISFORMULA('IC 1A'!K18)),TRUE),FALSE),"MissingFormulaMsg",IF(NOT(AND(ISNUMBER(FIND("[",_xlfn.FORMULATEXT('#_IC 1A'!K18))),ISNUMBER(FIND("!",_xlfn.FORMULATEXT('#_IC 1A'!K18))))),AND(ISNUMBER(FIND("[",_xlfn.FORMULATEXT('IC 1A'!K18))),ISNUMBER(FIND("!",_xlfn.FORMULATEXT('IC 1A'!K18)))),FALSE),"ExternalRefsMsg",IF(ISNUMBER('#_IC 1A'!K18),IF(ABS('#_IC 1A'!K18-'IC 1A'!K18)&gt;0.00001,TRUE,FALSE),IF('#_IC 1A'!K18&lt;&gt;'IC 1A'!K18,TRUE,FALSE)),IF(ISNUMBER('#_IC 1A'!K18),IF('#_IC 1A'!K18&gt;'IC 1A'!K18,"TooLow","TooHigh"),"WrongAnswer"),NOT(_xlfn.ISFORMULA('#_IC 1A'!K18)),IF(_xlfn.IFS(ISTEXT('#_IC 1A'!K18),FALSE,ISLOGICAL('#_IC 1A'!K18),FALSE,SUBSTITUTE(CELL("format",'#_IC 1A'!K18),"-","")=SUBSTITUTE(CELL("format",'IC 1A'!K18),"-",""),FALSE,CELL("format",'#_IC 1A'!K18)="G",FALSE,AND(CELL("format",'#_IC 1A'!K18)="F0",CELL("format",'IC 1A'!K18)="G"),FALSE,TRUE,IFERROR(IF(MATCH(CELL("format",'#_IC 1A'!K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1A'!K18),_xlfn.FORMULATEXT('IC 1A'!K18),'IC 1A'!K18),"9","#"),"8","#"),"7","#"),"6","#"),"5","#"),"4","#"),"3","#"),"2","#"),"1","#"),"0","#"),"$",""),"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1A'!K18),_xlfn.FORMULATEXT('IC 1A'!K18),'IC 1A'!K18),"9","#"),"8","#"),"7","#"),"6","#"),"5","#"),"4","#"),"3","#"),"2","#"),"1","#"),"0","#"),"$",""),"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1A'!K18),_xlfn.FORMULATEXT('#_IC 1A'!K18),'#_IC 1A'!K18),"9","#"),"8","#"),"7","#"),"6","#"),"5","#"),"4","#"),"3","#"),"2","#"),"1","#"),"0","#"),"$",""),"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1A'!K18),_xlfn.FORMULATEXT('#_IC 1A'!K18),'#_IC 1A'!K18),"9","#"),"8","#"),"7","#"),"6","#"),"5","#"),"4","#"),"3","#"),"2","#"),"1","#"),"0","#"),"$",""),"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1A'!K18),_xlfn.FORMULATEXT('IC 1A'!K18),'IC 1A'!K18))-LEN(SUBSTITUTE(IF(_xlfn.ISFORMULA('IC 1A'!K18),_xlfn.FORMULATEXT('IC 1A'!K18),'IC 1A'!K18),"""",""))&gt;LEN(IF(_xlfn.ISFORMULA('#_IC 1A'!K18),_xlfn.FORMULATEXT('#_IC 1A'!K18),'#_IC 1A'!K18))-LEN(SUBSTITUTE(IF(_xlfn.ISFORMULA('#_IC 1A'!K18),_xlfn.FORMULATEXT('#_IC 1A'!K18),'#_IC 1A'!K18),"""","")),TRUE,FALSE),"HardQuoteMsg",IF(LEN(IF(_xlfn.ISFORMULA('IC 1A'!K18),_xlfn.FORMULATEXT('IC 1A'!K18),'IC 1A'!K18))-LEN(SUBSTITUTE(IF(_xlfn.ISFORMULA('IC 1A'!K18),_xlfn.FORMULATEXT('IC 1A'!K18),'IC 1A'!K18),"$",""))&lt;LEN(IF(_xlfn.ISFORMULA('#_IC 1A'!K18),_xlfn.FORMULATEXT('#_IC 1A'!K18),'#_IC 1A'!K18))-LEN(SUBSTITUTE(IF(_xlfn.ISFORMULA('#_IC 1A'!K18),_xlfn.FORMULATEXT('#_IC 1A'!K18),'#_IC 1A'!K18),"$","")),TRUE,FALSE),"MissingAbsMsg",_xlfn.IFS(ISTEXT('#_IC 1A'!K18),FALSE,ISLOGICAL('#_IC 1A'!K18),FALSE,SUBSTITUTE(CELL("format",'#_IC 1A'!K18),"-","")=SUBSTITUTE(CELL("format",'IC 1A'!K18),"-",""),FALSE,CELL("format",'#_IC 1A'!K18)="G",FALSE,AND(CELL("format",'#_IC 1A'!K18)="F0",CELL("format",'IC 1A'!K18)="G"),FALSE,TRUE,IFERROR(IF(MATCH(CELL("format",'#_IC 1A'!K18),FormatCodes_SFX!$A$4:$A$53,0)&gt;0,TRUE),FALSE),TRUE,TRUE),"FormatMsg",TRUE,"PerfectMsg")</f>
        <v>PerfectMsg</v>
      </c>
    </row>
    <row r="19" spans="2:11" x14ac:dyDescent="0.15"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/>
      <c r="J19" s="48" t="str">
        <f ca="1">_xlfn.IFS(ISBLANK('IC 1A'!J19),"",IF(NOT(ISNA('#_IC 1A'!J19)),IF(ISNA('IC 1A'!J19),TRUE,FALSE),FALSE),"StuNAMsg",IF(AND(ISNA('#_IC 1A'!J19),ISNA('IC 1A'!J19)),TRUE,FALSE),"PerfectMsg",IF(NOT(ISERROR('#_IC 1A'!J19)),IF(ISERROR('IC 1A'!J19),TRUE,FALSE),FALSE),"StuErrorMsg",IF(TYPE('#_IC 1A'!J19)&lt;&gt;TYPE('IC 1A'!J19),TRUE,FALSE),"WrongTypeMsg",IF(_xlfn.ISFORMULA('#_IC 1A'!J19),IF(NOT(_xlfn.ISFORMULA('IC 1A'!J19)),TRUE),FALSE),"MissingFormulaMsg",IF(NOT(AND(ISNUMBER(FIND("[",_xlfn.FORMULATEXT('#_IC 1A'!J19))),ISNUMBER(FIND("!",_xlfn.FORMULATEXT('#_IC 1A'!J19))))),AND(ISNUMBER(FIND("[",_xlfn.FORMULATEXT('IC 1A'!J19))),ISNUMBER(FIND("!",_xlfn.FORMULATEXT('IC 1A'!J19)))),FALSE),"ExternalRefsMsg",IF(ISNUMBER('#_IC 1A'!J19),IF(ABS('#_IC 1A'!J19-'IC 1A'!J19)&gt;0.00001,TRUE,FALSE),IF('#_IC 1A'!J19&lt;&gt;'IC 1A'!J19,TRUE,FALSE)),IF(ISNUMBER('#_IC 1A'!J19),IF('#_IC 1A'!J19&gt;'IC 1A'!J19,"TooLow","TooHigh"),"WrongAnswer"),NOT(_xlfn.ISFORMULA('#_IC 1A'!J19)),IF(_xlfn.IFS(ISTEXT('#_IC 1A'!J19),FALSE,ISLOGICAL('#_IC 1A'!J19),FALSE,SUBSTITUTE(CELL("format",'#_IC 1A'!J19),"-","")=SUBSTITUTE(CELL("format",'IC 1A'!J19),"-",""),FALSE,CELL("format",'#_IC 1A'!J19)="G",FALSE,AND(CELL("format",'#_IC 1A'!J19)="F0",CELL("format",'IC 1A'!J19)="G"),FALSE,TRUE,IFERROR(IF(MATCH(CELL("format",'#_IC 1A'!J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1A'!J19),_xlfn.FORMULATEXT('IC 1A'!J19),'IC 1A'!J19),"9","#"),"8","#"),"7","#"),"6","#"),"5","#"),"4","#"),"3","#"),"2","#"),"1","#"),"0","#"),"$",""),"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1A'!J19),_xlfn.FORMULATEXT('IC 1A'!J19),'IC 1A'!J19),"9","#"),"8","#"),"7","#"),"6","#"),"5","#"),"4","#"),"3","#"),"2","#"),"1","#"),"0","#"),"$",""),"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1A'!J19),_xlfn.FORMULATEXT('#_IC 1A'!J19),'#_IC 1A'!J19),"9","#"),"8","#"),"7","#"),"6","#"),"5","#"),"4","#"),"3","#"),"2","#"),"1","#"),"0","#"),"$",""),"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1A'!J19),_xlfn.FORMULATEXT('#_IC 1A'!J19),'#_IC 1A'!J19),"9","#"),"8","#"),"7","#"),"6","#"),"5","#"),"4","#"),"3","#"),"2","#"),"1","#"),"0","#"),"$",""),"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1A'!J19),_xlfn.FORMULATEXT('IC 1A'!J19),'IC 1A'!J19))-LEN(SUBSTITUTE(IF(_xlfn.ISFORMULA('IC 1A'!J19),_xlfn.FORMULATEXT('IC 1A'!J19),'IC 1A'!J19),"""",""))&gt;LEN(IF(_xlfn.ISFORMULA('#_IC 1A'!J19),_xlfn.FORMULATEXT('#_IC 1A'!J19),'#_IC 1A'!J19))-LEN(SUBSTITUTE(IF(_xlfn.ISFORMULA('#_IC 1A'!J19),_xlfn.FORMULATEXT('#_IC 1A'!J19),'#_IC 1A'!J19),"""","")),TRUE,FALSE),"HardQuoteMsg",IF(LEN(IF(_xlfn.ISFORMULA('IC 1A'!J19),_xlfn.FORMULATEXT('IC 1A'!J19),'IC 1A'!J19))-LEN(SUBSTITUTE(IF(_xlfn.ISFORMULA('IC 1A'!J19),_xlfn.FORMULATEXT('IC 1A'!J19),'IC 1A'!J19),"$",""))&lt;LEN(IF(_xlfn.ISFORMULA('#_IC 1A'!J19),_xlfn.FORMULATEXT('#_IC 1A'!J19),'#_IC 1A'!J19))-LEN(SUBSTITUTE(IF(_xlfn.ISFORMULA('#_IC 1A'!J19),_xlfn.FORMULATEXT('#_IC 1A'!J19),'#_IC 1A'!J19),"$","")),TRUE,FALSE),"MissingAbsMsg",_xlfn.IFS(ISTEXT('#_IC 1A'!J19),FALSE,ISLOGICAL('#_IC 1A'!J19),FALSE,SUBSTITUTE(CELL("format",'#_IC 1A'!J19),"-","")=SUBSTITUTE(CELL("format",'IC 1A'!J19),"-",""),FALSE,CELL("format",'#_IC 1A'!J19)="G",FALSE,AND(CELL("format",'#_IC 1A'!J19)="F0",CELL("format",'IC 1A'!J19)="G"),FALSE,TRUE,IFERROR(IF(MATCH(CELL("format",'#_IC 1A'!J19),FormatCodes_SFX!$A$4:$A$53,0)&gt;0,TRUE),FALSE),TRUE,TRUE),"FormatMsg",TRUE,"PerfectMsg")</f>
        <v>PerfectMsg</v>
      </c>
      <c r="K19" s="48" t="str">
        <f ca="1">_xlfn.IFS(ISBLANK('IC 1A'!K19),"",IF(NOT(ISNA('#_IC 1A'!K19)),IF(ISNA('IC 1A'!K19),TRUE,FALSE),FALSE),"StuNAMsg",IF(AND(ISNA('#_IC 1A'!K19),ISNA('IC 1A'!K19)),TRUE,FALSE),"PerfectMsg",IF(NOT(ISERROR('#_IC 1A'!K19)),IF(ISERROR('IC 1A'!K19),TRUE,FALSE),FALSE),"StuErrorMsg",IF(TYPE('#_IC 1A'!K19)&lt;&gt;TYPE('IC 1A'!K19),TRUE,FALSE),"WrongTypeMsg",IF(_xlfn.ISFORMULA('#_IC 1A'!K19),IF(NOT(_xlfn.ISFORMULA('IC 1A'!K19)),TRUE),FALSE),"MissingFormulaMsg",IF(NOT(AND(ISNUMBER(FIND("[",_xlfn.FORMULATEXT('#_IC 1A'!K19))),ISNUMBER(FIND("!",_xlfn.FORMULATEXT('#_IC 1A'!K19))))),AND(ISNUMBER(FIND("[",_xlfn.FORMULATEXT('IC 1A'!K19))),ISNUMBER(FIND("!",_xlfn.FORMULATEXT('IC 1A'!K19)))),FALSE),"ExternalRefsMsg",IF(ISNUMBER('#_IC 1A'!K19),IF(ABS('#_IC 1A'!K19-'IC 1A'!K19)&gt;0.00001,TRUE,FALSE),IF('#_IC 1A'!K19&lt;&gt;'IC 1A'!K19,TRUE,FALSE)),IF(ISNUMBER('#_IC 1A'!K19),IF('#_IC 1A'!K19&gt;'IC 1A'!K19,"TooLow","TooHigh"),"WrongAnswer"),NOT(_xlfn.ISFORMULA('#_IC 1A'!K19)),IF(_xlfn.IFS(ISTEXT('#_IC 1A'!K19),FALSE,ISLOGICAL('#_IC 1A'!K19),FALSE,SUBSTITUTE(CELL("format",'#_IC 1A'!K19),"-","")=SUBSTITUTE(CELL("format",'IC 1A'!K19),"-",""),FALSE,CELL("format",'#_IC 1A'!K19)="G",FALSE,AND(CELL("format",'#_IC 1A'!K19)="F0",CELL("format",'IC 1A'!K19)="G"),FALSE,TRUE,IFERROR(IF(MATCH(CELL("format",'#_IC 1A'!K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1A'!K19),_xlfn.FORMULATEXT('IC 1A'!K19),'IC 1A'!K19),"9","#"),"8","#"),"7","#"),"6","#"),"5","#"),"4","#"),"3","#"),"2","#"),"1","#"),"0","#"),"$",""),"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1A'!K19),_xlfn.FORMULATEXT('IC 1A'!K19),'IC 1A'!K19),"9","#"),"8","#"),"7","#"),"6","#"),"5","#"),"4","#"),"3","#"),"2","#"),"1","#"),"0","#"),"$",""),"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1A'!K19),_xlfn.FORMULATEXT('#_IC 1A'!K19),'#_IC 1A'!K19),"9","#"),"8","#"),"7","#"),"6","#"),"5","#"),"4","#"),"3","#"),"2","#"),"1","#"),"0","#"),"$",""),"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1A'!K19),_xlfn.FORMULATEXT('#_IC 1A'!K19),'#_IC 1A'!K19),"9","#"),"8","#"),"7","#"),"6","#"),"5","#"),"4","#"),"3","#"),"2","#"),"1","#"),"0","#"),"$",""),"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1A'!K19),_xlfn.FORMULATEXT('IC 1A'!K19),'IC 1A'!K19))-LEN(SUBSTITUTE(IF(_xlfn.ISFORMULA('IC 1A'!K19),_xlfn.FORMULATEXT('IC 1A'!K19),'IC 1A'!K19),"""",""))&gt;LEN(IF(_xlfn.ISFORMULA('#_IC 1A'!K19),_xlfn.FORMULATEXT('#_IC 1A'!K19),'#_IC 1A'!K19))-LEN(SUBSTITUTE(IF(_xlfn.ISFORMULA('#_IC 1A'!K19),_xlfn.FORMULATEXT('#_IC 1A'!K19),'#_IC 1A'!K19),"""","")),TRUE,FALSE),"HardQuoteMsg",IF(LEN(IF(_xlfn.ISFORMULA('IC 1A'!K19),_xlfn.FORMULATEXT('IC 1A'!K19),'IC 1A'!K19))-LEN(SUBSTITUTE(IF(_xlfn.ISFORMULA('IC 1A'!K19),_xlfn.FORMULATEXT('IC 1A'!K19),'IC 1A'!K19),"$",""))&lt;LEN(IF(_xlfn.ISFORMULA('#_IC 1A'!K19),_xlfn.FORMULATEXT('#_IC 1A'!K19),'#_IC 1A'!K19))-LEN(SUBSTITUTE(IF(_xlfn.ISFORMULA('#_IC 1A'!K19),_xlfn.FORMULATEXT('#_IC 1A'!K19),'#_IC 1A'!K19),"$","")),TRUE,FALSE),"MissingAbsMsg",_xlfn.IFS(ISTEXT('#_IC 1A'!K19),FALSE,ISLOGICAL('#_IC 1A'!K19),FALSE,SUBSTITUTE(CELL("format",'#_IC 1A'!K19),"-","")=SUBSTITUTE(CELL("format",'IC 1A'!K19),"-",""),FALSE,CELL("format",'#_IC 1A'!K19)="G",FALSE,AND(CELL("format",'#_IC 1A'!K19)="F0",CELL("format",'IC 1A'!K19)="G"),FALSE,TRUE,IFERROR(IF(MATCH(CELL("format",'#_IC 1A'!K19),FormatCodes_SFX!$A$4:$A$53,0)&gt;0,TRUE),FALSE),TRUE,TRUE),"FormatMsg",TRUE,"PerfectMsg")</f>
        <v>PerfectMsg</v>
      </c>
    </row>
    <row r="20" spans="2:11" x14ac:dyDescent="0.15"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/>
      <c r="J20" s="48" t="str">
        <f ca="1">_xlfn.IFS(ISBLANK('IC 1A'!J20),"",IF(NOT(ISNA('#_IC 1A'!J20)),IF(ISNA('IC 1A'!J20),TRUE,FALSE),FALSE),"StuNAMsg",IF(AND(ISNA('#_IC 1A'!J20),ISNA('IC 1A'!J20)),TRUE,FALSE),"PerfectMsg",IF(NOT(ISERROR('#_IC 1A'!J20)),IF(ISERROR('IC 1A'!J20),TRUE,FALSE),FALSE),"StuErrorMsg",IF(TYPE('#_IC 1A'!J20)&lt;&gt;TYPE('IC 1A'!J20),TRUE,FALSE),"WrongTypeMsg",IF(_xlfn.ISFORMULA('#_IC 1A'!J20),IF(NOT(_xlfn.ISFORMULA('IC 1A'!J20)),TRUE),FALSE),"MissingFormulaMsg",IF(NOT(AND(ISNUMBER(FIND("[",_xlfn.FORMULATEXT('#_IC 1A'!J20))),ISNUMBER(FIND("!",_xlfn.FORMULATEXT('#_IC 1A'!J20))))),AND(ISNUMBER(FIND("[",_xlfn.FORMULATEXT('IC 1A'!J20))),ISNUMBER(FIND("!",_xlfn.FORMULATEXT('IC 1A'!J20)))),FALSE),"ExternalRefsMsg",IF(ISNUMBER('#_IC 1A'!J20),IF(ABS('#_IC 1A'!J20-'IC 1A'!J20)&gt;0.00001,TRUE,FALSE),IF('#_IC 1A'!J20&lt;&gt;'IC 1A'!J20,TRUE,FALSE)),IF(ISNUMBER('#_IC 1A'!J20),IF('#_IC 1A'!J20&gt;'IC 1A'!J20,"TooLow","TooHigh"),"WrongAnswer"),NOT(_xlfn.ISFORMULA('#_IC 1A'!J20)),IF(_xlfn.IFS(ISTEXT('#_IC 1A'!J20),FALSE,ISLOGICAL('#_IC 1A'!J20),FALSE,SUBSTITUTE(CELL("format",'#_IC 1A'!J20),"-","")=SUBSTITUTE(CELL("format",'IC 1A'!J20),"-",""),FALSE,CELL("format",'#_IC 1A'!J20)="G",FALSE,AND(CELL("format",'#_IC 1A'!J20)="F0",CELL("format",'IC 1A'!J20)="G"),FALSE,TRUE,IFERROR(IF(MATCH(CELL("format",'#_IC 1A'!J20)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1A'!J20),_xlfn.FORMULATEXT('IC 1A'!J20),'IC 1A'!J20),"9","#"),"8","#"),"7","#"),"6","#"),"5","#"),"4","#"),"3","#"),"2","#"),"1","#"),"0","#"),"$",""),"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1A'!J20),_xlfn.FORMULATEXT('IC 1A'!J20),'IC 1A'!J20),"9","#"),"8","#"),"7","#"),"6","#"),"5","#"),"4","#"),"3","#"),"2","#"),"1","#"),"0","#"),"$",""),"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1A'!J20),_xlfn.FORMULATEXT('#_IC 1A'!J20),'#_IC 1A'!J20),"9","#"),"8","#"),"7","#"),"6","#"),"5","#"),"4","#"),"3","#"),"2","#"),"1","#"),"0","#"),"$",""),"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1A'!J20),_xlfn.FORMULATEXT('#_IC 1A'!J20),'#_IC 1A'!J20),"9","#"),"8","#"),"7","#"),"6","#"),"5","#"),"4","#"),"3","#"),"2","#"),"1","#"),"0","#"),"$",""),"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1A'!J20),_xlfn.FORMULATEXT('IC 1A'!J20),'IC 1A'!J20))-LEN(SUBSTITUTE(IF(_xlfn.ISFORMULA('IC 1A'!J20),_xlfn.FORMULATEXT('IC 1A'!J20),'IC 1A'!J20),"""",""))&gt;LEN(IF(_xlfn.ISFORMULA('#_IC 1A'!J20),_xlfn.FORMULATEXT('#_IC 1A'!J20),'#_IC 1A'!J20))-LEN(SUBSTITUTE(IF(_xlfn.ISFORMULA('#_IC 1A'!J20),_xlfn.FORMULATEXT('#_IC 1A'!J20),'#_IC 1A'!J20),"""","")),TRUE,FALSE),"HardQuoteMsg",IF(LEN(IF(_xlfn.ISFORMULA('IC 1A'!J20),_xlfn.FORMULATEXT('IC 1A'!J20),'IC 1A'!J20))-LEN(SUBSTITUTE(IF(_xlfn.ISFORMULA('IC 1A'!J20),_xlfn.FORMULATEXT('IC 1A'!J20),'IC 1A'!J20),"$",""))&lt;LEN(IF(_xlfn.ISFORMULA('#_IC 1A'!J20),_xlfn.FORMULATEXT('#_IC 1A'!J20),'#_IC 1A'!J20))-LEN(SUBSTITUTE(IF(_xlfn.ISFORMULA('#_IC 1A'!J20),_xlfn.FORMULATEXT('#_IC 1A'!J20),'#_IC 1A'!J20),"$","")),TRUE,FALSE),"MissingAbsMsg",_xlfn.IFS(ISTEXT('#_IC 1A'!J20),FALSE,ISLOGICAL('#_IC 1A'!J20),FALSE,SUBSTITUTE(CELL("format",'#_IC 1A'!J20),"-","")=SUBSTITUTE(CELL("format",'IC 1A'!J20),"-",""),FALSE,CELL("format",'#_IC 1A'!J20)="G",FALSE,AND(CELL("format",'#_IC 1A'!J20)="F0",CELL("format",'IC 1A'!J20)="G"),FALSE,TRUE,IFERROR(IF(MATCH(CELL("format",'#_IC 1A'!J20),FormatCodes_SFX!$A$4:$A$53,0)&gt;0,TRUE),FALSE),TRUE,TRUE),"FormatMsg",TRUE,"PerfectMsg")</f>
        <v>PerfectMsg</v>
      </c>
      <c r="K20" s="48" t="str">
        <f ca="1">_xlfn.IFS(ISBLANK('IC 1A'!K20),"",IF(NOT(ISNA('#_IC 1A'!K20)),IF(ISNA('IC 1A'!K20),TRUE,FALSE),FALSE),"StuNAMsg",IF(AND(ISNA('#_IC 1A'!K20),ISNA('IC 1A'!K20)),TRUE,FALSE),"PerfectMsg",IF(NOT(ISERROR('#_IC 1A'!K20)),IF(ISERROR('IC 1A'!K20),TRUE,FALSE),FALSE),"StuErrorMsg",IF(TYPE('#_IC 1A'!K20)&lt;&gt;TYPE('IC 1A'!K20),TRUE,FALSE),"WrongTypeMsg",IF(_xlfn.ISFORMULA('#_IC 1A'!K20),IF(NOT(_xlfn.ISFORMULA('IC 1A'!K20)),TRUE),FALSE),"MissingFormulaMsg",IF(NOT(AND(ISNUMBER(FIND("[",_xlfn.FORMULATEXT('#_IC 1A'!K20))),ISNUMBER(FIND("!",_xlfn.FORMULATEXT('#_IC 1A'!K20))))),AND(ISNUMBER(FIND("[",_xlfn.FORMULATEXT('IC 1A'!K20))),ISNUMBER(FIND("!",_xlfn.FORMULATEXT('IC 1A'!K20)))),FALSE),"ExternalRefsMsg",IF(ISNUMBER('#_IC 1A'!K20),IF(ABS('#_IC 1A'!K20-'IC 1A'!K20)&gt;0.00001,TRUE,FALSE),IF('#_IC 1A'!K20&lt;&gt;'IC 1A'!K20,TRUE,FALSE)),IF(ISNUMBER('#_IC 1A'!K20),IF('#_IC 1A'!K20&gt;'IC 1A'!K20,"TooLow","TooHigh"),"WrongAnswer"),NOT(_xlfn.ISFORMULA('#_IC 1A'!K20)),IF(_xlfn.IFS(ISTEXT('#_IC 1A'!K20),FALSE,ISLOGICAL('#_IC 1A'!K20),FALSE,SUBSTITUTE(CELL("format",'#_IC 1A'!K20),"-","")=SUBSTITUTE(CELL("format",'IC 1A'!K20),"-",""),FALSE,CELL("format",'#_IC 1A'!K20)="G",FALSE,AND(CELL("format",'#_IC 1A'!K20)="F0",CELL("format",'IC 1A'!K20)="G"),FALSE,TRUE,IFERROR(IF(MATCH(CELL("format",'#_IC 1A'!K20)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1A'!K20),_xlfn.FORMULATEXT('IC 1A'!K20),'IC 1A'!K20),"9","#"),"8","#"),"7","#"),"6","#"),"5","#"),"4","#"),"3","#"),"2","#"),"1","#"),"0","#"),"$",""),"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1A'!K20),_xlfn.FORMULATEXT('IC 1A'!K20),'IC 1A'!K20),"9","#"),"8","#"),"7","#"),"6","#"),"5","#"),"4","#"),"3","#"),"2","#"),"1","#"),"0","#"),"$",""),"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1A'!K20),_xlfn.FORMULATEXT('#_IC 1A'!K20),'#_IC 1A'!K20),"9","#"),"8","#"),"7","#"),"6","#"),"5","#"),"4","#"),"3","#"),"2","#"),"1","#"),"0","#"),"$",""),"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1A'!K20),_xlfn.FORMULATEXT('#_IC 1A'!K20),'#_IC 1A'!K20),"9","#"),"8","#"),"7","#"),"6","#"),"5","#"),"4","#"),"3","#"),"2","#"),"1","#"),"0","#"),"$",""),"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1A'!K20),_xlfn.FORMULATEXT('IC 1A'!K20),'IC 1A'!K20))-LEN(SUBSTITUTE(IF(_xlfn.ISFORMULA('IC 1A'!K20),_xlfn.FORMULATEXT('IC 1A'!K20),'IC 1A'!K20),"""",""))&gt;LEN(IF(_xlfn.ISFORMULA('#_IC 1A'!K20),_xlfn.FORMULATEXT('#_IC 1A'!K20),'#_IC 1A'!K20))-LEN(SUBSTITUTE(IF(_xlfn.ISFORMULA('#_IC 1A'!K20),_xlfn.FORMULATEXT('#_IC 1A'!K20),'#_IC 1A'!K20),"""","")),TRUE,FALSE),"HardQuoteMsg",IF(LEN(IF(_xlfn.ISFORMULA('IC 1A'!K20),_xlfn.FORMULATEXT('IC 1A'!K20),'IC 1A'!K20))-LEN(SUBSTITUTE(IF(_xlfn.ISFORMULA('IC 1A'!K20),_xlfn.FORMULATEXT('IC 1A'!K20),'IC 1A'!K20),"$",""))&lt;LEN(IF(_xlfn.ISFORMULA('#_IC 1A'!K20),_xlfn.FORMULATEXT('#_IC 1A'!K20),'#_IC 1A'!K20))-LEN(SUBSTITUTE(IF(_xlfn.ISFORMULA('#_IC 1A'!K20),_xlfn.FORMULATEXT('#_IC 1A'!K20),'#_IC 1A'!K20),"$","")),TRUE,FALSE),"MissingAbsMsg",_xlfn.IFS(ISTEXT('#_IC 1A'!K20),FALSE,ISLOGICAL('#_IC 1A'!K20),FALSE,SUBSTITUTE(CELL("format",'#_IC 1A'!K20),"-","")=SUBSTITUTE(CELL("format",'IC 1A'!K20),"-",""),FALSE,CELL("format",'#_IC 1A'!K20)="G",FALSE,AND(CELL("format",'#_IC 1A'!K20)="F0",CELL("format",'IC 1A'!K20)="G"),FALSE,TRUE,IFERROR(IF(MATCH(CELL("format",'#_IC 1A'!K20),FormatCodes_SFX!$A$4:$A$53,0)&gt;0,TRUE),FALSE),TRUE,TRUE),"FormatMsg",TRUE,"PerfectMsg")</f>
        <v>PerfectMsg</v>
      </c>
    </row>
    <row r="21" spans="2:11" x14ac:dyDescent="0.15"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/>
      <c r="I21" s="48"/>
      <c r="J21" s="48" t="str">
        <f ca="1">_xlfn.IFS(ISBLANK('IC 1A'!J21),"",IF(NOT(ISNA('#_IC 1A'!J21)),IF(ISNA('IC 1A'!J21),TRUE,FALSE),FALSE),"StuNAMsg",IF(AND(ISNA('#_IC 1A'!J21),ISNA('IC 1A'!J21)),TRUE,FALSE),"PerfectMsg",IF(NOT(ISERROR('#_IC 1A'!J21)),IF(ISERROR('IC 1A'!J21),TRUE,FALSE),FALSE),"StuErrorMsg",IF(TYPE('#_IC 1A'!J21)&lt;&gt;TYPE('IC 1A'!J21),TRUE,FALSE),"WrongTypeMsg",IF(_xlfn.ISFORMULA('#_IC 1A'!J21),IF(NOT(_xlfn.ISFORMULA('IC 1A'!J21)),TRUE),FALSE),"MissingFormulaMsg",IF(NOT(AND(ISNUMBER(FIND("[",_xlfn.FORMULATEXT('#_IC 1A'!J21))),ISNUMBER(FIND("!",_xlfn.FORMULATEXT('#_IC 1A'!J21))))),AND(ISNUMBER(FIND("[",_xlfn.FORMULATEXT('IC 1A'!J21))),ISNUMBER(FIND("!",_xlfn.FORMULATEXT('IC 1A'!J21)))),FALSE),"ExternalRefsMsg",IF(ISNUMBER('#_IC 1A'!J21),IF(ABS('#_IC 1A'!J21-'IC 1A'!J21)&gt;0.00001,TRUE,FALSE),IF('#_IC 1A'!J21&lt;&gt;'IC 1A'!J21,TRUE,FALSE)),IF(ISNUMBER('#_IC 1A'!J21),IF('#_IC 1A'!J21&gt;'IC 1A'!J21,"TooLow","TooHigh"),"WrongAnswer"),NOT(_xlfn.ISFORMULA('#_IC 1A'!J21)),IF(_xlfn.IFS(ISTEXT('#_IC 1A'!J21),FALSE,ISLOGICAL('#_IC 1A'!J21),FALSE,SUBSTITUTE(CELL("format",'#_IC 1A'!J21),"-","")=SUBSTITUTE(CELL("format",'IC 1A'!J21),"-",""),FALSE,CELL("format",'#_IC 1A'!J21)="G",FALSE,AND(CELL("format",'#_IC 1A'!J21)="F0",CELL("format",'IC 1A'!J21)="G"),FALSE,TRUE,IFERROR(IF(MATCH(CELL("format",'#_IC 1A'!J21)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1A'!J21),_xlfn.FORMULATEXT('IC 1A'!J21),'IC 1A'!J21),"9","#"),"8","#"),"7","#"),"6","#"),"5","#"),"4","#"),"3","#"),"2","#"),"1","#"),"0","#"),"$",""),"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1A'!J21),_xlfn.FORMULATEXT('IC 1A'!J21),'IC 1A'!J21),"9","#"),"8","#"),"7","#"),"6","#"),"5","#"),"4","#"),"3","#"),"2","#"),"1","#"),"0","#"),"$",""),"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1A'!J21),_xlfn.FORMULATEXT('#_IC 1A'!J21),'#_IC 1A'!J21),"9","#"),"8","#"),"7","#"),"6","#"),"5","#"),"4","#"),"3","#"),"2","#"),"1","#"),"0","#"),"$",""),"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1A'!J21),_xlfn.FORMULATEXT('#_IC 1A'!J21),'#_IC 1A'!J21),"9","#"),"8","#"),"7","#"),"6","#"),"5","#"),"4","#"),"3","#"),"2","#"),"1","#"),"0","#"),"$",""),"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1A'!J21),_xlfn.FORMULATEXT('IC 1A'!J21),'IC 1A'!J21))-LEN(SUBSTITUTE(IF(_xlfn.ISFORMULA('IC 1A'!J21),_xlfn.FORMULATEXT('IC 1A'!J21),'IC 1A'!J21),"""",""))&gt;LEN(IF(_xlfn.ISFORMULA('#_IC 1A'!J21),_xlfn.FORMULATEXT('#_IC 1A'!J21),'#_IC 1A'!J21))-LEN(SUBSTITUTE(IF(_xlfn.ISFORMULA('#_IC 1A'!J21),_xlfn.FORMULATEXT('#_IC 1A'!J21),'#_IC 1A'!J21),"""","")),TRUE,FALSE),"HardQuoteMsg",IF(LEN(IF(_xlfn.ISFORMULA('IC 1A'!J21),_xlfn.FORMULATEXT('IC 1A'!J21),'IC 1A'!J21))-LEN(SUBSTITUTE(IF(_xlfn.ISFORMULA('IC 1A'!J21),_xlfn.FORMULATEXT('IC 1A'!J21),'IC 1A'!J21),"$",""))&lt;LEN(IF(_xlfn.ISFORMULA('#_IC 1A'!J21),_xlfn.FORMULATEXT('#_IC 1A'!J21),'#_IC 1A'!J21))-LEN(SUBSTITUTE(IF(_xlfn.ISFORMULA('#_IC 1A'!J21),_xlfn.FORMULATEXT('#_IC 1A'!J21),'#_IC 1A'!J21),"$","")),TRUE,FALSE),"MissingAbsMsg",_xlfn.IFS(ISTEXT('#_IC 1A'!J21),FALSE,ISLOGICAL('#_IC 1A'!J21),FALSE,SUBSTITUTE(CELL("format",'#_IC 1A'!J21),"-","")=SUBSTITUTE(CELL("format",'IC 1A'!J21),"-",""),FALSE,CELL("format",'#_IC 1A'!J21)="G",FALSE,AND(CELL("format",'#_IC 1A'!J21)="F0",CELL("format",'IC 1A'!J21)="G"),FALSE,TRUE,IFERROR(IF(MATCH(CELL("format",'#_IC 1A'!J21),FormatCodes_SFX!$A$4:$A$53,0)&gt;0,TRUE),FALSE),TRUE,TRUE),"FormatMsg",TRUE,"PerfectMsg")</f>
        <v>PerfectMsg</v>
      </c>
      <c r="K21" s="48" t="str">
        <f ca="1">_xlfn.IFS(ISBLANK('IC 1A'!K21),"",IF(NOT(ISNA('#_IC 1A'!K21)),IF(ISNA('IC 1A'!K21),TRUE,FALSE),FALSE),"StuNAMsg",IF(AND(ISNA('#_IC 1A'!K21),ISNA('IC 1A'!K21)),TRUE,FALSE),"PerfectMsg",IF(NOT(ISERROR('#_IC 1A'!K21)),IF(ISERROR('IC 1A'!K21),TRUE,FALSE),FALSE),"StuErrorMsg",IF(TYPE('#_IC 1A'!K21)&lt;&gt;TYPE('IC 1A'!K21),TRUE,FALSE),"WrongTypeMsg",IF(_xlfn.ISFORMULA('#_IC 1A'!K21),IF(NOT(_xlfn.ISFORMULA('IC 1A'!K21)),TRUE),FALSE),"MissingFormulaMsg",IF(NOT(AND(ISNUMBER(FIND("[",_xlfn.FORMULATEXT('#_IC 1A'!K21))),ISNUMBER(FIND("!",_xlfn.FORMULATEXT('#_IC 1A'!K21))))),AND(ISNUMBER(FIND("[",_xlfn.FORMULATEXT('IC 1A'!K21))),ISNUMBER(FIND("!",_xlfn.FORMULATEXT('IC 1A'!K21)))),FALSE),"ExternalRefsMsg",IF(ISNUMBER('#_IC 1A'!K21),IF(ABS('#_IC 1A'!K21-'IC 1A'!K21)&gt;0.00001,TRUE,FALSE),IF('#_IC 1A'!K21&lt;&gt;'IC 1A'!K21,TRUE,FALSE)),IF(ISNUMBER('#_IC 1A'!K21),IF('#_IC 1A'!K21&gt;'IC 1A'!K21,"TooLow","TooHigh"),"WrongAnswer"),NOT(_xlfn.ISFORMULA('#_IC 1A'!K21)),IF(_xlfn.IFS(ISTEXT('#_IC 1A'!K21),FALSE,ISLOGICAL('#_IC 1A'!K21),FALSE,SUBSTITUTE(CELL("format",'#_IC 1A'!K21),"-","")=SUBSTITUTE(CELL("format",'IC 1A'!K21),"-",""),FALSE,CELL("format",'#_IC 1A'!K21)="G",FALSE,AND(CELL("format",'#_IC 1A'!K21)="F0",CELL("format",'IC 1A'!K21)="G"),FALSE,TRUE,IFERROR(IF(MATCH(CELL("format",'#_IC 1A'!K21)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1A'!K21),_xlfn.FORMULATEXT('IC 1A'!K21),'IC 1A'!K21),"9","#"),"8","#"),"7","#"),"6","#"),"5","#"),"4","#"),"3","#"),"2","#"),"1","#"),"0","#"),"$",""),"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1A'!K21),_xlfn.FORMULATEXT('IC 1A'!K21),'IC 1A'!K21),"9","#"),"8","#"),"7","#"),"6","#"),"5","#"),"4","#"),"3","#"),"2","#"),"1","#"),"0","#"),"$",""),"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1A'!K21),_xlfn.FORMULATEXT('#_IC 1A'!K21),'#_IC 1A'!K21),"9","#"),"8","#"),"7","#"),"6","#"),"5","#"),"4","#"),"3","#"),"2","#"),"1","#"),"0","#"),"$",""),"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1A'!K21),_xlfn.FORMULATEXT('#_IC 1A'!K21),'#_IC 1A'!K21),"9","#"),"8","#"),"7","#"),"6","#"),"5","#"),"4","#"),"3","#"),"2","#"),"1","#"),"0","#"),"$",""),"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1A'!K21),_xlfn.FORMULATEXT('IC 1A'!K21),'IC 1A'!K21))-LEN(SUBSTITUTE(IF(_xlfn.ISFORMULA('IC 1A'!K21),_xlfn.FORMULATEXT('IC 1A'!K21),'IC 1A'!K21),"""",""))&gt;LEN(IF(_xlfn.ISFORMULA('#_IC 1A'!K21),_xlfn.FORMULATEXT('#_IC 1A'!K21),'#_IC 1A'!K21))-LEN(SUBSTITUTE(IF(_xlfn.ISFORMULA('#_IC 1A'!K21),_xlfn.FORMULATEXT('#_IC 1A'!K21),'#_IC 1A'!K21),"""","")),TRUE,FALSE),"HardQuoteMsg",IF(LEN(IF(_xlfn.ISFORMULA('IC 1A'!K21),_xlfn.FORMULATEXT('IC 1A'!K21),'IC 1A'!K21))-LEN(SUBSTITUTE(IF(_xlfn.ISFORMULA('IC 1A'!K21),_xlfn.FORMULATEXT('IC 1A'!K21),'IC 1A'!K21),"$",""))&lt;LEN(IF(_xlfn.ISFORMULA('#_IC 1A'!K21),_xlfn.FORMULATEXT('#_IC 1A'!K21),'#_IC 1A'!K21))-LEN(SUBSTITUTE(IF(_xlfn.ISFORMULA('#_IC 1A'!K21),_xlfn.FORMULATEXT('#_IC 1A'!K21),'#_IC 1A'!K21),"$","")),TRUE,FALSE),"MissingAbsMsg",_xlfn.IFS(ISTEXT('#_IC 1A'!K21),FALSE,ISLOGICAL('#_IC 1A'!K21),FALSE,SUBSTITUTE(CELL("format",'#_IC 1A'!K21),"-","")=SUBSTITUTE(CELL("format",'IC 1A'!K21),"-",""),FALSE,CELL("format",'#_IC 1A'!K21)="G",FALSE,AND(CELL("format",'#_IC 1A'!K21)="F0",CELL("format",'IC 1A'!K21)="G"),FALSE,TRUE,IFERROR(IF(MATCH(CELL("format",'#_IC 1A'!K21),FormatCodes_SFX!$A$4:$A$53,0)&gt;0,TRUE),FALSE),TRUE,TRUE),"FormatMsg",TRUE,"PerfectMsg")</f>
        <v>PerfectMsg</v>
      </c>
    </row>
    <row r="22" spans="2:11" x14ac:dyDescent="0.15"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/>
      <c r="J22" s="48" t="str">
        <f ca="1">_xlfn.IFS(ISBLANK('IC 1A'!J22),"",IF(NOT(ISNA('#_IC 1A'!J22)),IF(ISNA('IC 1A'!J22),TRUE,FALSE),FALSE),"StuNAMsg",IF(AND(ISNA('#_IC 1A'!J22),ISNA('IC 1A'!J22)),TRUE,FALSE),"PerfectMsg",IF(NOT(ISERROR('#_IC 1A'!J22)),IF(ISERROR('IC 1A'!J22),TRUE,FALSE),FALSE),"StuErrorMsg",IF(TYPE('#_IC 1A'!J22)&lt;&gt;TYPE('IC 1A'!J22),TRUE,FALSE),"WrongTypeMsg",IF(_xlfn.ISFORMULA('#_IC 1A'!J22),IF(NOT(_xlfn.ISFORMULA('IC 1A'!J22)),TRUE),FALSE),"MissingFormulaMsg",IF(NOT(AND(ISNUMBER(FIND("[",_xlfn.FORMULATEXT('#_IC 1A'!J22))),ISNUMBER(FIND("!",_xlfn.FORMULATEXT('#_IC 1A'!J22))))),AND(ISNUMBER(FIND("[",_xlfn.FORMULATEXT('IC 1A'!J22))),ISNUMBER(FIND("!",_xlfn.FORMULATEXT('IC 1A'!J22)))),FALSE),"ExternalRefsMsg",IF(ISNUMBER('#_IC 1A'!J22),IF(ABS('#_IC 1A'!J22-'IC 1A'!J22)&gt;0.00001,TRUE,FALSE),IF('#_IC 1A'!J22&lt;&gt;'IC 1A'!J22,TRUE,FALSE)),IF(ISNUMBER('#_IC 1A'!J22),IF('#_IC 1A'!J22&gt;'IC 1A'!J22,"TooLow","TooHigh"),"WrongAnswer"),NOT(_xlfn.ISFORMULA('#_IC 1A'!J22)),IF(_xlfn.IFS(ISTEXT('#_IC 1A'!J22),FALSE,ISLOGICAL('#_IC 1A'!J22),FALSE,SUBSTITUTE(CELL("format",'#_IC 1A'!J22),"-","")=SUBSTITUTE(CELL("format",'IC 1A'!J22),"-",""),FALSE,CELL("format",'#_IC 1A'!J22)="G",FALSE,AND(CELL("format",'#_IC 1A'!J22)="F0",CELL("format",'IC 1A'!J22)="G"),FALSE,TRUE,IFERROR(IF(MATCH(CELL("format",'#_IC 1A'!J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1A'!J22),_xlfn.FORMULATEXT('IC 1A'!J22),'IC 1A'!J22),"9","#"),"8","#"),"7","#"),"6","#"),"5","#"),"4","#"),"3","#"),"2","#"),"1","#"),"0","#"),"$",""),"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1A'!J22),_xlfn.FORMULATEXT('IC 1A'!J22),'IC 1A'!J22),"9","#"),"8","#"),"7","#"),"6","#"),"5","#"),"4","#"),"3","#"),"2","#"),"1","#"),"0","#"),"$",""),"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1A'!J22),_xlfn.FORMULATEXT('#_IC 1A'!J22),'#_IC 1A'!J22),"9","#"),"8","#"),"7","#"),"6","#"),"5","#"),"4","#"),"3","#"),"2","#"),"1","#"),"0","#"),"$",""),"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1A'!J22),_xlfn.FORMULATEXT('#_IC 1A'!J22),'#_IC 1A'!J22),"9","#"),"8","#"),"7","#"),"6","#"),"5","#"),"4","#"),"3","#"),"2","#"),"1","#"),"0","#"),"$",""),"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1A'!J22),_xlfn.FORMULATEXT('IC 1A'!J22),'IC 1A'!J22))-LEN(SUBSTITUTE(IF(_xlfn.ISFORMULA('IC 1A'!J22),_xlfn.FORMULATEXT('IC 1A'!J22),'IC 1A'!J22),"""",""))&gt;LEN(IF(_xlfn.ISFORMULA('#_IC 1A'!J22),_xlfn.FORMULATEXT('#_IC 1A'!J22),'#_IC 1A'!J22))-LEN(SUBSTITUTE(IF(_xlfn.ISFORMULA('#_IC 1A'!J22),_xlfn.FORMULATEXT('#_IC 1A'!J22),'#_IC 1A'!J22),"""","")),TRUE,FALSE),"HardQuoteMsg",IF(LEN(IF(_xlfn.ISFORMULA('IC 1A'!J22),_xlfn.FORMULATEXT('IC 1A'!J22),'IC 1A'!J22))-LEN(SUBSTITUTE(IF(_xlfn.ISFORMULA('IC 1A'!J22),_xlfn.FORMULATEXT('IC 1A'!J22),'IC 1A'!J22),"$",""))&lt;LEN(IF(_xlfn.ISFORMULA('#_IC 1A'!J22),_xlfn.FORMULATEXT('#_IC 1A'!J22),'#_IC 1A'!J22))-LEN(SUBSTITUTE(IF(_xlfn.ISFORMULA('#_IC 1A'!J22),_xlfn.FORMULATEXT('#_IC 1A'!J22),'#_IC 1A'!J22),"$","")),TRUE,FALSE),"MissingAbsMsg",_xlfn.IFS(ISTEXT('#_IC 1A'!J22),FALSE,ISLOGICAL('#_IC 1A'!J22),FALSE,SUBSTITUTE(CELL("format",'#_IC 1A'!J22),"-","")=SUBSTITUTE(CELL("format",'IC 1A'!J22),"-",""),FALSE,CELL("format",'#_IC 1A'!J22)="G",FALSE,AND(CELL("format",'#_IC 1A'!J22)="F0",CELL("format",'IC 1A'!J22)="G"),FALSE,TRUE,IFERROR(IF(MATCH(CELL("format",'#_IC 1A'!J22),FormatCodes_SFX!$A$4:$A$53,0)&gt;0,TRUE),FALSE),TRUE,TRUE),"FormatMsg",TRUE,"PerfectMsg")</f>
        <v>PerfectMsg</v>
      </c>
      <c r="K22" s="48" t="str">
        <f ca="1">_xlfn.IFS(ISBLANK('IC 1A'!K22),"",IF(NOT(ISNA('#_IC 1A'!K22)),IF(ISNA('IC 1A'!K22),TRUE,FALSE),FALSE),"StuNAMsg",IF(AND(ISNA('#_IC 1A'!K22),ISNA('IC 1A'!K22)),TRUE,FALSE),"PerfectMsg",IF(NOT(ISERROR('#_IC 1A'!K22)),IF(ISERROR('IC 1A'!K22),TRUE,FALSE),FALSE),"StuErrorMsg",IF(TYPE('#_IC 1A'!K22)&lt;&gt;TYPE('IC 1A'!K22),TRUE,FALSE),"WrongTypeMsg",IF(_xlfn.ISFORMULA('#_IC 1A'!K22),IF(NOT(_xlfn.ISFORMULA('IC 1A'!K22)),TRUE),FALSE),"MissingFormulaMsg",IF(NOT(AND(ISNUMBER(FIND("[",_xlfn.FORMULATEXT('#_IC 1A'!K22))),ISNUMBER(FIND("!",_xlfn.FORMULATEXT('#_IC 1A'!K22))))),AND(ISNUMBER(FIND("[",_xlfn.FORMULATEXT('IC 1A'!K22))),ISNUMBER(FIND("!",_xlfn.FORMULATEXT('IC 1A'!K22)))),FALSE),"ExternalRefsMsg",IF(ISNUMBER('#_IC 1A'!K22),IF(ABS('#_IC 1A'!K22-'IC 1A'!K22)&gt;0.00001,TRUE,FALSE),IF('#_IC 1A'!K22&lt;&gt;'IC 1A'!K22,TRUE,FALSE)),IF(ISNUMBER('#_IC 1A'!K22),IF('#_IC 1A'!K22&gt;'IC 1A'!K22,"TooLow","TooHigh"),"WrongAnswer"),NOT(_xlfn.ISFORMULA('#_IC 1A'!K22)),IF(_xlfn.IFS(ISTEXT('#_IC 1A'!K22),FALSE,ISLOGICAL('#_IC 1A'!K22),FALSE,SUBSTITUTE(CELL("format",'#_IC 1A'!K22),"-","")=SUBSTITUTE(CELL("format",'IC 1A'!K22),"-",""),FALSE,CELL("format",'#_IC 1A'!K22)="G",FALSE,AND(CELL("format",'#_IC 1A'!K22)="F0",CELL("format",'IC 1A'!K22)="G"),FALSE,TRUE,IFERROR(IF(MATCH(CELL("format",'#_IC 1A'!K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1A'!K22),_xlfn.FORMULATEXT('IC 1A'!K22),'IC 1A'!K22),"9","#"),"8","#"),"7","#"),"6","#"),"5","#"),"4","#"),"3","#"),"2","#"),"1","#"),"0","#"),"$",""),"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1A'!K22),_xlfn.FORMULATEXT('IC 1A'!K22),'IC 1A'!K22),"9","#"),"8","#"),"7","#"),"6","#"),"5","#"),"4","#"),"3","#"),"2","#"),"1","#"),"0","#"),"$",""),"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1A'!K22),_xlfn.FORMULATEXT('#_IC 1A'!K22),'#_IC 1A'!K22),"9","#"),"8","#"),"7","#"),"6","#"),"5","#"),"4","#"),"3","#"),"2","#"),"1","#"),"0","#"),"$",""),"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1A'!K22),_xlfn.FORMULATEXT('#_IC 1A'!K22),'#_IC 1A'!K22),"9","#"),"8","#"),"7","#"),"6","#"),"5","#"),"4","#"),"3","#"),"2","#"),"1","#"),"0","#"),"$",""),"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1A'!K22),_xlfn.FORMULATEXT('IC 1A'!K22),'IC 1A'!K22))-LEN(SUBSTITUTE(IF(_xlfn.ISFORMULA('IC 1A'!K22),_xlfn.FORMULATEXT('IC 1A'!K22),'IC 1A'!K22),"""",""))&gt;LEN(IF(_xlfn.ISFORMULA('#_IC 1A'!K22),_xlfn.FORMULATEXT('#_IC 1A'!K22),'#_IC 1A'!K22))-LEN(SUBSTITUTE(IF(_xlfn.ISFORMULA('#_IC 1A'!K22),_xlfn.FORMULATEXT('#_IC 1A'!K22),'#_IC 1A'!K22),"""","")),TRUE,FALSE),"HardQuoteMsg",IF(LEN(IF(_xlfn.ISFORMULA('IC 1A'!K22),_xlfn.FORMULATEXT('IC 1A'!K22),'IC 1A'!K22))-LEN(SUBSTITUTE(IF(_xlfn.ISFORMULA('IC 1A'!K22),_xlfn.FORMULATEXT('IC 1A'!K22),'IC 1A'!K22),"$",""))&lt;LEN(IF(_xlfn.ISFORMULA('#_IC 1A'!K22),_xlfn.FORMULATEXT('#_IC 1A'!K22),'#_IC 1A'!K22))-LEN(SUBSTITUTE(IF(_xlfn.ISFORMULA('#_IC 1A'!K22),_xlfn.FORMULATEXT('#_IC 1A'!K22),'#_IC 1A'!K22),"$","")),TRUE,FALSE),"MissingAbsMsg",_xlfn.IFS(ISTEXT('#_IC 1A'!K22),FALSE,ISLOGICAL('#_IC 1A'!K22),FALSE,SUBSTITUTE(CELL("format",'#_IC 1A'!K22),"-","")=SUBSTITUTE(CELL("format",'IC 1A'!K22),"-",""),FALSE,CELL("format",'#_IC 1A'!K22)="G",FALSE,AND(CELL("format",'#_IC 1A'!K22)="F0",CELL("format",'IC 1A'!K22)="G"),FALSE,TRUE,IFERROR(IF(MATCH(CELL("format",'#_IC 1A'!K22),FormatCodes_SFX!$A$4:$A$53,0)&gt;0,TRUE),FALSE),TRUE,TRUE),"FormatMsg",TRUE,"PerfectMsg")</f>
        <v>PerfectMsg</v>
      </c>
    </row>
    <row r="23" spans="2:11" x14ac:dyDescent="0.15"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/>
      <c r="J23" s="48" t="str">
        <f ca="1">_xlfn.IFS(ISBLANK('IC 1A'!J23),"",IF(NOT(ISNA('#_IC 1A'!J23)),IF(ISNA('IC 1A'!J23),TRUE,FALSE),FALSE),"StuNAMsg",IF(AND(ISNA('#_IC 1A'!J23),ISNA('IC 1A'!J23)),TRUE,FALSE),"PerfectMsg",IF(NOT(ISERROR('#_IC 1A'!J23)),IF(ISERROR('IC 1A'!J23),TRUE,FALSE),FALSE),"StuErrorMsg",IF(TYPE('#_IC 1A'!J23)&lt;&gt;TYPE('IC 1A'!J23),TRUE,FALSE),"WrongTypeMsg",IF(_xlfn.ISFORMULA('#_IC 1A'!J23),IF(NOT(_xlfn.ISFORMULA('IC 1A'!J23)),TRUE),FALSE),"MissingFormulaMsg",IF(NOT(AND(ISNUMBER(FIND("[",_xlfn.FORMULATEXT('#_IC 1A'!J23))),ISNUMBER(FIND("!",_xlfn.FORMULATEXT('#_IC 1A'!J23))))),AND(ISNUMBER(FIND("[",_xlfn.FORMULATEXT('IC 1A'!J23))),ISNUMBER(FIND("!",_xlfn.FORMULATEXT('IC 1A'!J23)))),FALSE),"ExternalRefsMsg",IF(ISNUMBER('#_IC 1A'!J23),IF(ABS('#_IC 1A'!J23-'IC 1A'!J23)&gt;0.00001,TRUE,FALSE),IF('#_IC 1A'!J23&lt;&gt;'IC 1A'!J23,TRUE,FALSE)),IF(ISNUMBER('#_IC 1A'!J23),IF('#_IC 1A'!J23&gt;'IC 1A'!J23,"TooLow","TooHigh"),"WrongAnswer"),NOT(_xlfn.ISFORMULA('#_IC 1A'!J23)),IF(_xlfn.IFS(ISTEXT('#_IC 1A'!J23),FALSE,ISLOGICAL('#_IC 1A'!J23),FALSE,SUBSTITUTE(CELL("format",'#_IC 1A'!J23),"-","")=SUBSTITUTE(CELL("format",'IC 1A'!J23),"-",""),FALSE,CELL("format",'#_IC 1A'!J23)="G",FALSE,AND(CELL("format",'#_IC 1A'!J23)="F0",CELL("format",'IC 1A'!J23)="G"),FALSE,TRUE,IFERROR(IF(MATCH(CELL("format",'#_IC 1A'!J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1A'!J23),_xlfn.FORMULATEXT('IC 1A'!J23),'IC 1A'!J23),"9","#"),"8","#"),"7","#"),"6","#"),"5","#"),"4","#"),"3","#"),"2","#"),"1","#"),"0","#"),"$",""),"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1A'!J23),_xlfn.FORMULATEXT('IC 1A'!J23),'IC 1A'!J23),"9","#"),"8","#"),"7","#"),"6","#"),"5","#"),"4","#"),"3","#"),"2","#"),"1","#"),"0","#"),"$",""),"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1A'!J23),_xlfn.FORMULATEXT('#_IC 1A'!J23),'#_IC 1A'!J23),"9","#"),"8","#"),"7","#"),"6","#"),"5","#"),"4","#"),"3","#"),"2","#"),"1","#"),"0","#"),"$",""),"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1A'!J23),_xlfn.FORMULATEXT('#_IC 1A'!J23),'#_IC 1A'!J23),"9","#"),"8","#"),"7","#"),"6","#"),"5","#"),"4","#"),"3","#"),"2","#"),"1","#"),"0","#"),"$",""),"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1A'!J23),_xlfn.FORMULATEXT('IC 1A'!J23),'IC 1A'!J23))-LEN(SUBSTITUTE(IF(_xlfn.ISFORMULA('IC 1A'!J23),_xlfn.FORMULATEXT('IC 1A'!J23),'IC 1A'!J23),"""",""))&gt;LEN(IF(_xlfn.ISFORMULA('#_IC 1A'!J23),_xlfn.FORMULATEXT('#_IC 1A'!J23),'#_IC 1A'!J23))-LEN(SUBSTITUTE(IF(_xlfn.ISFORMULA('#_IC 1A'!J23),_xlfn.FORMULATEXT('#_IC 1A'!J23),'#_IC 1A'!J23),"""","")),TRUE,FALSE),"HardQuoteMsg",IF(LEN(IF(_xlfn.ISFORMULA('IC 1A'!J23),_xlfn.FORMULATEXT('IC 1A'!J23),'IC 1A'!J23))-LEN(SUBSTITUTE(IF(_xlfn.ISFORMULA('IC 1A'!J23),_xlfn.FORMULATEXT('IC 1A'!J23),'IC 1A'!J23),"$",""))&lt;LEN(IF(_xlfn.ISFORMULA('#_IC 1A'!J23),_xlfn.FORMULATEXT('#_IC 1A'!J23),'#_IC 1A'!J23))-LEN(SUBSTITUTE(IF(_xlfn.ISFORMULA('#_IC 1A'!J23),_xlfn.FORMULATEXT('#_IC 1A'!J23),'#_IC 1A'!J23),"$","")),TRUE,FALSE),"MissingAbsMsg",_xlfn.IFS(ISTEXT('#_IC 1A'!J23),FALSE,ISLOGICAL('#_IC 1A'!J23),FALSE,SUBSTITUTE(CELL("format",'#_IC 1A'!J23),"-","")=SUBSTITUTE(CELL("format",'IC 1A'!J23),"-",""),FALSE,CELL("format",'#_IC 1A'!J23)="G",FALSE,AND(CELL("format",'#_IC 1A'!J23)="F0",CELL("format",'IC 1A'!J23)="G"),FALSE,TRUE,IFERROR(IF(MATCH(CELL("format",'#_IC 1A'!J23),FormatCodes_SFX!$A$4:$A$53,0)&gt;0,TRUE),FALSE),TRUE,TRUE),"FormatMsg",TRUE,"PerfectMsg")</f>
        <v>PerfectMsg</v>
      </c>
      <c r="K23" s="48" t="str">
        <f ca="1">_xlfn.IFS(ISBLANK('IC 1A'!K23),"",IF(NOT(ISNA('#_IC 1A'!K23)),IF(ISNA('IC 1A'!K23),TRUE,FALSE),FALSE),"StuNAMsg",IF(AND(ISNA('#_IC 1A'!K23),ISNA('IC 1A'!K23)),TRUE,FALSE),"PerfectMsg",IF(NOT(ISERROR('#_IC 1A'!K23)),IF(ISERROR('IC 1A'!K23),TRUE,FALSE),FALSE),"StuErrorMsg",IF(TYPE('#_IC 1A'!K23)&lt;&gt;TYPE('IC 1A'!K23),TRUE,FALSE),"WrongTypeMsg",IF(_xlfn.ISFORMULA('#_IC 1A'!K23),IF(NOT(_xlfn.ISFORMULA('IC 1A'!K23)),TRUE),FALSE),"MissingFormulaMsg",IF(NOT(AND(ISNUMBER(FIND("[",_xlfn.FORMULATEXT('#_IC 1A'!K23))),ISNUMBER(FIND("!",_xlfn.FORMULATEXT('#_IC 1A'!K23))))),AND(ISNUMBER(FIND("[",_xlfn.FORMULATEXT('IC 1A'!K23))),ISNUMBER(FIND("!",_xlfn.FORMULATEXT('IC 1A'!K23)))),FALSE),"ExternalRefsMsg",IF(ISNUMBER('#_IC 1A'!K23),IF(ABS('#_IC 1A'!K23-'IC 1A'!K23)&gt;0.00001,TRUE,FALSE),IF('#_IC 1A'!K23&lt;&gt;'IC 1A'!K23,TRUE,FALSE)),IF(ISNUMBER('#_IC 1A'!K23),IF('#_IC 1A'!K23&gt;'IC 1A'!K23,"TooLow","TooHigh"),"WrongAnswer"),NOT(_xlfn.ISFORMULA('#_IC 1A'!K23)),IF(_xlfn.IFS(ISTEXT('#_IC 1A'!K23),FALSE,ISLOGICAL('#_IC 1A'!K23),FALSE,SUBSTITUTE(CELL("format",'#_IC 1A'!K23),"-","")=SUBSTITUTE(CELL("format",'IC 1A'!K23),"-",""),FALSE,CELL("format",'#_IC 1A'!K23)="G",FALSE,AND(CELL("format",'#_IC 1A'!K23)="F0",CELL("format",'IC 1A'!K23)="G"),FALSE,TRUE,IFERROR(IF(MATCH(CELL("format",'#_IC 1A'!K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1A'!K23),_xlfn.FORMULATEXT('IC 1A'!K23),'IC 1A'!K23),"9","#"),"8","#"),"7","#"),"6","#"),"5","#"),"4","#"),"3","#"),"2","#"),"1","#"),"0","#"),"$",""),"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1A'!K23),_xlfn.FORMULATEXT('IC 1A'!K23),'IC 1A'!K23),"9","#"),"8","#"),"7","#"),"6","#"),"5","#"),"4","#"),"3","#"),"2","#"),"1","#"),"0","#"),"$",""),"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1A'!K23),_xlfn.FORMULATEXT('#_IC 1A'!K23),'#_IC 1A'!K23),"9","#"),"8","#"),"7","#"),"6","#"),"5","#"),"4","#"),"3","#"),"2","#"),"1","#"),"0","#"),"$",""),"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1A'!K23),_xlfn.FORMULATEXT('#_IC 1A'!K23),'#_IC 1A'!K23),"9","#"),"8","#"),"7","#"),"6","#"),"5","#"),"4","#"),"3","#"),"2","#"),"1","#"),"0","#"),"$",""),"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1A'!K23),_xlfn.FORMULATEXT('IC 1A'!K23),'IC 1A'!K23))-LEN(SUBSTITUTE(IF(_xlfn.ISFORMULA('IC 1A'!K23),_xlfn.FORMULATEXT('IC 1A'!K23),'IC 1A'!K23),"""",""))&gt;LEN(IF(_xlfn.ISFORMULA('#_IC 1A'!K23),_xlfn.FORMULATEXT('#_IC 1A'!K23),'#_IC 1A'!K23))-LEN(SUBSTITUTE(IF(_xlfn.ISFORMULA('#_IC 1A'!K23),_xlfn.FORMULATEXT('#_IC 1A'!K23),'#_IC 1A'!K23),"""","")),TRUE,FALSE),"HardQuoteMsg",IF(LEN(IF(_xlfn.ISFORMULA('IC 1A'!K23),_xlfn.FORMULATEXT('IC 1A'!K23),'IC 1A'!K23))-LEN(SUBSTITUTE(IF(_xlfn.ISFORMULA('IC 1A'!K23),_xlfn.FORMULATEXT('IC 1A'!K23),'IC 1A'!K23),"$",""))&lt;LEN(IF(_xlfn.ISFORMULA('#_IC 1A'!K23),_xlfn.FORMULATEXT('#_IC 1A'!K23),'#_IC 1A'!K23))-LEN(SUBSTITUTE(IF(_xlfn.ISFORMULA('#_IC 1A'!K23),_xlfn.FORMULATEXT('#_IC 1A'!K23),'#_IC 1A'!K23),"$","")),TRUE,FALSE),"MissingAbsMsg",_xlfn.IFS(ISTEXT('#_IC 1A'!K23),FALSE,ISLOGICAL('#_IC 1A'!K23),FALSE,SUBSTITUTE(CELL("format",'#_IC 1A'!K23),"-","")=SUBSTITUTE(CELL("format",'IC 1A'!K23),"-",""),FALSE,CELL("format",'#_IC 1A'!K23)="G",FALSE,AND(CELL("format",'#_IC 1A'!K23)="F0",CELL("format",'IC 1A'!K23)="G"),FALSE,TRUE,IFERROR(IF(MATCH(CELL("format",'#_IC 1A'!K23),FormatCodes_SFX!$A$4:$A$53,0)&gt;0,TRUE),FALSE),TRUE,TRUE),"FormatMsg",TRUE,"PerfectMsg")</f>
        <v>PerfectMsg</v>
      </c>
    </row>
    <row r="24" spans="2:11" x14ac:dyDescent="0.15"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 t="str">
        <f ca="1">_xlfn.IFS(ISBLANK('IC 1A'!J24),"",IF(NOT(ISNA('#_IC 1A'!J24)),IF(ISNA('IC 1A'!J24),TRUE,FALSE),FALSE),"StuNAMsg",IF(AND(ISNA('#_IC 1A'!J24),ISNA('IC 1A'!J24)),TRUE,FALSE),"PerfectMsg",IF(NOT(ISERROR('#_IC 1A'!J24)),IF(ISERROR('IC 1A'!J24),TRUE,FALSE),FALSE),"StuErrorMsg",IF(TYPE('#_IC 1A'!J24)&lt;&gt;TYPE('IC 1A'!J24),TRUE,FALSE),"WrongTypeMsg",IF(_xlfn.ISFORMULA('#_IC 1A'!J24),IF(NOT(_xlfn.ISFORMULA('IC 1A'!J24)),TRUE),FALSE),"MissingFormulaMsg",IF(NOT(AND(ISNUMBER(FIND("[",_xlfn.FORMULATEXT('#_IC 1A'!J24))),ISNUMBER(FIND("!",_xlfn.FORMULATEXT('#_IC 1A'!J24))))),AND(ISNUMBER(FIND("[",_xlfn.FORMULATEXT('IC 1A'!J24))),ISNUMBER(FIND("!",_xlfn.FORMULATEXT('IC 1A'!J24)))),FALSE),"ExternalRefsMsg",IF(ISNUMBER('#_IC 1A'!J24),IF(ABS('#_IC 1A'!J24-'IC 1A'!J24)&gt;0.00001,TRUE,FALSE),IF('#_IC 1A'!J24&lt;&gt;'IC 1A'!J24,TRUE,FALSE)),IF(ISNUMBER('#_IC 1A'!J24),IF('#_IC 1A'!J24&gt;'IC 1A'!J24,"TooLow","TooHigh"),"WrongAnswer"),NOT(_xlfn.ISFORMULA('#_IC 1A'!J24)),IF(_xlfn.IFS(ISTEXT('#_IC 1A'!J24),FALSE,ISLOGICAL('#_IC 1A'!J24),FALSE,SUBSTITUTE(CELL("format",'#_IC 1A'!J24),"-","")=SUBSTITUTE(CELL("format",'IC 1A'!J24),"-",""),FALSE,CELL("format",'#_IC 1A'!J24)="G",FALSE,AND(CELL("format",'#_IC 1A'!J24)="F0",CELL("format",'IC 1A'!J24)="G"),FALSE,TRUE,IFERROR(IF(MATCH(CELL("format",'#_IC 1A'!J24)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1A'!J24),_xlfn.FORMULATEXT('IC 1A'!J24),'IC 1A'!J24),"9","#"),"8","#"),"7","#"),"6","#"),"5","#"),"4","#"),"3","#"),"2","#"),"1","#"),"0","#"),"$",""),"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1A'!J24),_xlfn.FORMULATEXT('IC 1A'!J24),'IC 1A'!J24),"9","#"),"8","#"),"7","#"),"6","#"),"5","#"),"4","#"),"3","#"),"2","#"),"1","#"),"0","#"),"$",""),"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1A'!J24),_xlfn.FORMULATEXT('#_IC 1A'!J24),'#_IC 1A'!J24),"9","#"),"8","#"),"7","#"),"6","#"),"5","#"),"4","#"),"3","#"),"2","#"),"1","#"),"0","#"),"$",""),"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1A'!J24),_xlfn.FORMULATEXT('#_IC 1A'!J24),'#_IC 1A'!J24),"9","#"),"8","#"),"7","#"),"6","#"),"5","#"),"4","#"),"3","#"),"2","#"),"1","#"),"0","#"),"$",""),"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1A'!J24),_xlfn.FORMULATEXT('IC 1A'!J24),'IC 1A'!J24))-LEN(SUBSTITUTE(IF(_xlfn.ISFORMULA('IC 1A'!J24),_xlfn.FORMULATEXT('IC 1A'!J24),'IC 1A'!J24),"""",""))&gt;LEN(IF(_xlfn.ISFORMULA('#_IC 1A'!J24),_xlfn.FORMULATEXT('#_IC 1A'!J24),'#_IC 1A'!J24))-LEN(SUBSTITUTE(IF(_xlfn.ISFORMULA('#_IC 1A'!J24),_xlfn.FORMULATEXT('#_IC 1A'!J24),'#_IC 1A'!J24),"""","")),TRUE,FALSE),"HardQuoteMsg",IF(LEN(IF(_xlfn.ISFORMULA('IC 1A'!J24),_xlfn.FORMULATEXT('IC 1A'!J24),'IC 1A'!J24))-LEN(SUBSTITUTE(IF(_xlfn.ISFORMULA('IC 1A'!J24),_xlfn.FORMULATEXT('IC 1A'!J24),'IC 1A'!J24),"$",""))&lt;LEN(IF(_xlfn.ISFORMULA('#_IC 1A'!J24),_xlfn.FORMULATEXT('#_IC 1A'!J24),'#_IC 1A'!J24))-LEN(SUBSTITUTE(IF(_xlfn.ISFORMULA('#_IC 1A'!J24),_xlfn.FORMULATEXT('#_IC 1A'!J24),'#_IC 1A'!J24),"$","")),TRUE,FALSE),"MissingAbsMsg",_xlfn.IFS(ISTEXT('#_IC 1A'!J24),FALSE,ISLOGICAL('#_IC 1A'!J24),FALSE,SUBSTITUTE(CELL("format",'#_IC 1A'!J24),"-","")=SUBSTITUTE(CELL("format",'IC 1A'!J24),"-",""),FALSE,CELL("format",'#_IC 1A'!J24)="G",FALSE,AND(CELL("format",'#_IC 1A'!J24)="F0",CELL("format",'IC 1A'!J24)="G"),FALSE,TRUE,IFERROR(IF(MATCH(CELL("format",'#_IC 1A'!J24),FormatCodes_SFX!$A$4:$A$53,0)&gt;0,TRUE),FALSE),TRUE,TRUE),"FormatMsg",TRUE,"PerfectMsg")</f>
        <v>PerfectMsg</v>
      </c>
      <c r="K24" s="48" t="str">
        <f ca="1">_xlfn.IFS(ISBLANK('IC 1A'!K24),"",IF(NOT(ISNA('#_IC 1A'!K24)),IF(ISNA('IC 1A'!K24),TRUE,FALSE),FALSE),"StuNAMsg",IF(AND(ISNA('#_IC 1A'!K24),ISNA('IC 1A'!K24)),TRUE,FALSE),"PerfectMsg",IF(NOT(ISERROR('#_IC 1A'!K24)),IF(ISERROR('IC 1A'!K24),TRUE,FALSE),FALSE),"StuErrorMsg",IF(TYPE('#_IC 1A'!K24)&lt;&gt;TYPE('IC 1A'!K24),TRUE,FALSE),"WrongTypeMsg",IF(_xlfn.ISFORMULA('#_IC 1A'!K24),IF(NOT(_xlfn.ISFORMULA('IC 1A'!K24)),TRUE),FALSE),"MissingFormulaMsg",IF(NOT(AND(ISNUMBER(FIND("[",_xlfn.FORMULATEXT('#_IC 1A'!K24))),ISNUMBER(FIND("!",_xlfn.FORMULATEXT('#_IC 1A'!K24))))),AND(ISNUMBER(FIND("[",_xlfn.FORMULATEXT('IC 1A'!K24))),ISNUMBER(FIND("!",_xlfn.FORMULATEXT('IC 1A'!K24)))),FALSE),"ExternalRefsMsg",IF(ISNUMBER('#_IC 1A'!K24),IF(ABS('#_IC 1A'!K24-'IC 1A'!K24)&gt;0.00001,TRUE,FALSE),IF('#_IC 1A'!K24&lt;&gt;'IC 1A'!K24,TRUE,FALSE)),IF(ISNUMBER('#_IC 1A'!K24),IF('#_IC 1A'!K24&gt;'IC 1A'!K24,"TooLow","TooHigh"),"WrongAnswer"),NOT(_xlfn.ISFORMULA('#_IC 1A'!K24)),IF(_xlfn.IFS(ISTEXT('#_IC 1A'!K24),FALSE,ISLOGICAL('#_IC 1A'!K24),FALSE,SUBSTITUTE(CELL("format",'#_IC 1A'!K24),"-","")=SUBSTITUTE(CELL("format",'IC 1A'!K24),"-",""),FALSE,CELL("format",'#_IC 1A'!K24)="G",FALSE,AND(CELL("format",'#_IC 1A'!K24)="F0",CELL("format",'IC 1A'!K24)="G"),FALSE,TRUE,IFERROR(IF(MATCH(CELL("format",'#_IC 1A'!K24)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1A'!K24),_xlfn.FORMULATEXT('IC 1A'!K24),'IC 1A'!K24),"9","#"),"8","#"),"7","#"),"6","#"),"5","#"),"4","#"),"3","#"),"2","#"),"1","#"),"0","#"),"$",""),"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1A'!K24),_xlfn.FORMULATEXT('IC 1A'!K24),'IC 1A'!K24),"9","#"),"8","#"),"7","#"),"6","#"),"5","#"),"4","#"),"3","#"),"2","#"),"1","#"),"0","#"),"$",""),"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1A'!K24),_xlfn.FORMULATEXT('#_IC 1A'!K24),'#_IC 1A'!K24),"9","#"),"8","#"),"7","#"),"6","#"),"5","#"),"4","#"),"3","#"),"2","#"),"1","#"),"0","#"),"$",""),"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1A'!K24),_xlfn.FORMULATEXT('#_IC 1A'!K24),'#_IC 1A'!K24),"9","#"),"8","#"),"7","#"),"6","#"),"5","#"),"4","#"),"3","#"),"2","#"),"1","#"),"0","#"),"$",""),"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1A'!K24),_xlfn.FORMULATEXT('IC 1A'!K24),'IC 1A'!K24))-LEN(SUBSTITUTE(IF(_xlfn.ISFORMULA('IC 1A'!K24),_xlfn.FORMULATEXT('IC 1A'!K24),'IC 1A'!K24),"""",""))&gt;LEN(IF(_xlfn.ISFORMULA('#_IC 1A'!K24),_xlfn.FORMULATEXT('#_IC 1A'!K24),'#_IC 1A'!K24))-LEN(SUBSTITUTE(IF(_xlfn.ISFORMULA('#_IC 1A'!K24),_xlfn.FORMULATEXT('#_IC 1A'!K24),'#_IC 1A'!K24),"""","")),TRUE,FALSE),"HardQuoteMsg",IF(LEN(IF(_xlfn.ISFORMULA('IC 1A'!K24),_xlfn.FORMULATEXT('IC 1A'!K24),'IC 1A'!K24))-LEN(SUBSTITUTE(IF(_xlfn.ISFORMULA('IC 1A'!K24),_xlfn.FORMULATEXT('IC 1A'!K24),'IC 1A'!K24),"$",""))&lt;LEN(IF(_xlfn.ISFORMULA('#_IC 1A'!K24),_xlfn.FORMULATEXT('#_IC 1A'!K24),'#_IC 1A'!K24))-LEN(SUBSTITUTE(IF(_xlfn.ISFORMULA('#_IC 1A'!K24),_xlfn.FORMULATEXT('#_IC 1A'!K24),'#_IC 1A'!K24),"$","")),TRUE,FALSE),"MissingAbsMsg",_xlfn.IFS(ISTEXT('#_IC 1A'!K24),FALSE,ISLOGICAL('#_IC 1A'!K24),FALSE,SUBSTITUTE(CELL("format",'#_IC 1A'!K24),"-","")=SUBSTITUTE(CELL("format",'IC 1A'!K24),"-",""),FALSE,CELL("format",'#_IC 1A'!K24)="G",FALSE,AND(CELL("format",'#_IC 1A'!K24)="F0",CELL("format",'IC 1A'!K24)="G"),FALSE,TRUE,IFERROR(IF(MATCH(CELL("format",'#_IC 1A'!K24),FormatCodes_SFX!$A$4:$A$53,0)&gt;0,TRUE),FALSE),TRUE,TRUE),"FormatMsg",TRUE,"PerfectMsg")</f>
        <v>PerfectMsg</v>
      </c>
    </row>
    <row r="25" spans="2:11" x14ac:dyDescent="0.15"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/>
      <c r="J25" s="48" t="str">
        <f ca="1">_xlfn.IFS(ISBLANK('IC 1A'!J25),"",IF(NOT(ISNA('#_IC 1A'!J25)),IF(ISNA('IC 1A'!J25),TRUE,FALSE),FALSE),"StuNAMsg",IF(AND(ISNA('#_IC 1A'!J25),ISNA('IC 1A'!J25)),TRUE,FALSE),"PerfectMsg",IF(NOT(ISERROR('#_IC 1A'!J25)),IF(ISERROR('IC 1A'!J25),TRUE,FALSE),FALSE),"StuErrorMsg",IF(TYPE('#_IC 1A'!J25)&lt;&gt;TYPE('IC 1A'!J25),TRUE,FALSE),"WrongTypeMsg",IF(_xlfn.ISFORMULA('#_IC 1A'!J25),IF(NOT(_xlfn.ISFORMULA('IC 1A'!J25)),TRUE),FALSE),"MissingFormulaMsg",IF(NOT(AND(ISNUMBER(FIND("[",_xlfn.FORMULATEXT('#_IC 1A'!J25))),ISNUMBER(FIND("!",_xlfn.FORMULATEXT('#_IC 1A'!J25))))),AND(ISNUMBER(FIND("[",_xlfn.FORMULATEXT('IC 1A'!J25))),ISNUMBER(FIND("!",_xlfn.FORMULATEXT('IC 1A'!J25)))),FALSE),"ExternalRefsMsg",IF(ISNUMBER('#_IC 1A'!J25),IF(ABS('#_IC 1A'!J25-'IC 1A'!J25)&gt;0.00001,TRUE,FALSE),IF('#_IC 1A'!J25&lt;&gt;'IC 1A'!J25,TRUE,FALSE)),IF(ISNUMBER('#_IC 1A'!J25),IF('#_IC 1A'!J25&gt;'IC 1A'!J25,"TooLow","TooHigh"),"WrongAnswer"),NOT(_xlfn.ISFORMULA('#_IC 1A'!J25)),IF(_xlfn.IFS(ISTEXT('#_IC 1A'!J25),FALSE,ISLOGICAL('#_IC 1A'!J25),FALSE,SUBSTITUTE(CELL("format",'#_IC 1A'!J25),"-","")=SUBSTITUTE(CELL("format",'IC 1A'!J25),"-",""),FALSE,CELL("format",'#_IC 1A'!J25)="G",FALSE,AND(CELL("format",'#_IC 1A'!J25)="F0",CELL("format",'IC 1A'!J25)="G"),FALSE,TRUE,IFERROR(IF(MATCH(CELL("format",'#_IC 1A'!J25)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1A'!J25),_xlfn.FORMULATEXT('IC 1A'!J25),'IC 1A'!J25),"9","#"),"8","#"),"7","#"),"6","#"),"5","#"),"4","#"),"3","#"),"2","#"),"1","#"),"0","#"),"$",""),"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1A'!J25),_xlfn.FORMULATEXT('IC 1A'!J25),'IC 1A'!J25),"9","#"),"8","#"),"7","#"),"6","#"),"5","#"),"4","#"),"3","#"),"2","#"),"1","#"),"0","#"),"$",""),"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1A'!J25),_xlfn.FORMULATEXT('#_IC 1A'!J25),'#_IC 1A'!J25),"9","#"),"8","#"),"7","#"),"6","#"),"5","#"),"4","#"),"3","#"),"2","#"),"1","#"),"0","#"),"$",""),"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1A'!J25),_xlfn.FORMULATEXT('#_IC 1A'!J25),'#_IC 1A'!J25),"9","#"),"8","#"),"7","#"),"6","#"),"5","#"),"4","#"),"3","#"),"2","#"),"1","#"),"0","#"),"$",""),"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1A'!J25),_xlfn.FORMULATEXT('IC 1A'!J25),'IC 1A'!J25))-LEN(SUBSTITUTE(IF(_xlfn.ISFORMULA('IC 1A'!J25),_xlfn.FORMULATEXT('IC 1A'!J25),'IC 1A'!J25),"""",""))&gt;LEN(IF(_xlfn.ISFORMULA('#_IC 1A'!J25),_xlfn.FORMULATEXT('#_IC 1A'!J25),'#_IC 1A'!J25))-LEN(SUBSTITUTE(IF(_xlfn.ISFORMULA('#_IC 1A'!J25),_xlfn.FORMULATEXT('#_IC 1A'!J25),'#_IC 1A'!J25),"""","")),TRUE,FALSE),"HardQuoteMsg",IF(LEN(IF(_xlfn.ISFORMULA('IC 1A'!J25),_xlfn.FORMULATEXT('IC 1A'!J25),'IC 1A'!J25))-LEN(SUBSTITUTE(IF(_xlfn.ISFORMULA('IC 1A'!J25),_xlfn.FORMULATEXT('IC 1A'!J25),'IC 1A'!J25),"$",""))&lt;LEN(IF(_xlfn.ISFORMULA('#_IC 1A'!J25),_xlfn.FORMULATEXT('#_IC 1A'!J25),'#_IC 1A'!J25))-LEN(SUBSTITUTE(IF(_xlfn.ISFORMULA('#_IC 1A'!J25),_xlfn.FORMULATEXT('#_IC 1A'!J25),'#_IC 1A'!J25),"$","")),TRUE,FALSE),"MissingAbsMsg",_xlfn.IFS(ISTEXT('#_IC 1A'!J25),FALSE,ISLOGICAL('#_IC 1A'!J25),FALSE,SUBSTITUTE(CELL("format",'#_IC 1A'!J25),"-","")=SUBSTITUTE(CELL("format",'IC 1A'!J25),"-",""),FALSE,CELL("format",'#_IC 1A'!J25)="G",FALSE,AND(CELL("format",'#_IC 1A'!J25)="F0",CELL("format",'IC 1A'!J25)="G"),FALSE,TRUE,IFERROR(IF(MATCH(CELL("format",'#_IC 1A'!J25),FormatCodes_SFX!$A$4:$A$53,0)&gt;0,TRUE),FALSE),TRUE,TRUE),"FormatMsg",TRUE,"PerfectMsg")</f>
        <v>PerfectMsg</v>
      </c>
      <c r="K25" s="48" t="str">
        <f ca="1">_xlfn.IFS(ISBLANK('IC 1A'!K25),"",IF(NOT(ISNA('#_IC 1A'!K25)),IF(ISNA('IC 1A'!K25),TRUE,FALSE),FALSE),"StuNAMsg",IF(AND(ISNA('#_IC 1A'!K25),ISNA('IC 1A'!K25)),TRUE,FALSE),"PerfectMsg",IF(NOT(ISERROR('#_IC 1A'!K25)),IF(ISERROR('IC 1A'!K25),TRUE,FALSE),FALSE),"StuErrorMsg",IF(TYPE('#_IC 1A'!K25)&lt;&gt;TYPE('IC 1A'!K25),TRUE,FALSE),"WrongTypeMsg",IF(_xlfn.ISFORMULA('#_IC 1A'!K25),IF(NOT(_xlfn.ISFORMULA('IC 1A'!K25)),TRUE),FALSE),"MissingFormulaMsg",IF(NOT(AND(ISNUMBER(FIND("[",_xlfn.FORMULATEXT('#_IC 1A'!K25))),ISNUMBER(FIND("!",_xlfn.FORMULATEXT('#_IC 1A'!K25))))),AND(ISNUMBER(FIND("[",_xlfn.FORMULATEXT('IC 1A'!K25))),ISNUMBER(FIND("!",_xlfn.FORMULATEXT('IC 1A'!K25)))),FALSE),"ExternalRefsMsg",IF(ISNUMBER('#_IC 1A'!K25),IF(ABS('#_IC 1A'!K25-'IC 1A'!K25)&gt;0.00001,TRUE,FALSE),IF('#_IC 1A'!K25&lt;&gt;'IC 1A'!K25,TRUE,FALSE)),IF(ISNUMBER('#_IC 1A'!K25),IF('#_IC 1A'!K25&gt;'IC 1A'!K25,"TooLow","TooHigh"),"WrongAnswer"),NOT(_xlfn.ISFORMULA('#_IC 1A'!K25)),IF(_xlfn.IFS(ISTEXT('#_IC 1A'!K25),FALSE,ISLOGICAL('#_IC 1A'!K25),FALSE,SUBSTITUTE(CELL("format",'#_IC 1A'!K25),"-","")=SUBSTITUTE(CELL("format",'IC 1A'!K25),"-",""),FALSE,CELL("format",'#_IC 1A'!K25)="G",FALSE,AND(CELL("format",'#_IC 1A'!K25)="F0",CELL("format",'IC 1A'!K25)="G"),FALSE,TRUE,IFERROR(IF(MATCH(CELL("format",'#_IC 1A'!K25)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1A'!K25),_xlfn.FORMULATEXT('IC 1A'!K25),'IC 1A'!K25),"9","#"),"8","#"),"7","#"),"6","#"),"5","#"),"4","#"),"3","#"),"2","#"),"1","#"),"0","#"),"$",""),"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1A'!K25),_xlfn.FORMULATEXT('IC 1A'!K25),'IC 1A'!K25),"9","#"),"8","#"),"7","#"),"6","#"),"5","#"),"4","#"),"3","#"),"2","#"),"1","#"),"0","#"),"$",""),"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1A'!K25),_xlfn.FORMULATEXT('#_IC 1A'!K25),'#_IC 1A'!K25),"9","#"),"8","#"),"7","#"),"6","#"),"5","#"),"4","#"),"3","#"),"2","#"),"1","#"),"0","#"),"$",""),"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1A'!K25),_xlfn.FORMULATEXT('#_IC 1A'!K25),'#_IC 1A'!K25),"9","#"),"8","#"),"7","#"),"6","#"),"5","#"),"4","#"),"3","#"),"2","#"),"1","#"),"0","#"),"$",""),"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1A'!K25),_xlfn.FORMULATEXT('IC 1A'!K25),'IC 1A'!K25))-LEN(SUBSTITUTE(IF(_xlfn.ISFORMULA('IC 1A'!K25),_xlfn.FORMULATEXT('IC 1A'!K25),'IC 1A'!K25),"""",""))&gt;LEN(IF(_xlfn.ISFORMULA('#_IC 1A'!K25),_xlfn.FORMULATEXT('#_IC 1A'!K25),'#_IC 1A'!K25))-LEN(SUBSTITUTE(IF(_xlfn.ISFORMULA('#_IC 1A'!K25),_xlfn.FORMULATEXT('#_IC 1A'!K25),'#_IC 1A'!K25),"""","")),TRUE,FALSE),"HardQuoteMsg",IF(LEN(IF(_xlfn.ISFORMULA('IC 1A'!K25),_xlfn.FORMULATEXT('IC 1A'!K25),'IC 1A'!K25))-LEN(SUBSTITUTE(IF(_xlfn.ISFORMULA('IC 1A'!K25),_xlfn.FORMULATEXT('IC 1A'!K25),'IC 1A'!K25),"$",""))&lt;LEN(IF(_xlfn.ISFORMULA('#_IC 1A'!K25),_xlfn.FORMULATEXT('#_IC 1A'!K25),'#_IC 1A'!K25))-LEN(SUBSTITUTE(IF(_xlfn.ISFORMULA('#_IC 1A'!K25),_xlfn.FORMULATEXT('#_IC 1A'!K25),'#_IC 1A'!K25),"$","")),TRUE,FALSE),"MissingAbsMsg",_xlfn.IFS(ISTEXT('#_IC 1A'!K25),FALSE,ISLOGICAL('#_IC 1A'!K25),FALSE,SUBSTITUTE(CELL("format",'#_IC 1A'!K25),"-","")=SUBSTITUTE(CELL("format",'IC 1A'!K25),"-",""),FALSE,CELL("format",'#_IC 1A'!K25)="G",FALSE,AND(CELL("format",'#_IC 1A'!K25)="F0",CELL("format",'IC 1A'!K25)="G"),FALSE,TRUE,IFERROR(IF(MATCH(CELL("format",'#_IC 1A'!K25),FormatCodes_SFX!$A$4:$A$53,0)&gt;0,TRUE),FALSE),TRUE,TRUE),"FormatMsg",TRUE,"PerfectMsg")</f>
        <v>PerfectMsg</v>
      </c>
    </row>
    <row r="26" spans="2:11" x14ac:dyDescent="0.15"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/>
      <c r="J26" s="48" t="str">
        <f ca="1">_xlfn.IFS(ISBLANK('IC 1A'!J26),"",IF(NOT(ISNA('#_IC 1A'!J26)),IF(ISNA('IC 1A'!J26),TRUE,FALSE),FALSE),"StuNAMsg",IF(AND(ISNA('#_IC 1A'!J26),ISNA('IC 1A'!J26)),TRUE,FALSE),"PerfectMsg",IF(NOT(ISERROR('#_IC 1A'!J26)),IF(ISERROR('IC 1A'!J26),TRUE,FALSE),FALSE),"StuErrorMsg",IF(TYPE('#_IC 1A'!J26)&lt;&gt;TYPE('IC 1A'!J26),TRUE,FALSE),"WrongTypeMsg",IF(_xlfn.ISFORMULA('#_IC 1A'!J26),IF(NOT(_xlfn.ISFORMULA('IC 1A'!J26)),TRUE),FALSE),"MissingFormulaMsg",IF(NOT(AND(ISNUMBER(FIND("[",_xlfn.FORMULATEXT('#_IC 1A'!J26))),ISNUMBER(FIND("!",_xlfn.FORMULATEXT('#_IC 1A'!J26))))),AND(ISNUMBER(FIND("[",_xlfn.FORMULATEXT('IC 1A'!J26))),ISNUMBER(FIND("!",_xlfn.FORMULATEXT('IC 1A'!J26)))),FALSE),"ExternalRefsMsg",IF(ISNUMBER('#_IC 1A'!J26),IF(ABS('#_IC 1A'!J26-'IC 1A'!J26)&gt;0.00001,TRUE,FALSE),IF('#_IC 1A'!J26&lt;&gt;'IC 1A'!J26,TRUE,FALSE)),IF(ISNUMBER('#_IC 1A'!J26),IF('#_IC 1A'!J26&gt;'IC 1A'!J26,"TooLow","TooHigh"),"WrongAnswer"),NOT(_xlfn.ISFORMULA('#_IC 1A'!J26)),IF(_xlfn.IFS(ISTEXT('#_IC 1A'!J26),FALSE,ISLOGICAL('#_IC 1A'!J26),FALSE,SUBSTITUTE(CELL("format",'#_IC 1A'!J26),"-","")=SUBSTITUTE(CELL("format",'IC 1A'!J26),"-",""),FALSE,CELL("format",'#_IC 1A'!J26)="G",FALSE,AND(CELL("format",'#_IC 1A'!J26)="F0",CELL("format",'IC 1A'!J26)="G"),FALSE,TRUE,IFERROR(IF(MATCH(CELL("format",'#_IC 1A'!J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1A'!J26),_xlfn.FORMULATEXT('IC 1A'!J26),'IC 1A'!J26),"9","#"),"8","#"),"7","#"),"6","#"),"5","#"),"4","#"),"3","#"),"2","#"),"1","#"),"0","#"),"$",""),"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1A'!J26),_xlfn.FORMULATEXT('IC 1A'!J26),'IC 1A'!J26),"9","#"),"8","#"),"7","#"),"6","#"),"5","#"),"4","#"),"3","#"),"2","#"),"1","#"),"0","#"),"$",""),"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1A'!J26),_xlfn.FORMULATEXT('#_IC 1A'!J26),'#_IC 1A'!J26),"9","#"),"8","#"),"7","#"),"6","#"),"5","#"),"4","#"),"3","#"),"2","#"),"1","#"),"0","#"),"$",""),"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1A'!J26),_xlfn.FORMULATEXT('#_IC 1A'!J26),'#_IC 1A'!J26),"9","#"),"8","#"),"7","#"),"6","#"),"5","#"),"4","#"),"3","#"),"2","#"),"1","#"),"0","#"),"$",""),"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1A'!J26),_xlfn.FORMULATEXT('IC 1A'!J26),'IC 1A'!J26))-LEN(SUBSTITUTE(IF(_xlfn.ISFORMULA('IC 1A'!J26),_xlfn.FORMULATEXT('IC 1A'!J26),'IC 1A'!J26),"""",""))&gt;LEN(IF(_xlfn.ISFORMULA('#_IC 1A'!J26),_xlfn.FORMULATEXT('#_IC 1A'!J26),'#_IC 1A'!J26))-LEN(SUBSTITUTE(IF(_xlfn.ISFORMULA('#_IC 1A'!J26),_xlfn.FORMULATEXT('#_IC 1A'!J26),'#_IC 1A'!J26),"""","")),TRUE,FALSE),"HardQuoteMsg",IF(LEN(IF(_xlfn.ISFORMULA('IC 1A'!J26),_xlfn.FORMULATEXT('IC 1A'!J26),'IC 1A'!J26))-LEN(SUBSTITUTE(IF(_xlfn.ISFORMULA('IC 1A'!J26),_xlfn.FORMULATEXT('IC 1A'!J26),'IC 1A'!J26),"$",""))&lt;LEN(IF(_xlfn.ISFORMULA('#_IC 1A'!J26),_xlfn.FORMULATEXT('#_IC 1A'!J26),'#_IC 1A'!J26))-LEN(SUBSTITUTE(IF(_xlfn.ISFORMULA('#_IC 1A'!J26),_xlfn.FORMULATEXT('#_IC 1A'!J26),'#_IC 1A'!J26),"$","")),TRUE,FALSE),"MissingAbsMsg",_xlfn.IFS(ISTEXT('#_IC 1A'!J26),FALSE,ISLOGICAL('#_IC 1A'!J26),FALSE,SUBSTITUTE(CELL("format",'#_IC 1A'!J26),"-","")=SUBSTITUTE(CELL("format",'IC 1A'!J26),"-",""),FALSE,CELL("format",'#_IC 1A'!J26)="G",FALSE,AND(CELL("format",'#_IC 1A'!J26)="F0",CELL("format",'IC 1A'!J26)="G"),FALSE,TRUE,IFERROR(IF(MATCH(CELL("format",'#_IC 1A'!J26),FormatCodes_SFX!$A$4:$A$53,0)&gt;0,TRUE),FALSE),TRUE,TRUE),"FormatMsg",TRUE,"PerfectMsg")</f>
        <v>PerfectMsg</v>
      </c>
      <c r="K26" s="48" t="str">
        <f ca="1">_xlfn.IFS(ISBLANK('IC 1A'!K26),"",IF(NOT(ISNA('#_IC 1A'!K26)),IF(ISNA('IC 1A'!K26),TRUE,FALSE),FALSE),"StuNAMsg",IF(AND(ISNA('#_IC 1A'!K26),ISNA('IC 1A'!K26)),TRUE,FALSE),"PerfectMsg",IF(NOT(ISERROR('#_IC 1A'!K26)),IF(ISERROR('IC 1A'!K26),TRUE,FALSE),FALSE),"StuErrorMsg",IF(TYPE('#_IC 1A'!K26)&lt;&gt;TYPE('IC 1A'!K26),TRUE,FALSE),"WrongTypeMsg",IF(_xlfn.ISFORMULA('#_IC 1A'!K26),IF(NOT(_xlfn.ISFORMULA('IC 1A'!K26)),TRUE),FALSE),"MissingFormulaMsg",IF(NOT(AND(ISNUMBER(FIND("[",_xlfn.FORMULATEXT('#_IC 1A'!K26))),ISNUMBER(FIND("!",_xlfn.FORMULATEXT('#_IC 1A'!K26))))),AND(ISNUMBER(FIND("[",_xlfn.FORMULATEXT('IC 1A'!K26))),ISNUMBER(FIND("!",_xlfn.FORMULATEXT('IC 1A'!K26)))),FALSE),"ExternalRefsMsg",IF(ISNUMBER('#_IC 1A'!K26),IF(ABS('#_IC 1A'!K26-'IC 1A'!K26)&gt;0.00001,TRUE,FALSE),IF('#_IC 1A'!K26&lt;&gt;'IC 1A'!K26,TRUE,FALSE)),IF(ISNUMBER('#_IC 1A'!K26),IF('#_IC 1A'!K26&gt;'IC 1A'!K26,"TooLow","TooHigh"),"WrongAnswer"),NOT(_xlfn.ISFORMULA('#_IC 1A'!K26)),IF(_xlfn.IFS(ISTEXT('#_IC 1A'!K26),FALSE,ISLOGICAL('#_IC 1A'!K26),FALSE,SUBSTITUTE(CELL("format",'#_IC 1A'!K26),"-","")=SUBSTITUTE(CELL("format",'IC 1A'!K26),"-",""),FALSE,CELL("format",'#_IC 1A'!K26)="G",FALSE,AND(CELL("format",'#_IC 1A'!K26)="F0",CELL("format",'IC 1A'!K26)="G"),FALSE,TRUE,IFERROR(IF(MATCH(CELL("format",'#_IC 1A'!K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1A'!K26),_xlfn.FORMULATEXT('IC 1A'!K26),'IC 1A'!K26),"9","#"),"8","#"),"7","#"),"6","#"),"5","#"),"4","#"),"3","#"),"2","#"),"1","#"),"0","#"),"$",""),"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1A'!K26),_xlfn.FORMULATEXT('IC 1A'!K26),'IC 1A'!K26),"9","#"),"8","#"),"7","#"),"6","#"),"5","#"),"4","#"),"3","#"),"2","#"),"1","#"),"0","#"),"$",""),"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1A'!K26),_xlfn.FORMULATEXT('#_IC 1A'!K26),'#_IC 1A'!K26),"9","#"),"8","#"),"7","#"),"6","#"),"5","#"),"4","#"),"3","#"),"2","#"),"1","#"),"0","#"),"$",""),"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1A'!K26),_xlfn.FORMULATEXT('#_IC 1A'!K26),'#_IC 1A'!K26),"9","#"),"8","#"),"7","#"),"6","#"),"5","#"),"4","#"),"3","#"),"2","#"),"1","#"),"0","#"),"$",""),"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1A'!K26),_xlfn.FORMULATEXT('IC 1A'!K26),'IC 1A'!K26))-LEN(SUBSTITUTE(IF(_xlfn.ISFORMULA('IC 1A'!K26),_xlfn.FORMULATEXT('IC 1A'!K26),'IC 1A'!K26),"""",""))&gt;LEN(IF(_xlfn.ISFORMULA('#_IC 1A'!K26),_xlfn.FORMULATEXT('#_IC 1A'!K26),'#_IC 1A'!K26))-LEN(SUBSTITUTE(IF(_xlfn.ISFORMULA('#_IC 1A'!K26),_xlfn.FORMULATEXT('#_IC 1A'!K26),'#_IC 1A'!K26),"""","")),TRUE,FALSE),"HardQuoteMsg",IF(LEN(IF(_xlfn.ISFORMULA('IC 1A'!K26),_xlfn.FORMULATEXT('IC 1A'!K26),'IC 1A'!K26))-LEN(SUBSTITUTE(IF(_xlfn.ISFORMULA('IC 1A'!K26),_xlfn.FORMULATEXT('IC 1A'!K26),'IC 1A'!K26),"$",""))&lt;LEN(IF(_xlfn.ISFORMULA('#_IC 1A'!K26),_xlfn.FORMULATEXT('#_IC 1A'!K26),'#_IC 1A'!K26))-LEN(SUBSTITUTE(IF(_xlfn.ISFORMULA('#_IC 1A'!K26),_xlfn.FORMULATEXT('#_IC 1A'!K26),'#_IC 1A'!K26),"$","")),TRUE,FALSE),"MissingAbsMsg",_xlfn.IFS(ISTEXT('#_IC 1A'!K26),FALSE,ISLOGICAL('#_IC 1A'!K26),FALSE,SUBSTITUTE(CELL("format",'#_IC 1A'!K26),"-","")=SUBSTITUTE(CELL("format",'IC 1A'!K26),"-",""),FALSE,CELL("format",'#_IC 1A'!K26)="G",FALSE,AND(CELL("format",'#_IC 1A'!K26)="F0",CELL("format",'IC 1A'!K26)="G"),FALSE,TRUE,IFERROR(IF(MATCH(CELL("format",'#_IC 1A'!K26),FormatCodes_SFX!$A$4:$A$53,0)&gt;0,TRUE),FALSE),TRUE,TRUE),"FormatMsg",TRUE,"PerfectMsg")</f>
        <v>PerfectMsg</v>
      </c>
    </row>
    <row r="27" spans="2:11" x14ac:dyDescent="0.15"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/>
      <c r="J27" s="48" t="str">
        <f ca="1">_xlfn.IFS(ISBLANK('IC 1A'!J27),"",IF(NOT(ISNA('#_IC 1A'!J27)),IF(ISNA('IC 1A'!J27),TRUE,FALSE),FALSE),"StuNAMsg",IF(AND(ISNA('#_IC 1A'!J27),ISNA('IC 1A'!J27)),TRUE,FALSE),"PerfectMsg",IF(NOT(ISERROR('#_IC 1A'!J27)),IF(ISERROR('IC 1A'!J27),TRUE,FALSE),FALSE),"StuErrorMsg",IF(TYPE('#_IC 1A'!J27)&lt;&gt;TYPE('IC 1A'!J27),TRUE,FALSE),"WrongTypeMsg",IF(_xlfn.ISFORMULA('#_IC 1A'!J27),IF(NOT(_xlfn.ISFORMULA('IC 1A'!J27)),TRUE),FALSE),"MissingFormulaMsg",IF(NOT(AND(ISNUMBER(FIND("[",_xlfn.FORMULATEXT('#_IC 1A'!J27))),ISNUMBER(FIND("!",_xlfn.FORMULATEXT('#_IC 1A'!J27))))),AND(ISNUMBER(FIND("[",_xlfn.FORMULATEXT('IC 1A'!J27))),ISNUMBER(FIND("!",_xlfn.FORMULATEXT('IC 1A'!J27)))),FALSE),"ExternalRefsMsg",IF(ISNUMBER('#_IC 1A'!J27),IF(ABS('#_IC 1A'!J27-'IC 1A'!J27)&gt;0.00001,TRUE,FALSE),IF('#_IC 1A'!J27&lt;&gt;'IC 1A'!J27,TRUE,FALSE)),IF(ISNUMBER('#_IC 1A'!J27),IF('#_IC 1A'!J27&gt;'IC 1A'!J27,"TooLow","TooHigh"),"WrongAnswer"),NOT(_xlfn.ISFORMULA('#_IC 1A'!J27)),IF(_xlfn.IFS(ISTEXT('#_IC 1A'!J27),FALSE,ISLOGICAL('#_IC 1A'!J27),FALSE,SUBSTITUTE(CELL("format",'#_IC 1A'!J27),"-","")=SUBSTITUTE(CELL("format",'IC 1A'!J27),"-",""),FALSE,CELL("format",'#_IC 1A'!J27)="G",FALSE,AND(CELL("format",'#_IC 1A'!J27)="F0",CELL("format",'IC 1A'!J27)="G"),FALSE,TRUE,IFERROR(IF(MATCH(CELL("format",'#_IC 1A'!J27)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1A'!J27),_xlfn.FORMULATEXT('IC 1A'!J27),'IC 1A'!J27),"9","#"),"8","#"),"7","#"),"6","#"),"5","#"),"4","#"),"3","#"),"2","#"),"1","#"),"0","#"),"$",""),"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1A'!J27),_xlfn.FORMULATEXT('IC 1A'!J27),'IC 1A'!J27),"9","#"),"8","#"),"7","#"),"6","#"),"5","#"),"4","#"),"3","#"),"2","#"),"1","#"),"0","#"),"$",""),"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1A'!J27),_xlfn.FORMULATEXT('#_IC 1A'!J27),'#_IC 1A'!J27),"9","#"),"8","#"),"7","#"),"6","#"),"5","#"),"4","#"),"3","#"),"2","#"),"1","#"),"0","#"),"$",""),"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1A'!J27),_xlfn.FORMULATEXT('#_IC 1A'!J27),'#_IC 1A'!J27),"9","#"),"8","#"),"7","#"),"6","#"),"5","#"),"4","#"),"3","#"),"2","#"),"1","#"),"0","#"),"$",""),"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1A'!J27),_xlfn.FORMULATEXT('IC 1A'!J27),'IC 1A'!J27))-LEN(SUBSTITUTE(IF(_xlfn.ISFORMULA('IC 1A'!J27),_xlfn.FORMULATEXT('IC 1A'!J27),'IC 1A'!J27),"""",""))&gt;LEN(IF(_xlfn.ISFORMULA('#_IC 1A'!J27),_xlfn.FORMULATEXT('#_IC 1A'!J27),'#_IC 1A'!J27))-LEN(SUBSTITUTE(IF(_xlfn.ISFORMULA('#_IC 1A'!J27),_xlfn.FORMULATEXT('#_IC 1A'!J27),'#_IC 1A'!J27),"""","")),TRUE,FALSE),"HardQuoteMsg",IF(LEN(IF(_xlfn.ISFORMULA('IC 1A'!J27),_xlfn.FORMULATEXT('IC 1A'!J27),'IC 1A'!J27))-LEN(SUBSTITUTE(IF(_xlfn.ISFORMULA('IC 1A'!J27),_xlfn.FORMULATEXT('IC 1A'!J27),'IC 1A'!J27),"$",""))&lt;LEN(IF(_xlfn.ISFORMULA('#_IC 1A'!J27),_xlfn.FORMULATEXT('#_IC 1A'!J27),'#_IC 1A'!J27))-LEN(SUBSTITUTE(IF(_xlfn.ISFORMULA('#_IC 1A'!J27),_xlfn.FORMULATEXT('#_IC 1A'!J27),'#_IC 1A'!J27),"$","")),TRUE,FALSE),"MissingAbsMsg",_xlfn.IFS(ISTEXT('#_IC 1A'!J27),FALSE,ISLOGICAL('#_IC 1A'!J27),FALSE,SUBSTITUTE(CELL("format",'#_IC 1A'!J27),"-","")=SUBSTITUTE(CELL("format",'IC 1A'!J27),"-",""),FALSE,CELL("format",'#_IC 1A'!J27)="G",FALSE,AND(CELL("format",'#_IC 1A'!J27)="F0",CELL("format",'IC 1A'!J27)="G"),FALSE,TRUE,IFERROR(IF(MATCH(CELL("format",'#_IC 1A'!J27),FormatCodes_SFX!$A$4:$A$53,0)&gt;0,TRUE),FALSE),TRUE,TRUE),"FormatMsg",TRUE,"PerfectMsg")</f>
        <v>PerfectMsg</v>
      </c>
      <c r="K27" s="48" t="str">
        <f ca="1">_xlfn.IFS(ISBLANK('IC 1A'!K27),"",IF(NOT(ISNA('#_IC 1A'!K27)),IF(ISNA('IC 1A'!K27),TRUE,FALSE),FALSE),"StuNAMsg",IF(AND(ISNA('#_IC 1A'!K27),ISNA('IC 1A'!K27)),TRUE,FALSE),"PerfectMsg",IF(NOT(ISERROR('#_IC 1A'!K27)),IF(ISERROR('IC 1A'!K27),TRUE,FALSE),FALSE),"StuErrorMsg",IF(TYPE('#_IC 1A'!K27)&lt;&gt;TYPE('IC 1A'!K27),TRUE,FALSE),"WrongTypeMsg",IF(_xlfn.ISFORMULA('#_IC 1A'!K27),IF(NOT(_xlfn.ISFORMULA('IC 1A'!K27)),TRUE),FALSE),"MissingFormulaMsg",IF(NOT(AND(ISNUMBER(FIND("[",_xlfn.FORMULATEXT('#_IC 1A'!K27))),ISNUMBER(FIND("!",_xlfn.FORMULATEXT('#_IC 1A'!K27))))),AND(ISNUMBER(FIND("[",_xlfn.FORMULATEXT('IC 1A'!K27))),ISNUMBER(FIND("!",_xlfn.FORMULATEXT('IC 1A'!K27)))),FALSE),"ExternalRefsMsg",IF(ISNUMBER('#_IC 1A'!K27),IF(ABS('#_IC 1A'!K27-'IC 1A'!K27)&gt;0.00001,TRUE,FALSE),IF('#_IC 1A'!K27&lt;&gt;'IC 1A'!K27,TRUE,FALSE)),IF(ISNUMBER('#_IC 1A'!K27),IF('#_IC 1A'!K27&gt;'IC 1A'!K27,"TooLow","TooHigh"),"WrongAnswer"),NOT(_xlfn.ISFORMULA('#_IC 1A'!K27)),IF(_xlfn.IFS(ISTEXT('#_IC 1A'!K27),FALSE,ISLOGICAL('#_IC 1A'!K27),FALSE,SUBSTITUTE(CELL("format",'#_IC 1A'!K27),"-","")=SUBSTITUTE(CELL("format",'IC 1A'!K27),"-",""),FALSE,CELL("format",'#_IC 1A'!K27)="G",FALSE,AND(CELL("format",'#_IC 1A'!K27)="F0",CELL("format",'IC 1A'!K27)="G"),FALSE,TRUE,IFERROR(IF(MATCH(CELL("format",'#_IC 1A'!K27)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1A'!K27),_xlfn.FORMULATEXT('IC 1A'!K27),'IC 1A'!K27),"9","#"),"8","#"),"7","#"),"6","#"),"5","#"),"4","#"),"3","#"),"2","#"),"1","#"),"0","#"),"$",""),"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1A'!K27),_xlfn.FORMULATEXT('IC 1A'!K27),'IC 1A'!K27),"9","#"),"8","#"),"7","#"),"6","#"),"5","#"),"4","#"),"3","#"),"2","#"),"1","#"),"0","#"),"$",""),"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1A'!K27),_xlfn.FORMULATEXT('#_IC 1A'!K27),'#_IC 1A'!K27),"9","#"),"8","#"),"7","#"),"6","#"),"5","#"),"4","#"),"3","#"),"2","#"),"1","#"),"0","#"),"$",""),"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1A'!K27),_xlfn.FORMULATEXT('#_IC 1A'!K27),'#_IC 1A'!K27),"9","#"),"8","#"),"7","#"),"6","#"),"5","#"),"4","#"),"3","#"),"2","#"),"1","#"),"0","#"),"$",""),"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1A'!K27),_xlfn.FORMULATEXT('IC 1A'!K27),'IC 1A'!K27))-LEN(SUBSTITUTE(IF(_xlfn.ISFORMULA('IC 1A'!K27),_xlfn.FORMULATEXT('IC 1A'!K27),'IC 1A'!K27),"""",""))&gt;LEN(IF(_xlfn.ISFORMULA('#_IC 1A'!K27),_xlfn.FORMULATEXT('#_IC 1A'!K27),'#_IC 1A'!K27))-LEN(SUBSTITUTE(IF(_xlfn.ISFORMULA('#_IC 1A'!K27),_xlfn.FORMULATEXT('#_IC 1A'!K27),'#_IC 1A'!K27),"""","")),TRUE,FALSE),"HardQuoteMsg",IF(LEN(IF(_xlfn.ISFORMULA('IC 1A'!K27),_xlfn.FORMULATEXT('IC 1A'!K27),'IC 1A'!K27))-LEN(SUBSTITUTE(IF(_xlfn.ISFORMULA('IC 1A'!K27),_xlfn.FORMULATEXT('IC 1A'!K27),'IC 1A'!K27),"$",""))&lt;LEN(IF(_xlfn.ISFORMULA('#_IC 1A'!K27),_xlfn.FORMULATEXT('#_IC 1A'!K27),'#_IC 1A'!K27))-LEN(SUBSTITUTE(IF(_xlfn.ISFORMULA('#_IC 1A'!K27),_xlfn.FORMULATEXT('#_IC 1A'!K27),'#_IC 1A'!K27),"$","")),TRUE,FALSE),"MissingAbsMsg",_xlfn.IFS(ISTEXT('#_IC 1A'!K27),FALSE,ISLOGICAL('#_IC 1A'!K27),FALSE,SUBSTITUTE(CELL("format",'#_IC 1A'!K27),"-","")=SUBSTITUTE(CELL("format",'IC 1A'!K27),"-",""),FALSE,CELL("format",'#_IC 1A'!K27)="G",FALSE,AND(CELL("format",'#_IC 1A'!K27)="F0",CELL("format",'IC 1A'!K27)="G"),FALSE,TRUE,IFERROR(IF(MATCH(CELL("format",'#_IC 1A'!K27),FormatCodes_SFX!$A$4:$A$53,0)&gt;0,TRUE),FALSE),TRUE,TRUE),"FormatMsg",TRUE,"PerfectMsg")</f>
        <v>PerfectMsg</v>
      </c>
    </row>
    <row r="28" spans="2:11" x14ac:dyDescent="0.15"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/>
      <c r="I28" s="48"/>
      <c r="J28" s="48" t="str">
        <f ca="1">_xlfn.IFS(ISBLANK('IC 1A'!J28),"",IF(NOT(ISNA('#_IC 1A'!J28)),IF(ISNA('IC 1A'!J28),TRUE,FALSE),FALSE),"StuNAMsg",IF(AND(ISNA('#_IC 1A'!J28),ISNA('IC 1A'!J28)),TRUE,FALSE),"PerfectMsg",IF(NOT(ISERROR('#_IC 1A'!J28)),IF(ISERROR('IC 1A'!J28),TRUE,FALSE),FALSE),"StuErrorMsg",IF(TYPE('#_IC 1A'!J28)&lt;&gt;TYPE('IC 1A'!J28),TRUE,FALSE),"WrongTypeMsg",IF(_xlfn.ISFORMULA('#_IC 1A'!J28),IF(NOT(_xlfn.ISFORMULA('IC 1A'!J28)),TRUE),FALSE),"MissingFormulaMsg",IF(NOT(AND(ISNUMBER(FIND("[",_xlfn.FORMULATEXT('#_IC 1A'!J28))),ISNUMBER(FIND("!",_xlfn.FORMULATEXT('#_IC 1A'!J28))))),AND(ISNUMBER(FIND("[",_xlfn.FORMULATEXT('IC 1A'!J28))),ISNUMBER(FIND("!",_xlfn.FORMULATEXT('IC 1A'!J28)))),FALSE),"ExternalRefsMsg",IF(ISNUMBER('#_IC 1A'!J28),IF(ABS('#_IC 1A'!J28-'IC 1A'!J28)&gt;0.00001,TRUE,FALSE),IF('#_IC 1A'!J28&lt;&gt;'IC 1A'!J28,TRUE,FALSE)),IF(ISNUMBER('#_IC 1A'!J28),IF('#_IC 1A'!J28&gt;'IC 1A'!J28,"TooLow","TooHigh"),"WrongAnswer"),NOT(_xlfn.ISFORMULA('#_IC 1A'!J28)),IF(_xlfn.IFS(ISTEXT('#_IC 1A'!J28),FALSE,ISLOGICAL('#_IC 1A'!J28),FALSE,SUBSTITUTE(CELL("format",'#_IC 1A'!J28),"-","")=SUBSTITUTE(CELL("format",'IC 1A'!J28),"-",""),FALSE,CELL("format",'#_IC 1A'!J28)="G",FALSE,AND(CELL("format",'#_IC 1A'!J28)="F0",CELL("format",'IC 1A'!J28)="G"),FALSE,TRUE,IFERROR(IF(MATCH(CELL("format",'#_IC 1A'!J28)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1A'!J28),_xlfn.FORMULATEXT('IC 1A'!J28),'IC 1A'!J28),"9","#"),"8","#"),"7","#"),"6","#"),"5","#"),"4","#"),"3","#"),"2","#"),"1","#"),"0","#"),"$",""),"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1A'!J28),_xlfn.FORMULATEXT('IC 1A'!J28),'IC 1A'!J28),"9","#"),"8","#"),"7","#"),"6","#"),"5","#"),"4","#"),"3","#"),"2","#"),"1","#"),"0","#"),"$",""),"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1A'!J28),_xlfn.FORMULATEXT('#_IC 1A'!J28),'#_IC 1A'!J28),"9","#"),"8","#"),"7","#"),"6","#"),"5","#"),"4","#"),"3","#"),"2","#"),"1","#"),"0","#"),"$",""),"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1A'!J28),_xlfn.FORMULATEXT('#_IC 1A'!J28),'#_IC 1A'!J28),"9","#"),"8","#"),"7","#"),"6","#"),"5","#"),"4","#"),"3","#"),"2","#"),"1","#"),"0","#"),"$",""),"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1A'!J28),_xlfn.FORMULATEXT('IC 1A'!J28),'IC 1A'!J28))-LEN(SUBSTITUTE(IF(_xlfn.ISFORMULA('IC 1A'!J28),_xlfn.FORMULATEXT('IC 1A'!J28),'IC 1A'!J28),"""",""))&gt;LEN(IF(_xlfn.ISFORMULA('#_IC 1A'!J28),_xlfn.FORMULATEXT('#_IC 1A'!J28),'#_IC 1A'!J28))-LEN(SUBSTITUTE(IF(_xlfn.ISFORMULA('#_IC 1A'!J28),_xlfn.FORMULATEXT('#_IC 1A'!J28),'#_IC 1A'!J28),"""","")),TRUE,FALSE),"HardQuoteMsg",IF(LEN(IF(_xlfn.ISFORMULA('IC 1A'!J28),_xlfn.FORMULATEXT('IC 1A'!J28),'IC 1A'!J28))-LEN(SUBSTITUTE(IF(_xlfn.ISFORMULA('IC 1A'!J28),_xlfn.FORMULATEXT('IC 1A'!J28),'IC 1A'!J28),"$",""))&lt;LEN(IF(_xlfn.ISFORMULA('#_IC 1A'!J28),_xlfn.FORMULATEXT('#_IC 1A'!J28),'#_IC 1A'!J28))-LEN(SUBSTITUTE(IF(_xlfn.ISFORMULA('#_IC 1A'!J28),_xlfn.FORMULATEXT('#_IC 1A'!J28),'#_IC 1A'!J28),"$","")),TRUE,FALSE),"MissingAbsMsg",_xlfn.IFS(ISTEXT('#_IC 1A'!J28),FALSE,ISLOGICAL('#_IC 1A'!J28),FALSE,SUBSTITUTE(CELL("format",'#_IC 1A'!J28),"-","")=SUBSTITUTE(CELL("format",'IC 1A'!J28),"-",""),FALSE,CELL("format",'#_IC 1A'!J28)="G",FALSE,AND(CELL("format",'#_IC 1A'!J28)="F0",CELL("format",'IC 1A'!J28)="G"),FALSE,TRUE,IFERROR(IF(MATCH(CELL("format",'#_IC 1A'!J28),FormatCodes_SFX!$A$4:$A$53,0)&gt;0,TRUE),FALSE),TRUE,TRUE),"FormatMsg",TRUE,"PerfectMsg")</f>
        <v>PerfectMsg</v>
      </c>
      <c r="K28" s="48" t="str">
        <f ca="1">_xlfn.IFS(ISBLANK('IC 1A'!K28),"",IF(NOT(ISNA('#_IC 1A'!K28)),IF(ISNA('IC 1A'!K28),TRUE,FALSE),FALSE),"StuNAMsg",IF(AND(ISNA('#_IC 1A'!K28),ISNA('IC 1A'!K28)),TRUE,FALSE),"PerfectMsg",IF(NOT(ISERROR('#_IC 1A'!K28)),IF(ISERROR('IC 1A'!K28),TRUE,FALSE),FALSE),"StuErrorMsg",IF(TYPE('#_IC 1A'!K28)&lt;&gt;TYPE('IC 1A'!K28),TRUE,FALSE),"WrongTypeMsg",IF(_xlfn.ISFORMULA('#_IC 1A'!K28),IF(NOT(_xlfn.ISFORMULA('IC 1A'!K28)),TRUE),FALSE),"MissingFormulaMsg",IF(NOT(AND(ISNUMBER(FIND("[",_xlfn.FORMULATEXT('#_IC 1A'!K28))),ISNUMBER(FIND("!",_xlfn.FORMULATEXT('#_IC 1A'!K28))))),AND(ISNUMBER(FIND("[",_xlfn.FORMULATEXT('IC 1A'!K28))),ISNUMBER(FIND("!",_xlfn.FORMULATEXT('IC 1A'!K28)))),FALSE),"ExternalRefsMsg",IF(ISNUMBER('#_IC 1A'!K28),IF(ABS('#_IC 1A'!K28-'IC 1A'!K28)&gt;0.00001,TRUE,FALSE),IF('#_IC 1A'!K28&lt;&gt;'IC 1A'!K28,TRUE,FALSE)),IF(ISNUMBER('#_IC 1A'!K28),IF('#_IC 1A'!K28&gt;'IC 1A'!K28,"TooLow","TooHigh"),"WrongAnswer"),NOT(_xlfn.ISFORMULA('#_IC 1A'!K28)),IF(_xlfn.IFS(ISTEXT('#_IC 1A'!K28),FALSE,ISLOGICAL('#_IC 1A'!K28),FALSE,SUBSTITUTE(CELL("format",'#_IC 1A'!K28),"-","")=SUBSTITUTE(CELL("format",'IC 1A'!K28),"-",""),FALSE,CELL("format",'#_IC 1A'!K28)="G",FALSE,AND(CELL("format",'#_IC 1A'!K28)="F0",CELL("format",'IC 1A'!K28)="G"),FALSE,TRUE,IFERROR(IF(MATCH(CELL("format",'#_IC 1A'!K28)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1A'!K28),_xlfn.FORMULATEXT('IC 1A'!K28),'IC 1A'!K28),"9","#"),"8","#"),"7","#"),"6","#"),"5","#"),"4","#"),"3","#"),"2","#"),"1","#"),"0","#"),"$",""),"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1A'!K28),_xlfn.FORMULATEXT('IC 1A'!K28),'IC 1A'!K28),"9","#"),"8","#"),"7","#"),"6","#"),"5","#"),"4","#"),"3","#"),"2","#"),"1","#"),"0","#"),"$",""),"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1A'!K28),_xlfn.FORMULATEXT('#_IC 1A'!K28),'#_IC 1A'!K28),"9","#"),"8","#"),"7","#"),"6","#"),"5","#"),"4","#"),"3","#"),"2","#"),"1","#"),"0","#"),"$",""),"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1A'!K28),_xlfn.FORMULATEXT('#_IC 1A'!K28),'#_IC 1A'!K28),"9","#"),"8","#"),"7","#"),"6","#"),"5","#"),"4","#"),"3","#"),"2","#"),"1","#"),"0","#"),"$",""),"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1A'!K28),_xlfn.FORMULATEXT('IC 1A'!K28),'IC 1A'!K28))-LEN(SUBSTITUTE(IF(_xlfn.ISFORMULA('IC 1A'!K28),_xlfn.FORMULATEXT('IC 1A'!K28),'IC 1A'!K28),"""",""))&gt;LEN(IF(_xlfn.ISFORMULA('#_IC 1A'!K28),_xlfn.FORMULATEXT('#_IC 1A'!K28),'#_IC 1A'!K28))-LEN(SUBSTITUTE(IF(_xlfn.ISFORMULA('#_IC 1A'!K28),_xlfn.FORMULATEXT('#_IC 1A'!K28),'#_IC 1A'!K28),"""","")),TRUE,FALSE),"HardQuoteMsg",IF(LEN(IF(_xlfn.ISFORMULA('IC 1A'!K28),_xlfn.FORMULATEXT('IC 1A'!K28),'IC 1A'!K28))-LEN(SUBSTITUTE(IF(_xlfn.ISFORMULA('IC 1A'!K28),_xlfn.FORMULATEXT('IC 1A'!K28),'IC 1A'!K28),"$",""))&lt;LEN(IF(_xlfn.ISFORMULA('#_IC 1A'!K28),_xlfn.FORMULATEXT('#_IC 1A'!K28),'#_IC 1A'!K28))-LEN(SUBSTITUTE(IF(_xlfn.ISFORMULA('#_IC 1A'!K28),_xlfn.FORMULATEXT('#_IC 1A'!K28),'#_IC 1A'!K28),"$","")),TRUE,FALSE),"MissingAbsMsg",_xlfn.IFS(ISTEXT('#_IC 1A'!K28),FALSE,ISLOGICAL('#_IC 1A'!K28),FALSE,SUBSTITUTE(CELL("format",'#_IC 1A'!K28),"-","")=SUBSTITUTE(CELL("format",'IC 1A'!K28),"-",""),FALSE,CELL("format",'#_IC 1A'!K28)="G",FALSE,AND(CELL("format",'#_IC 1A'!K28)="F0",CELL("format",'IC 1A'!K28)="G"),FALSE,TRUE,IFERROR(IF(MATCH(CELL("format",'#_IC 1A'!K28),FormatCodes_SFX!$A$4:$A$53,0)&gt;0,TRUE),FALSE),TRUE,TRUE),"FormatMsg",TRUE,"PerfectMsg")</f>
        <v>PerfectMsg</v>
      </c>
    </row>
    <row r="29" spans="2:11" x14ac:dyDescent="0.15"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/>
      <c r="J29" s="48" t="str">
        <f ca="1">_xlfn.IFS(ISBLANK('IC 1A'!J29),"",IF(NOT(ISNA('#_IC 1A'!J29)),IF(ISNA('IC 1A'!J29),TRUE,FALSE),FALSE),"StuNAMsg",IF(AND(ISNA('#_IC 1A'!J29),ISNA('IC 1A'!J29)),TRUE,FALSE),"PerfectMsg",IF(NOT(ISERROR('#_IC 1A'!J29)),IF(ISERROR('IC 1A'!J29),TRUE,FALSE),FALSE),"StuErrorMsg",IF(TYPE('#_IC 1A'!J29)&lt;&gt;TYPE('IC 1A'!J29),TRUE,FALSE),"WrongTypeMsg",IF(_xlfn.ISFORMULA('#_IC 1A'!J29),IF(NOT(_xlfn.ISFORMULA('IC 1A'!J29)),TRUE),FALSE),"MissingFormulaMsg",IF(NOT(AND(ISNUMBER(FIND("[",_xlfn.FORMULATEXT('#_IC 1A'!J29))),ISNUMBER(FIND("!",_xlfn.FORMULATEXT('#_IC 1A'!J29))))),AND(ISNUMBER(FIND("[",_xlfn.FORMULATEXT('IC 1A'!J29))),ISNUMBER(FIND("!",_xlfn.FORMULATEXT('IC 1A'!J29)))),FALSE),"ExternalRefsMsg",IF(ISNUMBER('#_IC 1A'!J29),IF(ABS('#_IC 1A'!J29-'IC 1A'!J29)&gt;0.00001,TRUE,FALSE),IF('#_IC 1A'!J29&lt;&gt;'IC 1A'!J29,TRUE,FALSE)),IF(ISNUMBER('#_IC 1A'!J29),IF('#_IC 1A'!J29&gt;'IC 1A'!J29,"TooLow","TooHigh"),"WrongAnswer"),NOT(_xlfn.ISFORMULA('#_IC 1A'!J29)),IF(_xlfn.IFS(ISTEXT('#_IC 1A'!J29),FALSE,ISLOGICAL('#_IC 1A'!J29),FALSE,SUBSTITUTE(CELL("format",'#_IC 1A'!J29),"-","")=SUBSTITUTE(CELL("format",'IC 1A'!J29),"-",""),FALSE,CELL("format",'#_IC 1A'!J29)="G",FALSE,AND(CELL("format",'#_IC 1A'!J29)="F0",CELL("format",'IC 1A'!J29)="G"),FALSE,TRUE,IFERROR(IF(MATCH(CELL("format",'#_IC 1A'!J29)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1A'!J29),_xlfn.FORMULATEXT('IC 1A'!J29),'IC 1A'!J29),"9","#"),"8","#"),"7","#"),"6","#"),"5","#"),"4","#"),"3","#"),"2","#"),"1","#"),"0","#"),"$",""),"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1A'!J29),_xlfn.FORMULATEXT('IC 1A'!J29),'IC 1A'!J29),"9","#"),"8","#"),"7","#"),"6","#"),"5","#"),"4","#"),"3","#"),"2","#"),"1","#"),"0","#"),"$",""),"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1A'!J29),_xlfn.FORMULATEXT('#_IC 1A'!J29),'#_IC 1A'!J29),"9","#"),"8","#"),"7","#"),"6","#"),"5","#"),"4","#"),"3","#"),"2","#"),"1","#"),"0","#"),"$",""),"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1A'!J29),_xlfn.FORMULATEXT('#_IC 1A'!J29),'#_IC 1A'!J29),"9","#"),"8","#"),"7","#"),"6","#"),"5","#"),"4","#"),"3","#"),"2","#"),"1","#"),"0","#"),"$",""),"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1A'!J29),_xlfn.FORMULATEXT('IC 1A'!J29),'IC 1A'!J29))-LEN(SUBSTITUTE(IF(_xlfn.ISFORMULA('IC 1A'!J29),_xlfn.FORMULATEXT('IC 1A'!J29),'IC 1A'!J29),"""",""))&gt;LEN(IF(_xlfn.ISFORMULA('#_IC 1A'!J29),_xlfn.FORMULATEXT('#_IC 1A'!J29),'#_IC 1A'!J29))-LEN(SUBSTITUTE(IF(_xlfn.ISFORMULA('#_IC 1A'!J29),_xlfn.FORMULATEXT('#_IC 1A'!J29),'#_IC 1A'!J29),"""","")),TRUE,FALSE),"HardQuoteMsg",IF(LEN(IF(_xlfn.ISFORMULA('IC 1A'!J29),_xlfn.FORMULATEXT('IC 1A'!J29),'IC 1A'!J29))-LEN(SUBSTITUTE(IF(_xlfn.ISFORMULA('IC 1A'!J29),_xlfn.FORMULATEXT('IC 1A'!J29),'IC 1A'!J29),"$",""))&lt;LEN(IF(_xlfn.ISFORMULA('#_IC 1A'!J29),_xlfn.FORMULATEXT('#_IC 1A'!J29),'#_IC 1A'!J29))-LEN(SUBSTITUTE(IF(_xlfn.ISFORMULA('#_IC 1A'!J29),_xlfn.FORMULATEXT('#_IC 1A'!J29),'#_IC 1A'!J29),"$","")),TRUE,FALSE),"MissingAbsMsg",_xlfn.IFS(ISTEXT('#_IC 1A'!J29),FALSE,ISLOGICAL('#_IC 1A'!J29),FALSE,SUBSTITUTE(CELL("format",'#_IC 1A'!J29),"-","")=SUBSTITUTE(CELL("format",'IC 1A'!J29),"-",""),FALSE,CELL("format",'#_IC 1A'!J29)="G",FALSE,AND(CELL("format",'#_IC 1A'!J29)="F0",CELL("format",'IC 1A'!J29)="G"),FALSE,TRUE,IFERROR(IF(MATCH(CELL("format",'#_IC 1A'!J29),FormatCodes_SFX!$A$4:$A$53,0)&gt;0,TRUE),FALSE),TRUE,TRUE),"FormatMsg",TRUE,"PerfectMsg")</f>
        <v>PerfectMsg</v>
      </c>
      <c r="K29" s="48" t="str">
        <f ca="1">_xlfn.IFS(ISBLANK('IC 1A'!K29),"",IF(NOT(ISNA('#_IC 1A'!K29)),IF(ISNA('IC 1A'!K29),TRUE,FALSE),FALSE),"StuNAMsg",IF(AND(ISNA('#_IC 1A'!K29),ISNA('IC 1A'!K29)),TRUE,FALSE),"PerfectMsg",IF(NOT(ISERROR('#_IC 1A'!K29)),IF(ISERROR('IC 1A'!K29),TRUE,FALSE),FALSE),"StuErrorMsg",IF(TYPE('#_IC 1A'!K29)&lt;&gt;TYPE('IC 1A'!K29),TRUE,FALSE),"WrongTypeMsg",IF(_xlfn.ISFORMULA('#_IC 1A'!K29),IF(NOT(_xlfn.ISFORMULA('IC 1A'!K29)),TRUE),FALSE),"MissingFormulaMsg",IF(NOT(AND(ISNUMBER(FIND("[",_xlfn.FORMULATEXT('#_IC 1A'!K29))),ISNUMBER(FIND("!",_xlfn.FORMULATEXT('#_IC 1A'!K29))))),AND(ISNUMBER(FIND("[",_xlfn.FORMULATEXT('IC 1A'!K29))),ISNUMBER(FIND("!",_xlfn.FORMULATEXT('IC 1A'!K29)))),FALSE),"ExternalRefsMsg",IF(ISNUMBER('#_IC 1A'!K29),IF(ABS('#_IC 1A'!K29-'IC 1A'!K29)&gt;0.00001,TRUE,FALSE),IF('#_IC 1A'!K29&lt;&gt;'IC 1A'!K29,TRUE,FALSE)),IF(ISNUMBER('#_IC 1A'!K29),IF('#_IC 1A'!K29&gt;'IC 1A'!K29,"TooLow","TooHigh"),"WrongAnswer"),NOT(_xlfn.ISFORMULA('#_IC 1A'!K29)),IF(_xlfn.IFS(ISTEXT('#_IC 1A'!K29),FALSE,ISLOGICAL('#_IC 1A'!K29),FALSE,SUBSTITUTE(CELL("format",'#_IC 1A'!K29),"-","")=SUBSTITUTE(CELL("format",'IC 1A'!K29),"-",""),FALSE,CELL("format",'#_IC 1A'!K29)="G",FALSE,AND(CELL("format",'#_IC 1A'!K29)="F0",CELL("format",'IC 1A'!K29)="G"),FALSE,TRUE,IFERROR(IF(MATCH(CELL("format",'#_IC 1A'!K29)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1A'!K29),_xlfn.FORMULATEXT('IC 1A'!K29),'IC 1A'!K29),"9","#"),"8","#"),"7","#"),"6","#"),"5","#"),"4","#"),"3","#"),"2","#"),"1","#"),"0","#"),"$",""),"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1A'!K29),_xlfn.FORMULATEXT('IC 1A'!K29),'IC 1A'!K29),"9","#"),"8","#"),"7","#"),"6","#"),"5","#"),"4","#"),"3","#"),"2","#"),"1","#"),"0","#"),"$",""),"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1A'!K29),_xlfn.FORMULATEXT('#_IC 1A'!K29),'#_IC 1A'!K29),"9","#"),"8","#"),"7","#"),"6","#"),"5","#"),"4","#"),"3","#"),"2","#"),"1","#"),"0","#"),"$",""),"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1A'!K29),_xlfn.FORMULATEXT('#_IC 1A'!K29),'#_IC 1A'!K29),"9","#"),"8","#"),"7","#"),"6","#"),"5","#"),"4","#"),"3","#"),"2","#"),"1","#"),"0","#"),"$",""),"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1A'!K29),_xlfn.FORMULATEXT('IC 1A'!K29),'IC 1A'!K29))-LEN(SUBSTITUTE(IF(_xlfn.ISFORMULA('IC 1A'!K29),_xlfn.FORMULATEXT('IC 1A'!K29),'IC 1A'!K29),"""",""))&gt;LEN(IF(_xlfn.ISFORMULA('#_IC 1A'!K29),_xlfn.FORMULATEXT('#_IC 1A'!K29),'#_IC 1A'!K29))-LEN(SUBSTITUTE(IF(_xlfn.ISFORMULA('#_IC 1A'!K29),_xlfn.FORMULATEXT('#_IC 1A'!K29),'#_IC 1A'!K29),"""","")),TRUE,FALSE),"HardQuoteMsg",IF(LEN(IF(_xlfn.ISFORMULA('IC 1A'!K29),_xlfn.FORMULATEXT('IC 1A'!K29),'IC 1A'!K29))-LEN(SUBSTITUTE(IF(_xlfn.ISFORMULA('IC 1A'!K29),_xlfn.FORMULATEXT('IC 1A'!K29),'IC 1A'!K29),"$",""))&lt;LEN(IF(_xlfn.ISFORMULA('#_IC 1A'!K29),_xlfn.FORMULATEXT('#_IC 1A'!K29),'#_IC 1A'!K29))-LEN(SUBSTITUTE(IF(_xlfn.ISFORMULA('#_IC 1A'!K29),_xlfn.FORMULATEXT('#_IC 1A'!K29),'#_IC 1A'!K29),"$","")),TRUE,FALSE),"MissingAbsMsg",_xlfn.IFS(ISTEXT('#_IC 1A'!K29),FALSE,ISLOGICAL('#_IC 1A'!K29),FALSE,SUBSTITUTE(CELL("format",'#_IC 1A'!K29),"-","")=SUBSTITUTE(CELL("format",'IC 1A'!K29),"-",""),FALSE,CELL("format",'#_IC 1A'!K29)="G",FALSE,AND(CELL("format",'#_IC 1A'!K29)="F0",CELL("format",'IC 1A'!K29)="G"),FALSE,TRUE,IFERROR(IF(MATCH(CELL("format",'#_IC 1A'!K29),FormatCodes_SFX!$A$4:$A$53,0)&gt;0,TRUE),FALSE),TRUE,TRUE),"FormatMsg",TRUE,"PerfectMsg")</f>
        <v>PerfectMsg</v>
      </c>
    </row>
    <row r="30" spans="2:11" x14ac:dyDescent="0.15"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 t="str">
        <f ca="1">_xlfn.IFS(ISBLANK('IC 1A'!J30),"",IF(NOT(ISNA('#_IC 1A'!J30)),IF(ISNA('IC 1A'!J30),TRUE,FALSE),FALSE),"StuNAMsg",IF(AND(ISNA('#_IC 1A'!J30),ISNA('IC 1A'!J30)),TRUE,FALSE),"PerfectMsg",IF(NOT(ISERROR('#_IC 1A'!J30)),IF(ISERROR('IC 1A'!J30),TRUE,FALSE),FALSE),"StuErrorMsg",IF(TYPE('#_IC 1A'!J30)&lt;&gt;TYPE('IC 1A'!J30),TRUE,FALSE),"WrongTypeMsg",IF(_xlfn.ISFORMULA('#_IC 1A'!J30),IF(NOT(_xlfn.ISFORMULA('IC 1A'!J30)),TRUE),FALSE),"MissingFormulaMsg",IF(NOT(AND(ISNUMBER(FIND("[",_xlfn.FORMULATEXT('#_IC 1A'!J30))),ISNUMBER(FIND("!",_xlfn.FORMULATEXT('#_IC 1A'!J30))))),AND(ISNUMBER(FIND("[",_xlfn.FORMULATEXT('IC 1A'!J30))),ISNUMBER(FIND("!",_xlfn.FORMULATEXT('IC 1A'!J30)))),FALSE),"ExternalRefsMsg",IF(ISNUMBER('#_IC 1A'!J30),IF(ABS('#_IC 1A'!J30-'IC 1A'!J30)&gt;0.00001,TRUE,FALSE),IF('#_IC 1A'!J30&lt;&gt;'IC 1A'!J30,TRUE,FALSE)),IF(ISNUMBER('#_IC 1A'!J30),IF('#_IC 1A'!J30&gt;'IC 1A'!J30,"TooLow","TooHigh"),"WrongAnswer"),NOT(_xlfn.ISFORMULA('#_IC 1A'!J30)),IF(_xlfn.IFS(ISTEXT('#_IC 1A'!J30),FALSE,ISLOGICAL('#_IC 1A'!J30),FALSE,SUBSTITUTE(CELL("format",'#_IC 1A'!J30),"-","")=SUBSTITUTE(CELL("format",'IC 1A'!J30),"-",""),FALSE,CELL("format",'#_IC 1A'!J30)="G",FALSE,AND(CELL("format",'#_IC 1A'!J30)="F0",CELL("format",'IC 1A'!J30)="G"),FALSE,TRUE,IFERROR(IF(MATCH(CELL("format",'#_IC 1A'!J30)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1A'!J30),_xlfn.FORMULATEXT('IC 1A'!J30),'IC 1A'!J30),"9","#"),"8","#"),"7","#"),"6","#"),"5","#"),"4","#"),"3","#"),"2","#"),"1","#"),"0","#"),"$",""),"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1A'!J30),_xlfn.FORMULATEXT('IC 1A'!J30),'IC 1A'!J30),"9","#"),"8","#"),"7","#"),"6","#"),"5","#"),"4","#"),"3","#"),"2","#"),"1","#"),"0","#"),"$",""),"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1A'!J30),_xlfn.FORMULATEXT('#_IC 1A'!J30),'#_IC 1A'!J30),"9","#"),"8","#"),"7","#"),"6","#"),"5","#"),"4","#"),"3","#"),"2","#"),"1","#"),"0","#"),"$",""),"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1A'!J30),_xlfn.FORMULATEXT('#_IC 1A'!J30),'#_IC 1A'!J30),"9","#"),"8","#"),"7","#"),"6","#"),"5","#"),"4","#"),"3","#"),"2","#"),"1","#"),"0","#"),"$",""),"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1A'!J30),_xlfn.FORMULATEXT('IC 1A'!J30),'IC 1A'!J30))-LEN(SUBSTITUTE(IF(_xlfn.ISFORMULA('IC 1A'!J30),_xlfn.FORMULATEXT('IC 1A'!J30),'IC 1A'!J30),"""",""))&gt;LEN(IF(_xlfn.ISFORMULA('#_IC 1A'!J30),_xlfn.FORMULATEXT('#_IC 1A'!J30),'#_IC 1A'!J30))-LEN(SUBSTITUTE(IF(_xlfn.ISFORMULA('#_IC 1A'!J30),_xlfn.FORMULATEXT('#_IC 1A'!J30),'#_IC 1A'!J30),"""","")),TRUE,FALSE),"HardQuoteMsg",IF(LEN(IF(_xlfn.ISFORMULA('IC 1A'!J30),_xlfn.FORMULATEXT('IC 1A'!J30),'IC 1A'!J30))-LEN(SUBSTITUTE(IF(_xlfn.ISFORMULA('IC 1A'!J30),_xlfn.FORMULATEXT('IC 1A'!J30),'IC 1A'!J30),"$",""))&lt;LEN(IF(_xlfn.ISFORMULA('#_IC 1A'!J30),_xlfn.FORMULATEXT('#_IC 1A'!J30),'#_IC 1A'!J30))-LEN(SUBSTITUTE(IF(_xlfn.ISFORMULA('#_IC 1A'!J30),_xlfn.FORMULATEXT('#_IC 1A'!J30),'#_IC 1A'!J30),"$","")),TRUE,FALSE),"MissingAbsMsg",_xlfn.IFS(ISTEXT('#_IC 1A'!J30),FALSE,ISLOGICAL('#_IC 1A'!J30),FALSE,SUBSTITUTE(CELL("format",'#_IC 1A'!J30),"-","")=SUBSTITUTE(CELL("format",'IC 1A'!J30),"-",""),FALSE,CELL("format",'#_IC 1A'!J30)="G",FALSE,AND(CELL("format",'#_IC 1A'!J30)="F0",CELL("format",'IC 1A'!J30)="G"),FALSE,TRUE,IFERROR(IF(MATCH(CELL("format",'#_IC 1A'!J30),FormatCodes_SFX!$A$4:$A$53,0)&gt;0,TRUE),FALSE),TRUE,TRUE),"FormatMsg",TRUE,"PerfectMsg")</f>
        <v>PerfectMsg</v>
      </c>
      <c r="K30" s="48" t="str">
        <f ca="1">_xlfn.IFS(ISBLANK('IC 1A'!K30),"",IF(NOT(ISNA('#_IC 1A'!K30)),IF(ISNA('IC 1A'!K30),TRUE,FALSE),FALSE),"StuNAMsg",IF(AND(ISNA('#_IC 1A'!K30),ISNA('IC 1A'!K30)),TRUE,FALSE),"PerfectMsg",IF(NOT(ISERROR('#_IC 1A'!K30)),IF(ISERROR('IC 1A'!K30),TRUE,FALSE),FALSE),"StuErrorMsg",IF(TYPE('#_IC 1A'!K30)&lt;&gt;TYPE('IC 1A'!K30),TRUE,FALSE),"WrongTypeMsg",IF(_xlfn.ISFORMULA('#_IC 1A'!K30),IF(NOT(_xlfn.ISFORMULA('IC 1A'!K30)),TRUE),FALSE),"MissingFormulaMsg",IF(NOT(AND(ISNUMBER(FIND("[",_xlfn.FORMULATEXT('#_IC 1A'!K30))),ISNUMBER(FIND("!",_xlfn.FORMULATEXT('#_IC 1A'!K30))))),AND(ISNUMBER(FIND("[",_xlfn.FORMULATEXT('IC 1A'!K30))),ISNUMBER(FIND("!",_xlfn.FORMULATEXT('IC 1A'!K30)))),FALSE),"ExternalRefsMsg",IF(ISNUMBER('#_IC 1A'!K30),IF(ABS('#_IC 1A'!K30-'IC 1A'!K30)&gt;0.00001,TRUE,FALSE),IF('#_IC 1A'!K30&lt;&gt;'IC 1A'!K30,TRUE,FALSE)),IF(ISNUMBER('#_IC 1A'!K30),IF('#_IC 1A'!K30&gt;'IC 1A'!K30,"TooLow","TooHigh"),"WrongAnswer"),NOT(_xlfn.ISFORMULA('#_IC 1A'!K30)),IF(_xlfn.IFS(ISTEXT('#_IC 1A'!K30),FALSE,ISLOGICAL('#_IC 1A'!K30),FALSE,SUBSTITUTE(CELL("format",'#_IC 1A'!K30),"-","")=SUBSTITUTE(CELL("format",'IC 1A'!K30),"-",""),FALSE,CELL("format",'#_IC 1A'!K30)="G",FALSE,AND(CELL("format",'#_IC 1A'!K30)="F0",CELL("format",'IC 1A'!K30)="G"),FALSE,TRUE,IFERROR(IF(MATCH(CELL("format",'#_IC 1A'!K30)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1A'!K30),_xlfn.FORMULATEXT('IC 1A'!K30),'IC 1A'!K30),"9","#"),"8","#"),"7","#"),"6","#"),"5","#"),"4","#"),"3","#"),"2","#"),"1","#"),"0","#"),"$",""),"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1A'!K30),_xlfn.FORMULATEXT('IC 1A'!K30),'IC 1A'!K30),"9","#"),"8","#"),"7","#"),"6","#"),"5","#"),"4","#"),"3","#"),"2","#"),"1","#"),"0","#"),"$",""),"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1A'!K30),_xlfn.FORMULATEXT('#_IC 1A'!K30),'#_IC 1A'!K30),"9","#"),"8","#"),"7","#"),"6","#"),"5","#"),"4","#"),"3","#"),"2","#"),"1","#"),"0","#"),"$",""),"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1A'!K30),_xlfn.FORMULATEXT('#_IC 1A'!K30),'#_IC 1A'!K30),"9","#"),"8","#"),"7","#"),"6","#"),"5","#"),"4","#"),"3","#"),"2","#"),"1","#"),"0","#"),"$",""),"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1A'!K30),_xlfn.FORMULATEXT('IC 1A'!K30),'IC 1A'!K30))-LEN(SUBSTITUTE(IF(_xlfn.ISFORMULA('IC 1A'!K30),_xlfn.FORMULATEXT('IC 1A'!K30),'IC 1A'!K30),"""",""))&gt;LEN(IF(_xlfn.ISFORMULA('#_IC 1A'!K30),_xlfn.FORMULATEXT('#_IC 1A'!K30),'#_IC 1A'!K30))-LEN(SUBSTITUTE(IF(_xlfn.ISFORMULA('#_IC 1A'!K30),_xlfn.FORMULATEXT('#_IC 1A'!K30),'#_IC 1A'!K30),"""","")),TRUE,FALSE),"HardQuoteMsg",IF(LEN(IF(_xlfn.ISFORMULA('IC 1A'!K30),_xlfn.FORMULATEXT('IC 1A'!K30),'IC 1A'!K30))-LEN(SUBSTITUTE(IF(_xlfn.ISFORMULA('IC 1A'!K30),_xlfn.FORMULATEXT('IC 1A'!K30),'IC 1A'!K30),"$",""))&lt;LEN(IF(_xlfn.ISFORMULA('#_IC 1A'!K30),_xlfn.FORMULATEXT('#_IC 1A'!K30),'#_IC 1A'!K30))-LEN(SUBSTITUTE(IF(_xlfn.ISFORMULA('#_IC 1A'!K30),_xlfn.FORMULATEXT('#_IC 1A'!K30),'#_IC 1A'!K30),"$","")),TRUE,FALSE),"MissingAbsMsg",_xlfn.IFS(ISTEXT('#_IC 1A'!K30),FALSE,ISLOGICAL('#_IC 1A'!K30),FALSE,SUBSTITUTE(CELL("format",'#_IC 1A'!K30),"-","")=SUBSTITUTE(CELL("format",'IC 1A'!K30),"-",""),FALSE,CELL("format",'#_IC 1A'!K30)="G",FALSE,AND(CELL("format",'#_IC 1A'!K30)="F0",CELL("format",'IC 1A'!K30)="G"),FALSE,TRUE,IFERROR(IF(MATCH(CELL("format",'#_IC 1A'!K30),FormatCodes_SFX!$A$4:$A$53,0)&gt;0,TRUE),FALSE),TRUE,TRUE),"FormatMsg",TRUE,"PerfectMsg")</f>
        <v>PerfectMsg</v>
      </c>
    </row>
    <row r="31" spans="2:11" x14ac:dyDescent="0.15"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/>
      <c r="J31" s="48" t="str">
        <f ca="1">_xlfn.IFS(ISBLANK('IC 1A'!J31),"",IF(NOT(ISNA('#_IC 1A'!J31)),IF(ISNA('IC 1A'!J31),TRUE,FALSE),FALSE),"StuNAMsg",IF(AND(ISNA('#_IC 1A'!J31),ISNA('IC 1A'!J31)),TRUE,FALSE),"PerfectMsg",IF(NOT(ISERROR('#_IC 1A'!J31)),IF(ISERROR('IC 1A'!J31),TRUE,FALSE),FALSE),"StuErrorMsg",IF(TYPE('#_IC 1A'!J31)&lt;&gt;TYPE('IC 1A'!J31),TRUE,FALSE),"WrongTypeMsg",IF(_xlfn.ISFORMULA('#_IC 1A'!J31),IF(NOT(_xlfn.ISFORMULA('IC 1A'!J31)),TRUE),FALSE),"MissingFormulaMsg",IF(NOT(AND(ISNUMBER(FIND("[",_xlfn.FORMULATEXT('#_IC 1A'!J31))),ISNUMBER(FIND("!",_xlfn.FORMULATEXT('#_IC 1A'!J31))))),AND(ISNUMBER(FIND("[",_xlfn.FORMULATEXT('IC 1A'!J31))),ISNUMBER(FIND("!",_xlfn.FORMULATEXT('IC 1A'!J31)))),FALSE),"ExternalRefsMsg",IF(ISNUMBER('#_IC 1A'!J31),IF(ABS('#_IC 1A'!J31-'IC 1A'!J31)&gt;0.00001,TRUE,FALSE),IF('#_IC 1A'!J31&lt;&gt;'IC 1A'!J31,TRUE,FALSE)),IF(ISNUMBER('#_IC 1A'!J31),IF('#_IC 1A'!J31&gt;'IC 1A'!J31,"TooLow","TooHigh"),"WrongAnswer"),NOT(_xlfn.ISFORMULA('#_IC 1A'!J31)),IF(_xlfn.IFS(ISTEXT('#_IC 1A'!J31),FALSE,ISLOGICAL('#_IC 1A'!J31),FALSE,SUBSTITUTE(CELL("format",'#_IC 1A'!J31),"-","")=SUBSTITUTE(CELL("format",'IC 1A'!J31),"-",""),FALSE,CELL("format",'#_IC 1A'!J31)="G",FALSE,AND(CELL("format",'#_IC 1A'!J31)="F0",CELL("format",'IC 1A'!J31)="G"),FALSE,TRUE,IFERROR(IF(MATCH(CELL("format",'#_IC 1A'!J31)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1A'!J31),_xlfn.FORMULATEXT('IC 1A'!J31),'IC 1A'!J31),"9","#"),"8","#"),"7","#"),"6","#"),"5","#"),"4","#"),"3","#"),"2","#"),"1","#"),"0","#"),"$",""),"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1A'!J31),_xlfn.FORMULATEXT('IC 1A'!J31),'IC 1A'!J31),"9","#"),"8","#"),"7","#"),"6","#"),"5","#"),"4","#"),"3","#"),"2","#"),"1","#"),"0","#"),"$",""),"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1A'!J31),_xlfn.FORMULATEXT('#_IC 1A'!J31),'#_IC 1A'!J31),"9","#"),"8","#"),"7","#"),"6","#"),"5","#"),"4","#"),"3","#"),"2","#"),"1","#"),"0","#"),"$",""),"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1A'!J31),_xlfn.FORMULATEXT('#_IC 1A'!J31),'#_IC 1A'!J31),"9","#"),"8","#"),"7","#"),"6","#"),"5","#"),"4","#"),"3","#"),"2","#"),"1","#"),"0","#"),"$",""),"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1A'!J31),_xlfn.FORMULATEXT('IC 1A'!J31),'IC 1A'!J31))-LEN(SUBSTITUTE(IF(_xlfn.ISFORMULA('IC 1A'!J31),_xlfn.FORMULATEXT('IC 1A'!J31),'IC 1A'!J31),"""",""))&gt;LEN(IF(_xlfn.ISFORMULA('#_IC 1A'!J31),_xlfn.FORMULATEXT('#_IC 1A'!J31),'#_IC 1A'!J31))-LEN(SUBSTITUTE(IF(_xlfn.ISFORMULA('#_IC 1A'!J31),_xlfn.FORMULATEXT('#_IC 1A'!J31),'#_IC 1A'!J31),"""","")),TRUE,FALSE),"HardQuoteMsg",IF(LEN(IF(_xlfn.ISFORMULA('IC 1A'!J31),_xlfn.FORMULATEXT('IC 1A'!J31),'IC 1A'!J31))-LEN(SUBSTITUTE(IF(_xlfn.ISFORMULA('IC 1A'!J31),_xlfn.FORMULATEXT('IC 1A'!J31),'IC 1A'!J31),"$",""))&lt;LEN(IF(_xlfn.ISFORMULA('#_IC 1A'!J31),_xlfn.FORMULATEXT('#_IC 1A'!J31),'#_IC 1A'!J31))-LEN(SUBSTITUTE(IF(_xlfn.ISFORMULA('#_IC 1A'!J31),_xlfn.FORMULATEXT('#_IC 1A'!J31),'#_IC 1A'!J31),"$","")),TRUE,FALSE),"MissingAbsMsg",_xlfn.IFS(ISTEXT('#_IC 1A'!J31),FALSE,ISLOGICAL('#_IC 1A'!J31),FALSE,SUBSTITUTE(CELL("format",'#_IC 1A'!J31),"-","")=SUBSTITUTE(CELL("format",'IC 1A'!J31),"-",""),FALSE,CELL("format",'#_IC 1A'!J31)="G",FALSE,AND(CELL("format",'#_IC 1A'!J31)="F0",CELL("format",'IC 1A'!J31)="G"),FALSE,TRUE,IFERROR(IF(MATCH(CELL("format",'#_IC 1A'!J31),FormatCodes_SFX!$A$4:$A$53,0)&gt;0,TRUE),FALSE),TRUE,TRUE),"FormatMsg",TRUE,"PerfectMsg")</f>
        <v>PerfectMsg</v>
      </c>
      <c r="K31" s="48" t="str">
        <f ca="1">_xlfn.IFS(ISBLANK('IC 1A'!K31),"",IF(NOT(ISNA('#_IC 1A'!K31)),IF(ISNA('IC 1A'!K31),TRUE,FALSE),FALSE),"StuNAMsg",IF(AND(ISNA('#_IC 1A'!K31),ISNA('IC 1A'!K31)),TRUE,FALSE),"PerfectMsg",IF(NOT(ISERROR('#_IC 1A'!K31)),IF(ISERROR('IC 1A'!K31),TRUE,FALSE),FALSE),"StuErrorMsg",IF(TYPE('#_IC 1A'!K31)&lt;&gt;TYPE('IC 1A'!K31),TRUE,FALSE),"WrongTypeMsg",IF(_xlfn.ISFORMULA('#_IC 1A'!K31),IF(NOT(_xlfn.ISFORMULA('IC 1A'!K31)),TRUE),FALSE),"MissingFormulaMsg",IF(NOT(AND(ISNUMBER(FIND("[",_xlfn.FORMULATEXT('#_IC 1A'!K31))),ISNUMBER(FIND("!",_xlfn.FORMULATEXT('#_IC 1A'!K31))))),AND(ISNUMBER(FIND("[",_xlfn.FORMULATEXT('IC 1A'!K31))),ISNUMBER(FIND("!",_xlfn.FORMULATEXT('IC 1A'!K31)))),FALSE),"ExternalRefsMsg",IF(ISNUMBER('#_IC 1A'!K31),IF(ABS('#_IC 1A'!K31-'IC 1A'!K31)&gt;0.00001,TRUE,FALSE),IF('#_IC 1A'!K31&lt;&gt;'IC 1A'!K31,TRUE,FALSE)),IF(ISNUMBER('#_IC 1A'!K31),IF('#_IC 1A'!K31&gt;'IC 1A'!K31,"TooLow","TooHigh"),"WrongAnswer"),NOT(_xlfn.ISFORMULA('#_IC 1A'!K31)),IF(_xlfn.IFS(ISTEXT('#_IC 1A'!K31),FALSE,ISLOGICAL('#_IC 1A'!K31),FALSE,SUBSTITUTE(CELL("format",'#_IC 1A'!K31),"-","")=SUBSTITUTE(CELL("format",'IC 1A'!K31),"-",""),FALSE,CELL("format",'#_IC 1A'!K31)="G",FALSE,AND(CELL("format",'#_IC 1A'!K31)="F0",CELL("format",'IC 1A'!K31)="G"),FALSE,TRUE,IFERROR(IF(MATCH(CELL("format",'#_IC 1A'!K31)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1A'!K31),_xlfn.FORMULATEXT('IC 1A'!K31),'IC 1A'!K31),"9","#"),"8","#"),"7","#"),"6","#"),"5","#"),"4","#"),"3","#"),"2","#"),"1","#"),"0","#"),"$",""),"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1A'!K31),_xlfn.FORMULATEXT('IC 1A'!K31),'IC 1A'!K31),"9","#"),"8","#"),"7","#"),"6","#"),"5","#"),"4","#"),"3","#"),"2","#"),"1","#"),"0","#"),"$",""),"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1A'!K31),_xlfn.FORMULATEXT('#_IC 1A'!K31),'#_IC 1A'!K31),"9","#"),"8","#"),"7","#"),"6","#"),"5","#"),"4","#"),"3","#"),"2","#"),"1","#"),"0","#"),"$",""),"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1A'!K31),_xlfn.FORMULATEXT('#_IC 1A'!K31),'#_IC 1A'!K31),"9","#"),"8","#"),"7","#"),"6","#"),"5","#"),"4","#"),"3","#"),"2","#"),"1","#"),"0","#"),"$",""),"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1A'!K31),_xlfn.FORMULATEXT('IC 1A'!K31),'IC 1A'!K31))-LEN(SUBSTITUTE(IF(_xlfn.ISFORMULA('IC 1A'!K31),_xlfn.FORMULATEXT('IC 1A'!K31),'IC 1A'!K31),"""",""))&gt;LEN(IF(_xlfn.ISFORMULA('#_IC 1A'!K31),_xlfn.FORMULATEXT('#_IC 1A'!K31),'#_IC 1A'!K31))-LEN(SUBSTITUTE(IF(_xlfn.ISFORMULA('#_IC 1A'!K31),_xlfn.FORMULATEXT('#_IC 1A'!K31),'#_IC 1A'!K31),"""","")),TRUE,FALSE),"HardQuoteMsg",IF(LEN(IF(_xlfn.ISFORMULA('IC 1A'!K31),_xlfn.FORMULATEXT('IC 1A'!K31),'IC 1A'!K31))-LEN(SUBSTITUTE(IF(_xlfn.ISFORMULA('IC 1A'!K31),_xlfn.FORMULATEXT('IC 1A'!K31),'IC 1A'!K31),"$",""))&lt;LEN(IF(_xlfn.ISFORMULA('#_IC 1A'!K31),_xlfn.FORMULATEXT('#_IC 1A'!K31),'#_IC 1A'!K31))-LEN(SUBSTITUTE(IF(_xlfn.ISFORMULA('#_IC 1A'!K31),_xlfn.FORMULATEXT('#_IC 1A'!K31),'#_IC 1A'!K31),"$","")),TRUE,FALSE),"MissingAbsMsg",_xlfn.IFS(ISTEXT('#_IC 1A'!K31),FALSE,ISLOGICAL('#_IC 1A'!K31),FALSE,SUBSTITUTE(CELL("format",'#_IC 1A'!K31),"-","")=SUBSTITUTE(CELL("format",'IC 1A'!K31),"-",""),FALSE,CELL("format",'#_IC 1A'!K31)="G",FALSE,AND(CELL("format",'#_IC 1A'!K31)="F0",CELL("format",'IC 1A'!K31)="G"),FALSE,TRUE,IFERROR(IF(MATCH(CELL("format",'#_IC 1A'!K31),FormatCodes_SFX!$A$4:$A$53,0)&gt;0,TRUE),FALSE),TRUE,TRUE),"FormatMsg",TRUE,"PerfectMsg")</f>
        <v>PerfectMsg</v>
      </c>
    </row>
    <row r="32" spans="2:11" x14ac:dyDescent="0.15"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/>
      <c r="I32" s="48"/>
      <c r="J32" s="48" t="str">
        <f ca="1">_xlfn.IFS(ISBLANK('IC 1A'!J32),"",IF(NOT(ISNA('#_IC 1A'!J32)),IF(ISNA('IC 1A'!J32),TRUE,FALSE),FALSE),"StuNAMsg",IF(AND(ISNA('#_IC 1A'!J32),ISNA('IC 1A'!J32)),TRUE,FALSE),"PerfectMsg",IF(NOT(ISERROR('#_IC 1A'!J32)),IF(ISERROR('IC 1A'!J32),TRUE,FALSE),FALSE),"StuErrorMsg",IF(TYPE('#_IC 1A'!J32)&lt;&gt;TYPE('IC 1A'!J32),TRUE,FALSE),"WrongTypeMsg",IF(_xlfn.ISFORMULA('#_IC 1A'!J32),IF(NOT(_xlfn.ISFORMULA('IC 1A'!J32)),TRUE),FALSE),"MissingFormulaMsg",IF(NOT(AND(ISNUMBER(FIND("[",_xlfn.FORMULATEXT('#_IC 1A'!J32))),ISNUMBER(FIND("!",_xlfn.FORMULATEXT('#_IC 1A'!J32))))),AND(ISNUMBER(FIND("[",_xlfn.FORMULATEXT('IC 1A'!J32))),ISNUMBER(FIND("!",_xlfn.FORMULATEXT('IC 1A'!J32)))),FALSE),"ExternalRefsMsg",IF(ISNUMBER('#_IC 1A'!J32),IF(ABS('#_IC 1A'!J32-'IC 1A'!J32)&gt;0.00001,TRUE,FALSE),IF('#_IC 1A'!J32&lt;&gt;'IC 1A'!J32,TRUE,FALSE)),IF(ISNUMBER('#_IC 1A'!J32),IF('#_IC 1A'!J32&gt;'IC 1A'!J32,"TooLow","TooHigh"),"WrongAnswer"),NOT(_xlfn.ISFORMULA('#_IC 1A'!J32)),IF(_xlfn.IFS(ISTEXT('#_IC 1A'!J32),FALSE,ISLOGICAL('#_IC 1A'!J32),FALSE,SUBSTITUTE(CELL("format",'#_IC 1A'!J32),"-","")=SUBSTITUTE(CELL("format",'IC 1A'!J32),"-",""),FALSE,CELL("format",'#_IC 1A'!J32)="G",FALSE,AND(CELL("format",'#_IC 1A'!J32)="F0",CELL("format",'IC 1A'!J32)="G"),FALSE,TRUE,IFERROR(IF(MATCH(CELL("format",'#_IC 1A'!J32)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1A'!J32),_xlfn.FORMULATEXT('IC 1A'!J32),'IC 1A'!J32),"9","#"),"8","#"),"7","#"),"6","#"),"5","#"),"4","#"),"3","#"),"2","#"),"1","#"),"0","#"),"$",""),"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1A'!J32),_xlfn.FORMULATEXT('IC 1A'!J32),'IC 1A'!J32),"9","#"),"8","#"),"7","#"),"6","#"),"5","#"),"4","#"),"3","#"),"2","#"),"1","#"),"0","#"),"$",""),"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1A'!J32),_xlfn.FORMULATEXT('#_IC 1A'!J32),'#_IC 1A'!J32),"9","#"),"8","#"),"7","#"),"6","#"),"5","#"),"4","#"),"3","#"),"2","#"),"1","#"),"0","#"),"$",""),"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1A'!J32),_xlfn.FORMULATEXT('#_IC 1A'!J32),'#_IC 1A'!J32),"9","#"),"8","#"),"7","#"),"6","#"),"5","#"),"4","#"),"3","#"),"2","#"),"1","#"),"0","#"),"$",""),"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1A'!J32),_xlfn.FORMULATEXT('IC 1A'!J32),'IC 1A'!J32))-LEN(SUBSTITUTE(IF(_xlfn.ISFORMULA('IC 1A'!J32),_xlfn.FORMULATEXT('IC 1A'!J32),'IC 1A'!J32),"""",""))&gt;LEN(IF(_xlfn.ISFORMULA('#_IC 1A'!J32),_xlfn.FORMULATEXT('#_IC 1A'!J32),'#_IC 1A'!J32))-LEN(SUBSTITUTE(IF(_xlfn.ISFORMULA('#_IC 1A'!J32),_xlfn.FORMULATEXT('#_IC 1A'!J32),'#_IC 1A'!J32),"""","")),TRUE,FALSE),"HardQuoteMsg",IF(LEN(IF(_xlfn.ISFORMULA('IC 1A'!J32),_xlfn.FORMULATEXT('IC 1A'!J32),'IC 1A'!J32))-LEN(SUBSTITUTE(IF(_xlfn.ISFORMULA('IC 1A'!J32),_xlfn.FORMULATEXT('IC 1A'!J32),'IC 1A'!J32),"$",""))&lt;LEN(IF(_xlfn.ISFORMULA('#_IC 1A'!J32),_xlfn.FORMULATEXT('#_IC 1A'!J32),'#_IC 1A'!J32))-LEN(SUBSTITUTE(IF(_xlfn.ISFORMULA('#_IC 1A'!J32),_xlfn.FORMULATEXT('#_IC 1A'!J32),'#_IC 1A'!J32),"$","")),TRUE,FALSE),"MissingAbsMsg",_xlfn.IFS(ISTEXT('#_IC 1A'!J32),FALSE,ISLOGICAL('#_IC 1A'!J32),FALSE,SUBSTITUTE(CELL("format",'#_IC 1A'!J32),"-","")=SUBSTITUTE(CELL("format",'IC 1A'!J32),"-",""),FALSE,CELL("format",'#_IC 1A'!J32)="G",FALSE,AND(CELL("format",'#_IC 1A'!J32)="F0",CELL("format",'IC 1A'!J32)="G"),FALSE,TRUE,IFERROR(IF(MATCH(CELL("format",'#_IC 1A'!J32),FormatCodes_SFX!$A$4:$A$53,0)&gt;0,TRUE),FALSE),TRUE,TRUE),"FormatMsg",TRUE,"PerfectMsg")</f>
        <v>PerfectMsg</v>
      </c>
      <c r="K32" s="48" t="str">
        <f ca="1">_xlfn.IFS(ISBLANK('IC 1A'!K32),"",IF(NOT(ISNA('#_IC 1A'!K32)),IF(ISNA('IC 1A'!K32),TRUE,FALSE),FALSE),"StuNAMsg",IF(AND(ISNA('#_IC 1A'!K32),ISNA('IC 1A'!K32)),TRUE,FALSE),"PerfectMsg",IF(NOT(ISERROR('#_IC 1A'!K32)),IF(ISERROR('IC 1A'!K32),TRUE,FALSE),FALSE),"StuErrorMsg",IF(TYPE('#_IC 1A'!K32)&lt;&gt;TYPE('IC 1A'!K32),TRUE,FALSE),"WrongTypeMsg",IF(_xlfn.ISFORMULA('#_IC 1A'!K32),IF(NOT(_xlfn.ISFORMULA('IC 1A'!K32)),TRUE),FALSE),"MissingFormulaMsg",IF(NOT(AND(ISNUMBER(FIND("[",_xlfn.FORMULATEXT('#_IC 1A'!K32))),ISNUMBER(FIND("!",_xlfn.FORMULATEXT('#_IC 1A'!K32))))),AND(ISNUMBER(FIND("[",_xlfn.FORMULATEXT('IC 1A'!K32))),ISNUMBER(FIND("!",_xlfn.FORMULATEXT('IC 1A'!K32)))),FALSE),"ExternalRefsMsg",IF(ISNUMBER('#_IC 1A'!K32),IF(ABS('#_IC 1A'!K32-'IC 1A'!K32)&gt;0.00001,TRUE,FALSE),IF('#_IC 1A'!K32&lt;&gt;'IC 1A'!K32,TRUE,FALSE)),IF(ISNUMBER('#_IC 1A'!K32),IF('#_IC 1A'!K32&gt;'IC 1A'!K32,"TooLow","TooHigh"),"WrongAnswer"),NOT(_xlfn.ISFORMULA('#_IC 1A'!K32)),IF(_xlfn.IFS(ISTEXT('#_IC 1A'!K32),FALSE,ISLOGICAL('#_IC 1A'!K32),FALSE,SUBSTITUTE(CELL("format",'#_IC 1A'!K32),"-","")=SUBSTITUTE(CELL("format",'IC 1A'!K32),"-",""),FALSE,CELL("format",'#_IC 1A'!K32)="G",FALSE,AND(CELL("format",'#_IC 1A'!K32)="F0",CELL("format",'IC 1A'!K32)="G"),FALSE,TRUE,IFERROR(IF(MATCH(CELL("format",'#_IC 1A'!K32)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1A'!K32),_xlfn.FORMULATEXT('IC 1A'!K32),'IC 1A'!K32),"9","#"),"8","#"),"7","#"),"6","#"),"5","#"),"4","#"),"3","#"),"2","#"),"1","#"),"0","#"),"$",""),"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1A'!K32),_xlfn.FORMULATEXT('IC 1A'!K32),'IC 1A'!K32),"9","#"),"8","#"),"7","#"),"6","#"),"5","#"),"4","#"),"3","#"),"2","#"),"1","#"),"0","#"),"$",""),"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1A'!K32),_xlfn.FORMULATEXT('#_IC 1A'!K32),'#_IC 1A'!K32),"9","#"),"8","#"),"7","#"),"6","#"),"5","#"),"4","#"),"3","#"),"2","#"),"1","#"),"0","#"),"$",""),"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1A'!K32),_xlfn.FORMULATEXT('#_IC 1A'!K32),'#_IC 1A'!K32),"9","#"),"8","#"),"7","#"),"6","#"),"5","#"),"4","#"),"3","#"),"2","#"),"1","#"),"0","#"),"$",""),"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1A'!K32),_xlfn.FORMULATEXT('IC 1A'!K32),'IC 1A'!K32))-LEN(SUBSTITUTE(IF(_xlfn.ISFORMULA('IC 1A'!K32),_xlfn.FORMULATEXT('IC 1A'!K32),'IC 1A'!K32),"""",""))&gt;LEN(IF(_xlfn.ISFORMULA('#_IC 1A'!K32),_xlfn.FORMULATEXT('#_IC 1A'!K32),'#_IC 1A'!K32))-LEN(SUBSTITUTE(IF(_xlfn.ISFORMULA('#_IC 1A'!K32),_xlfn.FORMULATEXT('#_IC 1A'!K32),'#_IC 1A'!K32),"""","")),TRUE,FALSE),"HardQuoteMsg",IF(LEN(IF(_xlfn.ISFORMULA('IC 1A'!K32),_xlfn.FORMULATEXT('IC 1A'!K32),'IC 1A'!K32))-LEN(SUBSTITUTE(IF(_xlfn.ISFORMULA('IC 1A'!K32),_xlfn.FORMULATEXT('IC 1A'!K32),'IC 1A'!K32),"$",""))&lt;LEN(IF(_xlfn.ISFORMULA('#_IC 1A'!K32),_xlfn.FORMULATEXT('#_IC 1A'!K32),'#_IC 1A'!K32))-LEN(SUBSTITUTE(IF(_xlfn.ISFORMULA('#_IC 1A'!K32),_xlfn.FORMULATEXT('#_IC 1A'!K32),'#_IC 1A'!K32),"$","")),TRUE,FALSE),"MissingAbsMsg",_xlfn.IFS(ISTEXT('#_IC 1A'!K32),FALSE,ISLOGICAL('#_IC 1A'!K32),FALSE,SUBSTITUTE(CELL("format",'#_IC 1A'!K32),"-","")=SUBSTITUTE(CELL("format",'IC 1A'!K32),"-",""),FALSE,CELL("format",'#_IC 1A'!K32)="G",FALSE,AND(CELL("format",'#_IC 1A'!K32)="F0",CELL("format",'IC 1A'!K32)="G"),FALSE,TRUE,IFERROR(IF(MATCH(CELL("format",'#_IC 1A'!K32),FormatCodes_SFX!$A$4:$A$53,0)&gt;0,TRUE),FALSE),TRUE,TRUE),"FormatMsg",TRUE,"PerfectMsg")</f>
        <v>PerfectMsg</v>
      </c>
    </row>
    <row r="33" spans="2:11" x14ac:dyDescent="0.15"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/>
      <c r="J33" s="48" t="str">
        <f ca="1">_xlfn.IFS(ISBLANK('IC 1A'!J33),"",IF(NOT(ISNA('#_IC 1A'!J33)),IF(ISNA('IC 1A'!J33),TRUE,FALSE),FALSE),"StuNAMsg",IF(AND(ISNA('#_IC 1A'!J33),ISNA('IC 1A'!J33)),TRUE,FALSE),"PerfectMsg",IF(NOT(ISERROR('#_IC 1A'!J33)),IF(ISERROR('IC 1A'!J33),TRUE,FALSE),FALSE),"StuErrorMsg",IF(TYPE('#_IC 1A'!J33)&lt;&gt;TYPE('IC 1A'!J33),TRUE,FALSE),"WrongTypeMsg",IF(_xlfn.ISFORMULA('#_IC 1A'!J33),IF(NOT(_xlfn.ISFORMULA('IC 1A'!J33)),TRUE),FALSE),"MissingFormulaMsg",IF(NOT(AND(ISNUMBER(FIND("[",_xlfn.FORMULATEXT('#_IC 1A'!J33))),ISNUMBER(FIND("!",_xlfn.FORMULATEXT('#_IC 1A'!J33))))),AND(ISNUMBER(FIND("[",_xlfn.FORMULATEXT('IC 1A'!J33))),ISNUMBER(FIND("!",_xlfn.FORMULATEXT('IC 1A'!J33)))),FALSE),"ExternalRefsMsg",IF(ISNUMBER('#_IC 1A'!J33),IF(ABS('#_IC 1A'!J33-'IC 1A'!J33)&gt;0.00001,TRUE,FALSE),IF('#_IC 1A'!J33&lt;&gt;'IC 1A'!J33,TRUE,FALSE)),IF(ISNUMBER('#_IC 1A'!J33),IF('#_IC 1A'!J33&gt;'IC 1A'!J33,"TooLow","TooHigh"),"WrongAnswer"),NOT(_xlfn.ISFORMULA('#_IC 1A'!J33)),IF(_xlfn.IFS(ISTEXT('#_IC 1A'!J33),FALSE,ISLOGICAL('#_IC 1A'!J33),FALSE,SUBSTITUTE(CELL("format",'#_IC 1A'!J33),"-","")=SUBSTITUTE(CELL("format",'IC 1A'!J33),"-",""),FALSE,CELL("format",'#_IC 1A'!J33)="G",FALSE,AND(CELL("format",'#_IC 1A'!J33)="F0",CELL("format",'IC 1A'!J33)="G"),FALSE,TRUE,IFERROR(IF(MATCH(CELL("format",'#_IC 1A'!J33)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1A'!J33),_xlfn.FORMULATEXT('IC 1A'!J33),'IC 1A'!J33),"9","#"),"8","#"),"7","#"),"6","#"),"5","#"),"4","#"),"3","#"),"2","#"),"1","#"),"0","#"),"$",""),"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1A'!J33),_xlfn.FORMULATEXT('IC 1A'!J33),'IC 1A'!J33),"9","#"),"8","#"),"7","#"),"6","#"),"5","#"),"4","#"),"3","#"),"2","#"),"1","#"),"0","#"),"$",""),"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1A'!J33),_xlfn.FORMULATEXT('#_IC 1A'!J33),'#_IC 1A'!J33),"9","#"),"8","#"),"7","#"),"6","#"),"5","#"),"4","#"),"3","#"),"2","#"),"1","#"),"0","#"),"$",""),"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1A'!J33),_xlfn.FORMULATEXT('#_IC 1A'!J33),'#_IC 1A'!J33),"9","#"),"8","#"),"7","#"),"6","#"),"5","#"),"4","#"),"3","#"),"2","#"),"1","#"),"0","#"),"$",""),"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1A'!J33),_xlfn.FORMULATEXT('IC 1A'!J33),'IC 1A'!J33))-LEN(SUBSTITUTE(IF(_xlfn.ISFORMULA('IC 1A'!J33),_xlfn.FORMULATEXT('IC 1A'!J33),'IC 1A'!J33),"""",""))&gt;LEN(IF(_xlfn.ISFORMULA('#_IC 1A'!J33),_xlfn.FORMULATEXT('#_IC 1A'!J33),'#_IC 1A'!J33))-LEN(SUBSTITUTE(IF(_xlfn.ISFORMULA('#_IC 1A'!J33),_xlfn.FORMULATEXT('#_IC 1A'!J33),'#_IC 1A'!J33),"""","")),TRUE,FALSE),"HardQuoteMsg",IF(LEN(IF(_xlfn.ISFORMULA('IC 1A'!J33),_xlfn.FORMULATEXT('IC 1A'!J33),'IC 1A'!J33))-LEN(SUBSTITUTE(IF(_xlfn.ISFORMULA('IC 1A'!J33),_xlfn.FORMULATEXT('IC 1A'!J33),'IC 1A'!J33),"$",""))&lt;LEN(IF(_xlfn.ISFORMULA('#_IC 1A'!J33),_xlfn.FORMULATEXT('#_IC 1A'!J33),'#_IC 1A'!J33))-LEN(SUBSTITUTE(IF(_xlfn.ISFORMULA('#_IC 1A'!J33),_xlfn.FORMULATEXT('#_IC 1A'!J33),'#_IC 1A'!J33),"$","")),TRUE,FALSE),"MissingAbsMsg",_xlfn.IFS(ISTEXT('#_IC 1A'!J33),FALSE,ISLOGICAL('#_IC 1A'!J33),FALSE,SUBSTITUTE(CELL("format",'#_IC 1A'!J33),"-","")=SUBSTITUTE(CELL("format",'IC 1A'!J33),"-",""),FALSE,CELL("format",'#_IC 1A'!J33)="G",FALSE,AND(CELL("format",'#_IC 1A'!J33)="F0",CELL("format",'IC 1A'!J33)="G"),FALSE,TRUE,IFERROR(IF(MATCH(CELL("format",'#_IC 1A'!J33),FormatCodes_SFX!$A$4:$A$53,0)&gt;0,TRUE),FALSE),TRUE,TRUE),"FormatMsg",TRUE,"PerfectMsg")</f>
        <v>PerfectMsg</v>
      </c>
      <c r="K33" s="48" t="str">
        <f ca="1">_xlfn.IFS(ISBLANK('IC 1A'!K33),"",IF(NOT(ISNA('#_IC 1A'!K33)),IF(ISNA('IC 1A'!K33),TRUE,FALSE),FALSE),"StuNAMsg",IF(AND(ISNA('#_IC 1A'!K33),ISNA('IC 1A'!K33)),TRUE,FALSE),"PerfectMsg",IF(NOT(ISERROR('#_IC 1A'!K33)),IF(ISERROR('IC 1A'!K33),TRUE,FALSE),FALSE),"StuErrorMsg",IF(TYPE('#_IC 1A'!K33)&lt;&gt;TYPE('IC 1A'!K33),TRUE,FALSE),"WrongTypeMsg",IF(_xlfn.ISFORMULA('#_IC 1A'!K33),IF(NOT(_xlfn.ISFORMULA('IC 1A'!K33)),TRUE),FALSE),"MissingFormulaMsg",IF(NOT(AND(ISNUMBER(FIND("[",_xlfn.FORMULATEXT('#_IC 1A'!K33))),ISNUMBER(FIND("!",_xlfn.FORMULATEXT('#_IC 1A'!K33))))),AND(ISNUMBER(FIND("[",_xlfn.FORMULATEXT('IC 1A'!K33))),ISNUMBER(FIND("!",_xlfn.FORMULATEXT('IC 1A'!K33)))),FALSE),"ExternalRefsMsg",IF(ISNUMBER('#_IC 1A'!K33),IF(ABS('#_IC 1A'!K33-'IC 1A'!K33)&gt;0.00001,TRUE,FALSE),IF('#_IC 1A'!K33&lt;&gt;'IC 1A'!K33,TRUE,FALSE)),IF(ISNUMBER('#_IC 1A'!K33),IF('#_IC 1A'!K33&gt;'IC 1A'!K33,"TooLow","TooHigh"),"WrongAnswer"),NOT(_xlfn.ISFORMULA('#_IC 1A'!K33)),IF(_xlfn.IFS(ISTEXT('#_IC 1A'!K33),FALSE,ISLOGICAL('#_IC 1A'!K33),FALSE,SUBSTITUTE(CELL("format",'#_IC 1A'!K33),"-","")=SUBSTITUTE(CELL("format",'IC 1A'!K33),"-",""),FALSE,CELL("format",'#_IC 1A'!K33)="G",FALSE,AND(CELL("format",'#_IC 1A'!K33)="F0",CELL("format",'IC 1A'!K33)="G"),FALSE,TRUE,IFERROR(IF(MATCH(CELL("format",'#_IC 1A'!K33)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1A'!K33),_xlfn.FORMULATEXT('IC 1A'!K33),'IC 1A'!K33),"9","#"),"8","#"),"7","#"),"6","#"),"5","#"),"4","#"),"3","#"),"2","#"),"1","#"),"0","#"),"$",""),"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1A'!K33),_xlfn.FORMULATEXT('IC 1A'!K33),'IC 1A'!K33),"9","#"),"8","#"),"7","#"),"6","#"),"5","#"),"4","#"),"3","#"),"2","#"),"1","#"),"0","#"),"$",""),"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1A'!K33),_xlfn.FORMULATEXT('#_IC 1A'!K33),'#_IC 1A'!K33),"9","#"),"8","#"),"7","#"),"6","#"),"5","#"),"4","#"),"3","#"),"2","#"),"1","#"),"0","#"),"$",""),"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1A'!K33),_xlfn.FORMULATEXT('#_IC 1A'!K33),'#_IC 1A'!K33),"9","#"),"8","#"),"7","#"),"6","#"),"5","#"),"4","#"),"3","#"),"2","#"),"1","#"),"0","#"),"$",""),"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1A'!K33),_xlfn.FORMULATEXT('IC 1A'!K33),'IC 1A'!K33))-LEN(SUBSTITUTE(IF(_xlfn.ISFORMULA('IC 1A'!K33),_xlfn.FORMULATEXT('IC 1A'!K33),'IC 1A'!K33),"""",""))&gt;LEN(IF(_xlfn.ISFORMULA('#_IC 1A'!K33),_xlfn.FORMULATEXT('#_IC 1A'!K33),'#_IC 1A'!K33))-LEN(SUBSTITUTE(IF(_xlfn.ISFORMULA('#_IC 1A'!K33),_xlfn.FORMULATEXT('#_IC 1A'!K33),'#_IC 1A'!K33),"""","")),TRUE,FALSE),"HardQuoteMsg",IF(LEN(IF(_xlfn.ISFORMULA('IC 1A'!K33),_xlfn.FORMULATEXT('IC 1A'!K33),'IC 1A'!K33))-LEN(SUBSTITUTE(IF(_xlfn.ISFORMULA('IC 1A'!K33),_xlfn.FORMULATEXT('IC 1A'!K33),'IC 1A'!K33),"$",""))&lt;LEN(IF(_xlfn.ISFORMULA('#_IC 1A'!K33),_xlfn.FORMULATEXT('#_IC 1A'!K33),'#_IC 1A'!K33))-LEN(SUBSTITUTE(IF(_xlfn.ISFORMULA('#_IC 1A'!K33),_xlfn.FORMULATEXT('#_IC 1A'!K33),'#_IC 1A'!K33),"$","")),TRUE,FALSE),"MissingAbsMsg",_xlfn.IFS(ISTEXT('#_IC 1A'!K33),FALSE,ISLOGICAL('#_IC 1A'!K33),FALSE,SUBSTITUTE(CELL("format",'#_IC 1A'!K33),"-","")=SUBSTITUTE(CELL("format",'IC 1A'!K33),"-",""),FALSE,CELL("format",'#_IC 1A'!K33)="G",FALSE,AND(CELL("format",'#_IC 1A'!K33)="F0",CELL("format",'IC 1A'!K33)="G"),FALSE,TRUE,IFERROR(IF(MATCH(CELL("format",'#_IC 1A'!K33),FormatCodes_SFX!$A$4:$A$53,0)&gt;0,TRUE),FALSE),TRUE,TRUE),"FormatMsg",TRUE,"PerfectMsg")</f>
        <v>PerfectMsg</v>
      </c>
    </row>
    <row r="34" spans="2:11" x14ac:dyDescent="0.15"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/>
      <c r="I34" s="48"/>
      <c r="J34" s="48" t="str">
        <f ca="1">_xlfn.IFS(ISBLANK('IC 1A'!J34),"",IF(NOT(ISNA('#_IC 1A'!J34)),IF(ISNA('IC 1A'!J34),TRUE,FALSE),FALSE),"StuNAMsg",IF(AND(ISNA('#_IC 1A'!J34),ISNA('IC 1A'!J34)),TRUE,FALSE),"PerfectMsg",IF(NOT(ISERROR('#_IC 1A'!J34)),IF(ISERROR('IC 1A'!J34),TRUE,FALSE),FALSE),"StuErrorMsg",IF(TYPE('#_IC 1A'!J34)&lt;&gt;TYPE('IC 1A'!J34),TRUE,FALSE),"WrongTypeMsg",IF(_xlfn.ISFORMULA('#_IC 1A'!J34),IF(NOT(_xlfn.ISFORMULA('IC 1A'!J34)),TRUE),FALSE),"MissingFormulaMsg",IF(NOT(AND(ISNUMBER(FIND("[",_xlfn.FORMULATEXT('#_IC 1A'!J34))),ISNUMBER(FIND("!",_xlfn.FORMULATEXT('#_IC 1A'!J34))))),AND(ISNUMBER(FIND("[",_xlfn.FORMULATEXT('IC 1A'!J34))),ISNUMBER(FIND("!",_xlfn.FORMULATEXT('IC 1A'!J34)))),FALSE),"ExternalRefsMsg",IF(ISNUMBER('#_IC 1A'!J34),IF(ABS('#_IC 1A'!J34-'IC 1A'!J34)&gt;0.00001,TRUE,FALSE),IF('#_IC 1A'!J34&lt;&gt;'IC 1A'!J34,TRUE,FALSE)),IF(ISNUMBER('#_IC 1A'!J34),IF('#_IC 1A'!J34&gt;'IC 1A'!J34,"TooLow","TooHigh"),"WrongAnswer"),NOT(_xlfn.ISFORMULA('#_IC 1A'!J34)),IF(_xlfn.IFS(ISTEXT('#_IC 1A'!J34),FALSE,ISLOGICAL('#_IC 1A'!J34),FALSE,SUBSTITUTE(CELL("format",'#_IC 1A'!J34),"-","")=SUBSTITUTE(CELL("format",'IC 1A'!J34),"-",""),FALSE,CELL("format",'#_IC 1A'!J34)="G",FALSE,AND(CELL("format",'#_IC 1A'!J34)="F0",CELL("format",'IC 1A'!J34)="G"),FALSE,TRUE,IFERROR(IF(MATCH(CELL("format",'#_IC 1A'!J34)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1A'!J34),_xlfn.FORMULATEXT('IC 1A'!J34),'IC 1A'!J34),"9","#"),"8","#"),"7","#"),"6","#"),"5","#"),"4","#"),"3","#"),"2","#"),"1","#"),"0","#"),"$",""),"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1A'!J34),_xlfn.FORMULATEXT('IC 1A'!J34),'IC 1A'!J34),"9","#"),"8","#"),"7","#"),"6","#"),"5","#"),"4","#"),"3","#"),"2","#"),"1","#"),"0","#"),"$",""),"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1A'!J34),_xlfn.FORMULATEXT('#_IC 1A'!J34),'#_IC 1A'!J34),"9","#"),"8","#"),"7","#"),"6","#"),"5","#"),"4","#"),"3","#"),"2","#"),"1","#"),"0","#"),"$",""),"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1A'!J34),_xlfn.FORMULATEXT('#_IC 1A'!J34),'#_IC 1A'!J34),"9","#"),"8","#"),"7","#"),"6","#"),"5","#"),"4","#"),"3","#"),"2","#"),"1","#"),"0","#"),"$",""),"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1A'!J34),_xlfn.FORMULATEXT('IC 1A'!J34),'IC 1A'!J34))-LEN(SUBSTITUTE(IF(_xlfn.ISFORMULA('IC 1A'!J34),_xlfn.FORMULATEXT('IC 1A'!J34),'IC 1A'!J34),"""",""))&gt;LEN(IF(_xlfn.ISFORMULA('#_IC 1A'!J34),_xlfn.FORMULATEXT('#_IC 1A'!J34),'#_IC 1A'!J34))-LEN(SUBSTITUTE(IF(_xlfn.ISFORMULA('#_IC 1A'!J34),_xlfn.FORMULATEXT('#_IC 1A'!J34),'#_IC 1A'!J34),"""","")),TRUE,FALSE),"HardQuoteMsg",IF(LEN(IF(_xlfn.ISFORMULA('IC 1A'!J34),_xlfn.FORMULATEXT('IC 1A'!J34),'IC 1A'!J34))-LEN(SUBSTITUTE(IF(_xlfn.ISFORMULA('IC 1A'!J34),_xlfn.FORMULATEXT('IC 1A'!J34),'IC 1A'!J34),"$",""))&lt;LEN(IF(_xlfn.ISFORMULA('#_IC 1A'!J34),_xlfn.FORMULATEXT('#_IC 1A'!J34),'#_IC 1A'!J34))-LEN(SUBSTITUTE(IF(_xlfn.ISFORMULA('#_IC 1A'!J34),_xlfn.FORMULATEXT('#_IC 1A'!J34),'#_IC 1A'!J34),"$","")),TRUE,FALSE),"MissingAbsMsg",_xlfn.IFS(ISTEXT('#_IC 1A'!J34),FALSE,ISLOGICAL('#_IC 1A'!J34),FALSE,SUBSTITUTE(CELL("format",'#_IC 1A'!J34),"-","")=SUBSTITUTE(CELL("format",'IC 1A'!J34),"-",""),FALSE,CELL("format",'#_IC 1A'!J34)="G",FALSE,AND(CELL("format",'#_IC 1A'!J34)="F0",CELL("format",'IC 1A'!J34)="G"),FALSE,TRUE,IFERROR(IF(MATCH(CELL("format",'#_IC 1A'!J34),FormatCodes_SFX!$A$4:$A$53,0)&gt;0,TRUE),FALSE),TRUE,TRUE),"FormatMsg",TRUE,"PerfectMsg")</f>
        <v>PerfectMsg</v>
      </c>
      <c r="K34" s="48" t="str">
        <f ca="1">_xlfn.IFS(ISBLANK('IC 1A'!K34),"",IF(NOT(ISNA('#_IC 1A'!K34)),IF(ISNA('IC 1A'!K34),TRUE,FALSE),FALSE),"StuNAMsg",IF(AND(ISNA('#_IC 1A'!K34),ISNA('IC 1A'!K34)),TRUE,FALSE),"PerfectMsg",IF(NOT(ISERROR('#_IC 1A'!K34)),IF(ISERROR('IC 1A'!K34),TRUE,FALSE),FALSE),"StuErrorMsg",IF(TYPE('#_IC 1A'!K34)&lt;&gt;TYPE('IC 1A'!K34),TRUE,FALSE),"WrongTypeMsg",IF(_xlfn.ISFORMULA('#_IC 1A'!K34),IF(NOT(_xlfn.ISFORMULA('IC 1A'!K34)),TRUE),FALSE),"MissingFormulaMsg",IF(NOT(AND(ISNUMBER(FIND("[",_xlfn.FORMULATEXT('#_IC 1A'!K34))),ISNUMBER(FIND("!",_xlfn.FORMULATEXT('#_IC 1A'!K34))))),AND(ISNUMBER(FIND("[",_xlfn.FORMULATEXT('IC 1A'!K34))),ISNUMBER(FIND("!",_xlfn.FORMULATEXT('IC 1A'!K34)))),FALSE),"ExternalRefsMsg",IF(ISNUMBER('#_IC 1A'!K34),IF(ABS('#_IC 1A'!K34-'IC 1A'!K34)&gt;0.00001,TRUE,FALSE),IF('#_IC 1A'!K34&lt;&gt;'IC 1A'!K34,TRUE,FALSE)),IF(ISNUMBER('#_IC 1A'!K34),IF('#_IC 1A'!K34&gt;'IC 1A'!K34,"TooLow","TooHigh"),"WrongAnswer"),NOT(_xlfn.ISFORMULA('#_IC 1A'!K34)),IF(_xlfn.IFS(ISTEXT('#_IC 1A'!K34),FALSE,ISLOGICAL('#_IC 1A'!K34),FALSE,SUBSTITUTE(CELL("format",'#_IC 1A'!K34),"-","")=SUBSTITUTE(CELL("format",'IC 1A'!K34),"-",""),FALSE,CELL("format",'#_IC 1A'!K34)="G",FALSE,AND(CELL("format",'#_IC 1A'!K34)="F0",CELL("format",'IC 1A'!K34)="G"),FALSE,TRUE,IFERROR(IF(MATCH(CELL("format",'#_IC 1A'!K34)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1A'!K34),_xlfn.FORMULATEXT('IC 1A'!K34),'IC 1A'!K34),"9","#"),"8","#"),"7","#"),"6","#"),"5","#"),"4","#"),"3","#"),"2","#"),"1","#"),"0","#"),"$",""),"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1A'!K34),_xlfn.FORMULATEXT('IC 1A'!K34),'IC 1A'!K34),"9","#"),"8","#"),"7","#"),"6","#"),"5","#"),"4","#"),"3","#"),"2","#"),"1","#"),"0","#"),"$",""),"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1A'!K34),_xlfn.FORMULATEXT('#_IC 1A'!K34),'#_IC 1A'!K34),"9","#"),"8","#"),"7","#"),"6","#"),"5","#"),"4","#"),"3","#"),"2","#"),"1","#"),"0","#"),"$",""),"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1A'!K34),_xlfn.FORMULATEXT('#_IC 1A'!K34),'#_IC 1A'!K34),"9","#"),"8","#"),"7","#"),"6","#"),"5","#"),"4","#"),"3","#"),"2","#"),"1","#"),"0","#"),"$",""),"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1A'!K34),_xlfn.FORMULATEXT('IC 1A'!K34),'IC 1A'!K34))-LEN(SUBSTITUTE(IF(_xlfn.ISFORMULA('IC 1A'!K34),_xlfn.FORMULATEXT('IC 1A'!K34),'IC 1A'!K34),"""",""))&gt;LEN(IF(_xlfn.ISFORMULA('#_IC 1A'!K34),_xlfn.FORMULATEXT('#_IC 1A'!K34),'#_IC 1A'!K34))-LEN(SUBSTITUTE(IF(_xlfn.ISFORMULA('#_IC 1A'!K34),_xlfn.FORMULATEXT('#_IC 1A'!K34),'#_IC 1A'!K34),"""","")),TRUE,FALSE),"HardQuoteMsg",IF(LEN(IF(_xlfn.ISFORMULA('IC 1A'!K34),_xlfn.FORMULATEXT('IC 1A'!K34),'IC 1A'!K34))-LEN(SUBSTITUTE(IF(_xlfn.ISFORMULA('IC 1A'!K34),_xlfn.FORMULATEXT('IC 1A'!K34),'IC 1A'!K34),"$",""))&lt;LEN(IF(_xlfn.ISFORMULA('#_IC 1A'!K34),_xlfn.FORMULATEXT('#_IC 1A'!K34),'#_IC 1A'!K34))-LEN(SUBSTITUTE(IF(_xlfn.ISFORMULA('#_IC 1A'!K34),_xlfn.FORMULATEXT('#_IC 1A'!K34),'#_IC 1A'!K34),"$","")),TRUE,FALSE),"MissingAbsMsg",_xlfn.IFS(ISTEXT('#_IC 1A'!K34),FALSE,ISLOGICAL('#_IC 1A'!K34),FALSE,SUBSTITUTE(CELL("format",'#_IC 1A'!K34),"-","")=SUBSTITUTE(CELL("format",'IC 1A'!K34),"-",""),FALSE,CELL("format",'#_IC 1A'!K34)="G",FALSE,AND(CELL("format",'#_IC 1A'!K34)="F0",CELL("format",'IC 1A'!K34)="G"),FALSE,TRUE,IFERROR(IF(MATCH(CELL("format",'#_IC 1A'!K34),FormatCodes_SFX!$A$4:$A$53,0)&gt;0,TRUE),FALSE),TRUE,TRUE),"FormatMsg",TRUE,"PerfectMsg")</f>
        <v>PerfectMsg</v>
      </c>
    </row>
    <row r="35" spans="2:11" x14ac:dyDescent="0.15">
      <c r="B35" s="48">
        <v>0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/>
      <c r="J35" s="48" t="str">
        <f ca="1">_xlfn.IFS(ISBLANK('IC 1A'!J35),"",IF(NOT(ISNA('#_IC 1A'!J35)),IF(ISNA('IC 1A'!J35),TRUE,FALSE),FALSE),"StuNAMsg",IF(AND(ISNA('#_IC 1A'!J35),ISNA('IC 1A'!J35)),TRUE,FALSE),"PerfectMsg",IF(NOT(ISERROR('#_IC 1A'!J35)),IF(ISERROR('IC 1A'!J35),TRUE,FALSE),FALSE),"StuErrorMsg",IF(TYPE('#_IC 1A'!J35)&lt;&gt;TYPE('IC 1A'!J35),TRUE,FALSE),"WrongTypeMsg",IF(_xlfn.ISFORMULA('#_IC 1A'!J35),IF(NOT(_xlfn.ISFORMULA('IC 1A'!J35)),TRUE),FALSE),"MissingFormulaMsg",IF(NOT(AND(ISNUMBER(FIND("[",_xlfn.FORMULATEXT('#_IC 1A'!J35))),ISNUMBER(FIND("!",_xlfn.FORMULATEXT('#_IC 1A'!J35))))),AND(ISNUMBER(FIND("[",_xlfn.FORMULATEXT('IC 1A'!J35))),ISNUMBER(FIND("!",_xlfn.FORMULATEXT('IC 1A'!J35)))),FALSE),"ExternalRefsMsg",IF(ISNUMBER('#_IC 1A'!J35),IF(ABS('#_IC 1A'!J35-'IC 1A'!J35)&gt;0.00001,TRUE,FALSE),IF('#_IC 1A'!J35&lt;&gt;'IC 1A'!J35,TRUE,FALSE)),IF(ISNUMBER('#_IC 1A'!J35),IF('#_IC 1A'!J35&gt;'IC 1A'!J35,"TooLow","TooHigh"),"WrongAnswer"),NOT(_xlfn.ISFORMULA('#_IC 1A'!J35)),IF(_xlfn.IFS(ISTEXT('#_IC 1A'!J35),FALSE,ISLOGICAL('#_IC 1A'!J35),FALSE,SUBSTITUTE(CELL("format",'#_IC 1A'!J35),"-","")=SUBSTITUTE(CELL("format",'IC 1A'!J35),"-",""),FALSE,CELL("format",'#_IC 1A'!J35)="G",FALSE,AND(CELL("format",'#_IC 1A'!J35)="F0",CELL("format",'IC 1A'!J35)="G"),FALSE,TRUE,IFERROR(IF(MATCH(CELL("format",'#_IC 1A'!J35)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1A'!J35),_xlfn.FORMULATEXT('IC 1A'!J35),'IC 1A'!J35),"9","#"),"8","#"),"7","#"),"6","#"),"5","#"),"4","#"),"3","#"),"2","#"),"1","#"),"0","#"),"$",""),"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1A'!J35),_xlfn.FORMULATEXT('IC 1A'!J35),'IC 1A'!J35),"9","#"),"8","#"),"7","#"),"6","#"),"5","#"),"4","#"),"3","#"),"2","#"),"1","#"),"0","#"),"$",""),"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1A'!J35),_xlfn.FORMULATEXT('#_IC 1A'!J35),'#_IC 1A'!J35),"9","#"),"8","#"),"7","#"),"6","#"),"5","#"),"4","#"),"3","#"),"2","#"),"1","#"),"0","#"),"$",""),"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1A'!J35),_xlfn.FORMULATEXT('#_IC 1A'!J35),'#_IC 1A'!J35),"9","#"),"8","#"),"7","#"),"6","#"),"5","#"),"4","#"),"3","#"),"2","#"),"1","#"),"0","#"),"$",""),"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1A'!J35),_xlfn.FORMULATEXT('IC 1A'!J35),'IC 1A'!J35))-LEN(SUBSTITUTE(IF(_xlfn.ISFORMULA('IC 1A'!J35),_xlfn.FORMULATEXT('IC 1A'!J35),'IC 1A'!J35),"""",""))&gt;LEN(IF(_xlfn.ISFORMULA('#_IC 1A'!J35),_xlfn.FORMULATEXT('#_IC 1A'!J35),'#_IC 1A'!J35))-LEN(SUBSTITUTE(IF(_xlfn.ISFORMULA('#_IC 1A'!J35),_xlfn.FORMULATEXT('#_IC 1A'!J35),'#_IC 1A'!J35),"""","")),TRUE,FALSE),"HardQuoteMsg",IF(LEN(IF(_xlfn.ISFORMULA('IC 1A'!J35),_xlfn.FORMULATEXT('IC 1A'!J35),'IC 1A'!J35))-LEN(SUBSTITUTE(IF(_xlfn.ISFORMULA('IC 1A'!J35),_xlfn.FORMULATEXT('IC 1A'!J35),'IC 1A'!J35),"$",""))&lt;LEN(IF(_xlfn.ISFORMULA('#_IC 1A'!J35),_xlfn.FORMULATEXT('#_IC 1A'!J35),'#_IC 1A'!J35))-LEN(SUBSTITUTE(IF(_xlfn.ISFORMULA('#_IC 1A'!J35),_xlfn.FORMULATEXT('#_IC 1A'!J35),'#_IC 1A'!J35),"$","")),TRUE,FALSE),"MissingAbsMsg",_xlfn.IFS(ISTEXT('#_IC 1A'!J35),FALSE,ISLOGICAL('#_IC 1A'!J35),FALSE,SUBSTITUTE(CELL("format",'#_IC 1A'!J35),"-","")=SUBSTITUTE(CELL("format",'IC 1A'!J35),"-",""),FALSE,CELL("format",'#_IC 1A'!J35)="G",FALSE,AND(CELL("format",'#_IC 1A'!J35)="F0",CELL("format",'IC 1A'!J35)="G"),FALSE,TRUE,IFERROR(IF(MATCH(CELL("format",'#_IC 1A'!J35),FormatCodes_SFX!$A$4:$A$53,0)&gt;0,TRUE),FALSE),TRUE,TRUE),"FormatMsg",TRUE,"PerfectMsg")</f>
        <v>PerfectMsg</v>
      </c>
      <c r="K35" s="48" t="str">
        <f ca="1">_xlfn.IFS(ISBLANK('IC 1A'!K35),"",IF(NOT(ISNA('#_IC 1A'!K35)),IF(ISNA('IC 1A'!K35),TRUE,FALSE),FALSE),"StuNAMsg",IF(AND(ISNA('#_IC 1A'!K35),ISNA('IC 1A'!K35)),TRUE,FALSE),"PerfectMsg",IF(NOT(ISERROR('#_IC 1A'!K35)),IF(ISERROR('IC 1A'!K35),TRUE,FALSE),FALSE),"StuErrorMsg",IF(TYPE('#_IC 1A'!K35)&lt;&gt;TYPE('IC 1A'!K35),TRUE,FALSE),"WrongTypeMsg",IF(_xlfn.ISFORMULA('#_IC 1A'!K35),IF(NOT(_xlfn.ISFORMULA('IC 1A'!K35)),TRUE),FALSE),"MissingFormulaMsg",IF(NOT(AND(ISNUMBER(FIND("[",_xlfn.FORMULATEXT('#_IC 1A'!K35))),ISNUMBER(FIND("!",_xlfn.FORMULATEXT('#_IC 1A'!K35))))),AND(ISNUMBER(FIND("[",_xlfn.FORMULATEXT('IC 1A'!K35))),ISNUMBER(FIND("!",_xlfn.FORMULATEXT('IC 1A'!K35)))),FALSE),"ExternalRefsMsg",IF(ISNUMBER('#_IC 1A'!K35),IF(ABS('#_IC 1A'!K35-'IC 1A'!K35)&gt;0.00001,TRUE,FALSE),IF('#_IC 1A'!K35&lt;&gt;'IC 1A'!K35,TRUE,FALSE)),IF(ISNUMBER('#_IC 1A'!K35),IF('#_IC 1A'!K35&gt;'IC 1A'!K35,"TooLow","TooHigh"),"WrongAnswer"),NOT(_xlfn.ISFORMULA('#_IC 1A'!K35)),IF(_xlfn.IFS(ISTEXT('#_IC 1A'!K35),FALSE,ISLOGICAL('#_IC 1A'!K35),FALSE,SUBSTITUTE(CELL("format",'#_IC 1A'!K35),"-","")=SUBSTITUTE(CELL("format",'IC 1A'!K35),"-",""),FALSE,CELL("format",'#_IC 1A'!K35)="G",FALSE,AND(CELL("format",'#_IC 1A'!K35)="F0",CELL("format",'IC 1A'!K35)="G"),FALSE,TRUE,IFERROR(IF(MATCH(CELL("format",'#_IC 1A'!K35)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1A'!K35),_xlfn.FORMULATEXT('IC 1A'!K35),'IC 1A'!K35),"9","#"),"8","#"),"7","#"),"6","#"),"5","#"),"4","#"),"3","#"),"2","#"),"1","#"),"0","#"),"$",""),"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1A'!K35),_xlfn.FORMULATEXT('IC 1A'!K35),'IC 1A'!K35),"9","#"),"8","#"),"7","#"),"6","#"),"5","#"),"4","#"),"3","#"),"2","#"),"1","#"),"0","#"),"$",""),"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1A'!K35),_xlfn.FORMULATEXT('#_IC 1A'!K35),'#_IC 1A'!K35),"9","#"),"8","#"),"7","#"),"6","#"),"5","#"),"4","#"),"3","#"),"2","#"),"1","#"),"0","#"),"$",""),"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1A'!K35),_xlfn.FORMULATEXT('#_IC 1A'!K35),'#_IC 1A'!K35),"9","#"),"8","#"),"7","#"),"6","#"),"5","#"),"4","#"),"3","#"),"2","#"),"1","#"),"0","#"),"$",""),"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1A'!K35),_xlfn.FORMULATEXT('IC 1A'!K35),'IC 1A'!K35))-LEN(SUBSTITUTE(IF(_xlfn.ISFORMULA('IC 1A'!K35),_xlfn.FORMULATEXT('IC 1A'!K35),'IC 1A'!K35),"""",""))&gt;LEN(IF(_xlfn.ISFORMULA('#_IC 1A'!K35),_xlfn.FORMULATEXT('#_IC 1A'!K35),'#_IC 1A'!K35))-LEN(SUBSTITUTE(IF(_xlfn.ISFORMULA('#_IC 1A'!K35),_xlfn.FORMULATEXT('#_IC 1A'!K35),'#_IC 1A'!K35),"""","")),TRUE,FALSE),"HardQuoteMsg",IF(LEN(IF(_xlfn.ISFORMULA('IC 1A'!K35),_xlfn.FORMULATEXT('IC 1A'!K35),'IC 1A'!K35))-LEN(SUBSTITUTE(IF(_xlfn.ISFORMULA('IC 1A'!K35),_xlfn.FORMULATEXT('IC 1A'!K35),'IC 1A'!K35),"$",""))&lt;LEN(IF(_xlfn.ISFORMULA('#_IC 1A'!K35),_xlfn.FORMULATEXT('#_IC 1A'!K35),'#_IC 1A'!K35))-LEN(SUBSTITUTE(IF(_xlfn.ISFORMULA('#_IC 1A'!K35),_xlfn.FORMULATEXT('#_IC 1A'!K35),'#_IC 1A'!K35),"$","")),TRUE,FALSE),"MissingAbsMsg",_xlfn.IFS(ISTEXT('#_IC 1A'!K35),FALSE,ISLOGICAL('#_IC 1A'!K35),FALSE,SUBSTITUTE(CELL("format",'#_IC 1A'!K35),"-","")=SUBSTITUTE(CELL("format",'IC 1A'!K35),"-",""),FALSE,CELL("format",'#_IC 1A'!K35)="G",FALSE,AND(CELL("format",'#_IC 1A'!K35)="F0",CELL("format",'IC 1A'!K35)="G"),FALSE,TRUE,IFERROR(IF(MATCH(CELL("format",'#_IC 1A'!K35),FormatCodes_SFX!$A$4:$A$53,0)&gt;0,TRUE),FALSE),TRUE,TRUE),"FormatMsg",TRUE,"PerfectMsg")</f>
        <v>PerfectMsg</v>
      </c>
    </row>
    <row r="36" spans="2:11" x14ac:dyDescent="0.15"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/>
      <c r="J36" s="48" t="str">
        <f ca="1">_xlfn.IFS(ISBLANK('IC 1A'!J36),"",IF(NOT(ISNA('#_IC 1A'!J36)),IF(ISNA('IC 1A'!J36),TRUE,FALSE),FALSE),"StuNAMsg",IF(AND(ISNA('#_IC 1A'!J36),ISNA('IC 1A'!J36)),TRUE,FALSE),"PerfectMsg",IF(NOT(ISERROR('#_IC 1A'!J36)),IF(ISERROR('IC 1A'!J36),TRUE,FALSE),FALSE),"StuErrorMsg",IF(TYPE('#_IC 1A'!J36)&lt;&gt;TYPE('IC 1A'!J36),TRUE,FALSE),"WrongTypeMsg",IF(_xlfn.ISFORMULA('#_IC 1A'!J36),IF(NOT(_xlfn.ISFORMULA('IC 1A'!J36)),TRUE),FALSE),"MissingFormulaMsg",IF(NOT(AND(ISNUMBER(FIND("[",_xlfn.FORMULATEXT('#_IC 1A'!J36))),ISNUMBER(FIND("!",_xlfn.FORMULATEXT('#_IC 1A'!J36))))),AND(ISNUMBER(FIND("[",_xlfn.FORMULATEXT('IC 1A'!J36))),ISNUMBER(FIND("!",_xlfn.FORMULATEXT('IC 1A'!J36)))),FALSE),"ExternalRefsMsg",IF(ISNUMBER('#_IC 1A'!J36),IF(ABS('#_IC 1A'!J36-'IC 1A'!J36)&gt;0.00001,TRUE,FALSE),IF('#_IC 1A'!J36&lt;&gt;'IC 1A'!J36,TRUE,FALSE)),IF(ISNUMBER('#_IC 1A'!J36),IF('#_IC 1A'!J36&gt;'IC 1A'!J36,"TooLow","TooHigh"),"WrongAnswer"),NOT(_xlfn.ISFORMULA('#_IC 1A'!J36)),IF(_xlfn.IFS(ISTEXT('#_IC 1A'!J36),FALSE,ISLOGICAL('#_IC 1A'!J36),FALSE,SUBSTITUTE(CELL("format",'#_IC 1A'!J36),"-","")=SUBSTITUTE(CELL("format",'IC 1A'!J36),"-",""),FALSE,CELL("format",'#_IC 1A'!J36)="G",FALSE,AND(CELL("format",'#_IC 1A'!J36)="F0",CELL("format",'IC 1A'!J36)="G"),FALSE,TRUE,IFERROR(IF(MATCH(CELL("format",'#_IC 1A'!J36)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1A'!J36),_xlfn.FORMULATEXT('IC 1A'!J36),'IC 1A'!J36),"9","#"),"8","#"),"7","#"),"6","#"),"5","#"),"4","#"),"3","#"),"2","#"),"1","#"),"0","#"),"$",""),"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1A'!J36),_xlfn.FORMULATEXT('IC 1A'!J36),'IC 1A'!J36),"9","#"),"8","#"),"7","#"),"6","#"),"5","#"),"4","#"),"3","#"),"2","#"),"1","#"),"0","#"),"$",""),"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1A'!J36),_xlfn.FORMULATEXT('#_IC 1A'!J36),'#_IC 1A'!J36),"9","#"),"8","#"),"7","#"),"6","#"),"5","#"),"4","#"),"3","#"),"2","#"),"1","#"),"0","#"),"$",""),"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1A'!J36),_xlfn.FORMULATEXT('#_IC 1A'!J36),'#_IC 1A'!J36),"9","#"),"8","#"),"7","#"),"6","#"),"5","#"),"4","#"),"3","#"),"2","#"),"1","#"),"0","#"),"$",""),"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1A'!J36),_xlfn.FORMULATEXT('IC 1A'!J36),'IC 1A'!J36))-LEN(SUBSTITUTE(IF(_xlfn.ISFORMULA('IC 1A'!J36),_xlfn.FORMULATEXT('IC 1A'!J36),'IC 1A'!J36),"""",""))&gt;LEN(IF(_xlfn.ISFORMULA('#_IC 1A'!J36),_xlfn.FORMULATEXT('#_IC 1A'!J36),'#_IC 1A'!J36))-LEN(SUBSTITUTE(IF(_xlfn.ISFORMULA('#_IC 1A'!J36),_xlfn.FORMULATEXT('#_IC 1A'!J36),'#_IC 1A'!J36),"""","")),TRUE,FALSE),"HardQuoteMsg",IF(LEN(IF(_xlfn.ISFORMULA('IC 1A'!J36),_xlfn.FORMULATEXT('IC 1A'!J36),'IC 1A'!J36))-LEN(SUBSTITUTE(IF(_xlfn.ISFORMULA('IC 1A'!J36),_xlfn.FORMULATEXT('IC 1A'!J36),'IC 1A'!J36),"$",""))&lt;LEN(IF(_xlfn.ISFORMULA('#_IC 1A'!J36),_xlfn.FORMULATEXT('#_IC 1A'!J36),'#_IC 1A'!J36))-LEN(SUBSTITUTE(IF(_xlfn.ISFORMULA('#_IC 1A'!J36),_xlfn.FORMULATEXT('#_IC 1A'!J36),'#_IC 1A'!J36),"$","")),TRUE,FALSE),"MissingAbsMsg",_xlfn.IFS(ISTEXT('#_IC 1A'!J36),FALSE,ISLOGICAL('#_IC 1A'!J36),FALSE,SUBSTITUTE(CELL("format",'#_IC 1A'!J36),"-","")=SUBSTITUTE(CELL("format",'IC 1A'!J36),"-",""),FALSE,CELL("format",'#_IC 1A'!J36)="G",FALSE,AND(CELL("format",'#_IC 1A'!J36)="F0",CELL("format",'IC 1A'!J36)="G"),FALSE,TRUE,IFERROR(IF(MATCH(CELL("format",'#_IC 1A'!J36),FormatCodes_SFX!$A$4:$A$53,0)&gt;0,TRUE),FALSE),TRUE,TRUE),"FormatMsg",TRUE,"PerfectMsg")</f>
        <v>PerfectMsg</v>
      </c>
      <c r="K36" s="48" t="str">
        <f ca="1">_xlfn.IFS(ISBLANK('IC 1A'!K36),"",IF(NOT(ISNA('#_IC 1A'!K36)),IF(ISNA('IC 1A'!K36),TRUE,FALSE),FALSE),"StuNAMsg",IF(AND(ISNA('#_IC 1A'!K36),ISNA('IC 1A'!K36)),TRUE,FALSE),"PerfectMsg",IF(NOT(ISERROR('#_IC 1A'!K36)),IF(ISERROR('IC 1A'!K36),TRUE,FALSE),FALSE),"StuErrorMsg",IF(TYPE('#_IC 1A'!K36)&lt;&gt;TYPE('IC 1A'!K36),TRUE,FALSE),"WrongTypeMsg",IF(_xlfn.ISFORMULA('#_IC 1A'!K36),IF(NOT(_xlfn.ISFORMULA('IC 1A'!K36)),TRUE),FALSE),"MissingFormulaMsg",IF(NOT(AND(ISNUMBER(FIND("[",_xlfn.FORMULATEXT('#_IC 1A'!K36))),ISNUMBER(FIND("!",_xlfn.FORMULATEXT('#_IC 1A'!K36))))),AND(ISNUMBER(FIND("[",_xlfn.FORMULATEXT('IC 1A'!K36))),ISNUMBER(FIND("!",_xlfn.FORMULATEXT('IC 1A'!K36)))),FALSE),"ExternalRefsMsg",IF(ISNUMBER('#_IC 1A'!K36),IF(ABS('#_IC 1A'!K36-'IC 1A'!K36)&gt;0.00001,TRUE,FALSE),IF('#_IC 1A'!K36&lt;&gt;'IC 1A'!K36,TRUE,FALSE)),IF(ISNUMBER('#_IC 1A'!K36),IF('#_IC 1A'!K36&gt;'IC 1A'!K36,"TooLow","TooHigh"),"WrongAnswer"),NOT(_xlfn.ISFORMULA('#_IC 1A'!K36)),IF(_xlfn.IFS(ISTEXT('#_IC 1A'!K36),FALSE,ISLOGICAL('#_IC 1A'!K36),FALSE,SUBSTITUTE(CELL("format",'#_IC 1A'!K36),"-","")=SUBSTITUTE(CELL("format",'IC 1A'!K36),"-",""),FALSE,CELL("format",'#_IC 1A'!K36)="G",FALSE,AND(CELL("format",'#_IC 1A'!K36)="F0",CELL("format",'IC 1A'!K36)="G"),FALSE,TRUE,IFERROR(IF(MATCH(CELL("format",'#_IC 1A'!K36)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1A'!K36),_xlfn.FORMULATEXT('IC 1A'!K36),'IC 1A'!K36),"9","#"),"8","#"),"7","#"),"6","#"),"5","#"),"4","#"),"3","#"),"2","#"),"1","#"),"0","#"),"$",""),"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1A'!K36),_xlfn.FORMULATEXT('IC 1A'!K36),'IC 1A'!K36),"9","#"),"8","#"),"7","#"),"6","#"),"5","#"),"4","#"),"3","#"),"2","#"),"1","#"),"0","#"),"$",""),"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1A'!K36),_xlfn.FORMULATEXT('#_IC 1A'!K36),'#_IC 1A'!K36),"9","#"),"8","#"),"7","#"),"6","#"),"5","#"),"4","#"),"3","#"),"2","#"),"1","#"),"0","#"),"$",""),"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1A'!K36),_xlfn.FORMULATEXT('#_IC 1A'!K36),'#_IC 1A'!K36),"9","#"),"8","#"),"7","#"),"6","#"),"5","#"),"4","#"),"3","#"),"2","#"),"1","#"),"0","#"),"$",""),"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1A'!K36),_xlfn.FORMULATEXT('IC 1A'!K36),'IC 1A'!K36))-LEN(SUBSTITUTE(IF(_xlfn.ISFORMULA('IC 1A'!K36),_xlfn.FORMULATEXT('IC 1A'!K36),'IC 1A'!K36),"""",""))&gt;LEN(IF(_xlfn.ISFORMULA('#_IC 1A'!K36),_xlfn.FORMULATEXT('#_IC 1A'!K36),'#_IC 1A'!K36))-LEN(SUBSTITUTE(IF(_xlfn.ISFORMULA('#_IC 1A'!K36),_xlfn.FORMULATEXT('#_IC 1A'!K36),'#_IC 1A'!K36),"""","")),TRUE,FALSE),"HardQuoteMsg",IF(LEN(IF(_xlfn.ISFORMULA('IC 1A'!K36),_xlfn.FORMULATEXT('IC 1A'!K36),'IC 1A'!K36))-LEN(SUBSTITUTE(IF(_xlfn.ISFORMULA('IC 1A'!K36),_xlfn.FORMULATEXT('IC 1A'!K36),'IC 1A'!K36),"$",""))&lt;LEN(IF(_xlfn.ISFORMULA('#_IC 1A'!K36),_xlfn.FORMULATEXT('#_IC 1A'!K36),'#_IC 1A'!K36))-LEN(SUBSTITUTE(IF(_xlfn.ISFORMULA('#_IC 1A'!K36),_xlfn.FORMULATEXT('#_IC 1A'!K36),'#_IC 1A'!K36),"$","")),TRUE,FALSE),"MissingAbsMsg",_xlfn.IFS(ISTEXT('#_IC 1A'!K36),FALSE,ISLOGICAL('#_IC 1A'!K36),FALSE,SUBSTITUTE(CELL("format",'#_IC 1A'!K36),"-","")=SUBSTITUTE(CELL("format",'IC 1A'!K36),"-",""),FALSE,CELL("format",'#_IC 1A'!K36)="G",FALSE,AND(CELL("format",'#_IC 1A'!K36)="F0",CELL("format",'IC 1A'!K36)="G"),FALSE,TRUE,IFERROR(IF(MATCH(CELL("format",'#_IC 1A'!K36),FormatCodes_SFX!$A$4:$A$53,0)&gt;0,TRUE),FALSE),TRUE,TRUE),"FormatMsg",TRUE,"PerfectMsg")</f>
        <v>PerfectMsg</v>
      </c>
    </row>
    <row r="37" spans="2:11" x14ac:dyDescent="0.15"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tr">
        <f ca="1">_xlfn.IFS(ISBLANK('IC 1A'!J37),"",IF(NOT(ISNA('#_IC 1A'!J37)),IF(ISNA('IC 1A'!J37),TRUE,FALSE),FALSE),"StuNAMsg",IF(AND(ISNA('#_IC 1A'!J37),ISNA('IC 1A'!J37)),TRUE,FALSE),"PerfectMsg",IF(NOT(ISERROR('#_IC 1A'!J37)),IF(ISERROR('IC 1A'!J37),TRUE,FALSE),FALSE),"StuErrorMsg",IF(TYPE('#_IC 1A'!J37)&lt;&gt;TYPE('IC 1A'!J37),TRUE,FALSE),"WrongTypeMsg",IF(_xlfn.ISFORMULA('#_IC 1A'!J37),IF(NOT(_xlfn.ISFORMULA('IC 1A'!J37)),TRUE),FALSE),"MissingFormulaMsg",IF(NOT(AND(ISNUMBER(FIND("[",_xlfn.FORMULATEXT('#_IC 1A'!J37))),ISNUMBER(FIND("!",_xlfn.FORMULATEXT('#_IC 1A'!J37))))),AND(ISNUMBER(FIND("[",_xlfn.FORMULATEXT('IC 1A'!J37))),ISNUMBER(FIND("!",_xlfn.FORMULATEXT('IC 1A'!J37)))),FALSE),"ExternalRefsMsg",IF(ISNUMBER('#_IC 1A'!J37),IF(ABS('#_IC 1A'!J37-'IC 1A'!J37)&gt;0.00001,TRUE,FALSE),IF('#_IC 1A'!J37&lt;&gt;'IC 1A'!J37,TRUE,FALSE)),IF(ISNUMBER('#_IC 1A'!J37),IF('#_IC 1A'!J37&gt;'IC 1A'!J37,"TooLow","TooHigh"),"WrongAnswer"),NOT(_xlfn.ISFORMULA('#_IC 1A'!J37)),IF(_xlfn.IFS(ISTEXT('#_IC 1A'!J37),FALSE,ISLOGICAL('#_IC 1A'!J37),FALSE,SUBSTITUTE(CELL("format",'#_IC 1A'!J37),"-","")=SUBSTITUTE(CELL("format",'IC 1A'!J37),"-",""),FALSE,CELL("format",'#_IC 1A'!J37)="G",FALSE,AND(CELL("format",'#_IC 1A'!J37)="F0",CELL("format",'IC 1A'!J37)="G"),FALSE,TRUE,IFERROR(IF(MATCH(CELL("format",'#_IC 1A'!J37)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1A'!J37),_xlfn.FORMULATEXT('IC 1A'!J37),'IC 1A'!J37),"9","#"),"8","#"),"7","#"),"6","#"),"5","#"),"4","#"),"3","#"),"2","#"),"1","#"),"0","#"),"$",""),"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1A'!J37),_xlfn.FORMULATEXT('IC 1A'!J37),'IC 1A'!J37),"9","#"),"8","#"),"7","#"),"6","#"),"5","#"),"4","#"),"3","#"),"2","#"),"1","#"),"0","#"),"$",""),"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1A'!J37),_xlfn.FORMULATEXT('#_IC 1A'!J37),'#_IC 1A'!J37),"9","#"),"8","#"),"7","#"),"6","#"),"5","#"),"4","#"),"3","#"),"2","#"),"1","#"),"0","#"),"$",""),"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1A'!J37),_xlfn.FORMULATEXT('#_IC 1A'!J37),'#_IC 1A'!J37),"9","#"),"8","#"),"7","#"),"6","#"),"5","#"),"4","#"),"3","#"),"2","#"),"1","#"),"0","#"),"$",""),"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1A'!J37),_xlfn.FORMULATEXT('IC 1A'!J37),'IC 1A'!J37))-LEN(SUBSTITUTE(IF(_xlfn.ISFORMULA('IC 1A'!J37),_xlfn.FORMULATEXT('IC 1A'!J37),'IC 1A'!J37),"""",""))&gt;LEN(IF(_xlfn.ISFORMULA('#_IC 1A'!J37),_xlfn.FORMULATEXT('#_IC 1A'!J37),'#_IC 1A'!J37))-LEN(SUBSTITUTE(IF(_xlfn.ISFORMULA('#_IC 1A'!J37),_xlfn.FORMULATEXT('#_IC 1A'!J37),'#_IC 1A'!J37),"""","")),TRUE,FALSE),"HardQuoteMsg",IF(LEN(IF(_xlfn.ISFORMULA('IC 1A'!J37),_xlfn.FORMULATEXT('IC 1A'!J37),'IC 1A'!J37))-LEN(SUBSTITUTE(IF(_xlfn.ISFORMULA('IC 1A'!J37),_xlfn.FORMULATEXT('IC 1A'!J37),'IC 1A'!J37),"$",""))&lt;LEN(IF(_xlfn.ISFORMULA('#_IC 1A'!J37),_xlfn.FORMULATEXT('#_IC 1A'!J37),'#_IC 1A'!J37))-LEN(SUBSTITUTE(IF(_xlfn.ISFORMULA('#_IC 1A'!J37),_xlfn.FORMULATEXT('#_IC 1A'!J37),'#_IC 1A'!J37),"$","")),TRUE,FALSE),"MissingAbsMsg",_xlfn.IFS(ISTEXT('#_IC 1A'!J37),FALSE,ISLOGICAL('#_IC 1A'!J37),FALSE,SUBSTITUTE(CELL("format",'#_IC 1A'!J37),"-","")=SUBSTITUTE(CELL("format",'IC 1A'!J37),"-",""),FALSE,CELL("format",'#_IC 1A'!J37)="G",FALSE,AND(CELL("format",'#_IC 1A'!J37)="F0",CELL("format",'IC 1A'!J37)="G"),FALSE,TRUE,IFERROR(IF(MATCH(CELL("format",'#_IC 1A'!J37),FormatCodes_SFX!$A$4:$A$53,0)&gt;0,TRUE),FALSE),TRUE,TRUE),"FormatMsg",TRUE,"PerfectMsg")</f>
        <v>PerfectMsg</v>
      </c>
      <c r="K37" s="48" t="str">
        <f ca="1">_xlfn.IFS(ISBLANK('IC 1A'!K37),"",IF(NOT(ISNA('#_IC 1A'!K37)),IF(ISNA('IC 1A'!K37),TRUE,FALSE),FALSE),"StuNAMsg",IF(AND(ISNA('#_IC 1A'!K37),ISNA('IC 1A'!K37)),TRUE,FALSE),"PerfectMsg",IF(NOT(ISERROR('#_IC 1A'!K37)),IF(ISERROR('IC 1A'!K37),TRUE,FALSE),FALSE),"StuErrorMsg",IF(TYPE('#_IC 1A'!K37)&lt;&gt;TYPE('IC 1A'!K37),TRUE,FALSE),"WrongTypeMsg",IF(_xlfn.ISFORMULA('#_IC 1A'!K37),IF(NOT(_xlfn.ISFORMULA('IC 1A'!K37)),TRUE),FALSE),"MissingFormulaMsg",IF(NOT(AND(ISNUMBER(FIND("[",_xlfn.FORMULATEXT('#_IC 1A'!K37))),ISNUMBER(FIND("!",_xlfn.FORMULATEXT('#_IC 1A'!K37))))),AND(ISNUMBER(FIND("[",_xlfn.FORMULATEXT('IC 1A'!K37))),ISNUMBER(FIND("!",_xlfn.FORMULATEXT('IC 1A'!K37)))),FALSE),"ExternalRefsMsg",IF(ISNUMBER('#_IC 1A'!K37),IF(ABS('#_IC 1A'!K37-'IC 1A'!K37)&gt;0.00001,TRUE,FALSE),IF('#_IC 1A'!K37&lt;&gt;'IC 1A'!K37,TRUE,FALSE)),IF(ISNUMBER('#_IC 1A'!K37),IF('#_IC 1A'!K37&gt;'IC 1A'!K37,"TooLow","TooHigh"),"WrongAnswer"),NOT(_xlfn.ISFORMULA('#_IC 1A'!K37)),IF(_xlfn.IFS(ISTEXT('#_IC 1A'!K37),FALSE,ISLOGICAL('#_IC 1A'!K37),FALSE,SUBSTITUTE(CELL("format",'#_IC 1A'!K37),"-","")=SUBSTITUTE(CELL("format",'IC 1A'!K37),"-",""),FALSE,CELL("format",'#_IC 1A'!K37)="G",FALSE,AND(CELL("format",'#_IC 1A'!K37)="F0",CELL("format",'IC 1A'!K37)="G"),FALSE,TRUE,IFERROR(IF(MATCH(CELL("format",'#_IC 1A'!K37)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1A'!K37),_xlfn.FORMULATEXT('IC 1A'!K37),'IC 1A'!K37),"9","#"),"8","#"),"7","#"),"6","#"),"5","#"),"4","#"),"3","#"),"2","#"),"1","#"),"0","#"),"$",""),"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1A'!K37),_xlfn.FORMULATEXT('IC 1A'!K37),'IC 1A'!K37),"9","#"),"8","#"),"7","#"),"6","#"),"5","#"),"4","#"),"3","#"),"2","#"),"1","#"),"0","#"),"$",""),"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1A'!K37),_xlfn.FORMULATEXT('#_IC 1A'!K37),'#_IC 1A'!K37),"9","#"),"8","#"),"7","#"),"6","#"),"5","#"),"4","#"),"3","#"),"2","#"),"1","#"),"0","#"),"$",""),"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1A'!K37),_xlfn.FORMULATEXT('#_IC 1A'!K37),'#_IC 1A'!K37),"9","#"),"8","#"),"7","#"),"6","#"),"5","#"),"4","#"),"3","#"),"2","#"),"1","#"),"0","#"),"$",""),"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1A'!K37),_xlfn.FORMULATEXT('IC 1A'!K37),'IC 1A'!K37))-LEN(SUBSTITUTE(IF(_xlfn.ISFORMULA('IC 1A'!K37),_xlfn.FORMULATEXT('IC 1A'!K37),'IC 1A'!K37),"""",""))&gt;LEN(IF(_xlfn.ISFORMULA('#_IC 1A'!K37),_xlfn.FORMULATEXT('#_IC 1A'!K37),'#_IC 1A'!K37))-LEN(SUBSTITUTE(IF(_xlfn.ISFORMULA('#_IC 1A'!K37),_xlfn.FORMULATEXT('#_IC 1A'!K37),'#_IC 1A'!K37),"""","")),TRUE,FALSE),"HardQuoteMsg",IF(LEN(IF(_xlfn.ISFORMULA('IC 1A'!K37),_xlfn.FORMULATEXT('IC 1A'!K37),'IC 1A'!K37))-LEN(SUBSTITUTE(IF(_xlfn.ISFORMULA('IC 1A'!K37),_xlfn.FORMULATEXT('IC 1A'!K37),'IC 1A'!K37),"$",""))&lt;LEN(IF(_xlfn.ISFORMULA('#_IC 1A'!K37),_xlfn.FORMULATEXT('#_IC 1A'!K37),'#_IC 1A'!K37))-LEN(SUBSTITUTE(IF(_xlfn.ISFORMULA('#_IC 1A'!K37),_xlfn.FORMULATEXT('#_IC 1A'!K37),'#_IC 1A'!K37),"$","")),TRUE,FALSE),"MissingAbsMsg",_xlfn.IFS(ISTEXT('#_IC 1A'!K37),FALSE,ISLOGICAL('#_IC 1A'!K37),FALSE,SUBSTITUTE(CELL("format",'#_IC 1A'!K37),"-","")=SUBSTITUTE(CELL("format",'IC 1A'!K37),"-",""),FALSE,CELL("format",'#_IC 1A'!K37)="G",FALSE,AND(CELL("format",'#_IC 1A'!K37)="F0",CELL("format",'IC 1A'!K37)="G"),FALSE,TRUE,IFERROR(IF(MATCH(CELL("format",'#_IC 1A'!K37),FormatCodes_SFX!$A$4:$A$53,0)&gt;0,TRUE),FALSE),TRUE,TRUE),"FormatMsg",TRUE,"PerfectMsg")</f>
        <v>PerfectMsg</v>
      </c>
    </row>
    <row r="38" spans="2:11" x14ac:dyDescent="0.15"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tr">
        <f ca="1">_xlfn.IFS(ISBLANK('IC 1A'!J38),"",IF(NOT(ISNA('#_IC 1A'!J38)),IF(ISNA('IC 1A'!J38),TRUE,FALSE),FALSE),"StuNAMsg",IF(AND(ISNA('#_IC 1A'!J38),ISNA('IC 1A'!J38)),TRUE,FALSE),"PerfectMsg",IF(NOT(ISERROR('#_IC 1A'!J38)),IF(ISERROR('IC 1A'!J38),TRUE,FALSE),FALSE),"StuErrorMsg",IF(TYPE('#_IC 1A'!J38)&lt;&gt;TYPE('IC 1A'!J38),TRUE,FALSE),"WrongTypeMsg",IF(_xlfn.ISFORMULA('#_IC 1A'!J38),IF(NOT(_xlfn.ISFORMULA('IC 1A'!J38)),TRUE),FALSE),"MissingFormulaMsg",IF(NOT(AND(ISNUMBER(FIND("[",_xlfn.FORMULATEXT('#_IC 1A'!J38))),ISNUMBER(FIND("!",_xlfn.FORMULATEXT('#_IC 1A'!J38))))),AND(ISNUMBER(FIND("[",_xlfn.FORMULATEXT('IC 1A'!J38))),ISNUMBER(FIND("!",_xlfn.FORMULATEXT('IC 1A'!J38)))),FALSE),"ExternalRefsMsg",IF(ISNUMBER('#_IC 1A'!J38),IF(ABS('#_IC 1A'!J38-'IC 1A'!J38)&gt;0.00001,TRUE,FALSE),IF('#_IC 1A'!J38&lt;&gt;'IC 1A'!J38,TRUE,FALSE)),IF(ISNUMBER('#_IC 1A'!J38),IF('#_IC 1A'!J38&gt;'IC 1A'!J38,"TooLow","TooHigh"),"WrongAnswer"),NOT(_xlfn.ISFORMULA('#_IC 1A'!J38)),IF(_xlfn.IFS(ISTEXT('#_IC 1A'!J38),FALSE,ISLOGICAL('#_IC 1A'!J38),FALSE,SUBSTITUTE(CELL("format",'#_IC 1A'!J38),"-","")=SUBSTITUTE(CELL("format",'IC 1A'!J38),"-",""),FALSE,CELL("format",'#_IC 1A'!J38)="G",FALSE,AND(CELL("format",'#_IC 1A'!J38)="F0",CELL("format",'IC 1A'!J38)="G"),FALSE,TRUE,IFERROR(IF(MATCH(CELL("format",'#_IC 1A'!J38)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1A'!J38),_xlfn.FORMULATEXT('IC 1A'!J38),'IC 1A'!J38),"9","#"),"8","#"),"7","#"),"6","#"),"5","#"),"4","#"),"3","#"),"2","#"),"1","#"),"0","#"),"$",""),"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1A'!J38),_xlfn.FORMULATEXT('IC 1A'!J38),'IC 1A'!J38),"9","#"),"8","#"),"7","#"),"6","#"),"5","#"),"4","#"),"3","#"),"2","#"),"1","#"),"0","#"),"$",""),"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1A'!J38),_xlfn.FORMULATEXT('#_IC 1A'!J38),'#_IC 1A'!J38),"9","#"),"8","#"),"7","#"),"6","#"),"5","#"),"4","#"),"3","#"),"2","#"),"1","#"),"0","#"),"$",""),"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1A'!J38),_xlfn.FORMULATEXT('#_IC 1A'!J38),'#_IC 1A'!J38),"9","#"),"8","#"),"7","#"),"6","#"),"5","#"),"4","#"),"3","#"),"2","#"),"1","#"),"0","#"),"$",""),"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1A'!J38),_xlfn.FORMULATEXT('IC 1A'!J38),'IC 1A'!J38))-LEN(SUBSTITUTE(IF(_xlfn.ISFORMULA('IC 1A'!J38),_xlfn.FORMULATEXT('IC 1A'!J38),'IC 1A'!J38),"""",""))&gt;LEN(IF(_xlfn.ISFORMULA('#_IC 1A'!J38),_xlfn.FORMULATEXT('#_IC 1A'!J38),'#_IC 1A'!J38))-LEN(SUBSTITUTE(IF(_xlfn.ISFORMULA('#_IC 1A'!J38),_xlfn.FORMULATEXT('#_IC 1A'!J38),'#_IC 1A'!J38),"""","")),TRUE,FALSE),"HardQuoteMsg",IF(LEN(IF(_xlfn.ISFORMULA('IC 1A'!J38),_xlfn.FORMULATEXT('IC 1A'!J38),'IC 1A'!J38))-LEN(SUBSTITUTE(IF(_xlfn.ISFORMULA('IC 1A'!J38),_xlfn.FORMULATEXT('IC 1A'!J38),'IC 1A'!J38),"$",""))&lt;LEN(IF(_xlfn.ISFORMULA('#_IC 1A'!J38),_xlfn.FORMULATEXT('#_IC 1A'!J38),'#_IC 1A'!J38))-LEN(SUBSTITUTE(IF(_xlfn.ISFORMULA('#_IC 1A'!J38),_xlfn.FORMULATEXT('#_IC 1A'!J38),'#_IC 1A'!J38),"$","")),TRUE,FALSE),"MissingAbsMsg",_xlfn.IFS(ISTEXT('#_IC 1A'!J38),FALSE,ISLOGICAL('#_IC 1A'!J38),FALSE,SUBSTITUTE(CELL("format",'#_IC 1A'!J38),"-","")=SUBSTITUTE(CELL("format",'IC 1A'!J38),"-",""),FALSE,CELL("format",'#_IC 1A'!J38)="G",FALSE,AND(CELL("format",'#_IC 1A'!J38)="F0",CELL("format",'IC 1A'!J38)="G"),FALSE,TRUE,IFERROR(IF(MATCH(CELL("format",'#_IC 1A'!J38),FormatCodes_SFX!$A$4:$A$53,0)&gt;0,TRUE),FALSE),TRUE,TRUE),"FormatMsg",TRUE,"PerfectMsg")</f>
        <v>PerfectMsg</v>
      </c>
      <c r="K38" s="48" t="str">
        <f ca="1">_xlfn.IFS(ISBLANK('IC 1A'!K38),"",IF(NOT(ISNA('#_IC 1A'!K38)),IF(ISNA('IC 1A'!K38),TRUE,FALSE),FALSE),"StuNAMsg",IF(AND(ISNA('#_IC 1A'!K38),ISNA('IC 1A'!K38)),TRUE,FALSE),"PerfectMsg",IF(NOT(ISERROR('#_IC 1A'!K38)),IF(ISERROR('IC 1A'!K38),TRUE,FALSE),FALSE),"StuErrorMsg",IF(TYPE('#_IC 1A'!K38)&lt;&gt;TYPE('IC 1A'!K38),TRUE,FALSE),"WrongTypeMsg",IF(_xlfn.ISFORMULA('#_IC 1A'!K38),IF(NOT(_xlfn.ISFORMULA('IC 1A'!K38)),TRUE),FALSE),"MissingFormulaMsg",IF(NOT(AND(ISNUMBER(FIND("[",_xlfn.FORMULATEXT('#_IC 1A'!K38))),ISNUMBER(FIND("!",_xlfn.FORMULATEXT('#_IC 1A'!K38))))),AND(ISNUMBER(FIND("[",_xlfn.FORMULATEXT('IC 1A'!K38))),ISNUMBER(FIND("!",_xlfn.FORMULATEXT('IC 1A'!K38)))),FALSE),"ExternalRefsMsg",IF(ISNUMBER('#_IC 1A'!K38),IF(ABS('#_IC 1A'!K38-'IC 1A'!K38)&gt;0.00001,TRUE,FALSE),IF('#_IC 1A'!K38&lt;&gt;'IC 1A'!K38,TRUE,FALSE)),IF(ISNUMBER('#_IC 1A'!K38),IF('#_IC 1A'!K38&gt;'IC 1A'!K38,"TooLow","TooHigh"),"WrongAnswer"),NOT(_xlfn.ISFORMULA('#_IC 1A'!K38)),IF(_xlfn.IFS(ISTEXT('#_IC 1A'!K38),FALSE,ISLOGICAL('#_IC 1A'!K38),FALSE,SUBSTITUTE(CELL("format",'#_IC 1A'!K38),"-","")=SUBSTITUTE(CELL("format",'IC 1A'!K38),"-",""),FALSE,CELL("format",'#_IC 1A'!K38)="G",FALSE,AND(CELL("format",'#_IC 1A'!K38)="F0",CELL("format",'IC 1A'!K38)="G"),FALSE,TRUE,IFERROR(IF(MATCH(CELL("format",'#_IC 1A'!K38)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1A'!K38),_xlfn.FORMULATEXT('IC 1A'!K38),'IC 1A'!K38),"9","#"),"8","#"),"7","#"),"6","#"),"5","#"),"4","#"),"3","#"),"2","#"),"1","#"),"0","#"),"$",""),"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1A'!K38),_xlfn.FORMULATEXT('IC 1A'!K38),'IC 1A'!K38),"9","#"),"8","#"),"7","#"),"6","#"),"5","#"),"4","#"),"3","#"),"2","#"),"1","#"),"0","#"),"$",""),"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1A'!K38),_xlfn.FORMULATEXT('#_IC 1A'!K38),'#_IC 1A'!K38),"9","#"),"8","#"),"7","#"),"6","#"),"5","#"),"4","#"),"3","#"),"2","#"),"1","#"),"0","#"),"$",""),"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1A'!K38),_xlfn.FORMULATEXT('#_IC 1A'!K38),'#_IC 1A'!K38),"9","#"),"8","#"),"7","#"),"6","#"),"5","#"),"4","#"),"3","#"),"2","#"),"1","#"),"0","#"),"$",""),"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1A'!K38),_xlfn.FORMULATEXT('IC 1A'!K38),'IC 1A'!K38))-LEN(SUBSTITUTE(IF(_xlfn.ISFORMULA('IC 1A'!K38),_xlfn.FORMULATEXT('IC 1A'!K38),'IC 1A'!K38),"""",""))&gt;LEN(IF(_xlfn.ISFORMULA('#_IC 1A'!K38),_xlfn.FORMULATEXT('#_IC 1A'!K38),'#_IC 1A'!K38))-LEN(SUBSTITUTE(IF(_xlfn.ISFORMULA('#_IC 1A'!K38),_xlfn.FORMULATEXT('#_IC 1A'!K38),'#_IC 1A'!K38),"""","")),TRUE,FALSE),"HardQuoteMsg",IF(LEN(IF(_xlfn.ISFORMULA('IC 1A'!K38),_xlfn.FORMULATEXT('IC 1A'!K38),'IC 1A'!K38))-LEN(SUBSTITUTE(IF(_xlfn.ISFORMULA('IC 1A'!K38),_xlfn.FORMULATEXT('IC 1A'!K38),'IC 1A'!K38),"$",""))&lt;LEN(IF(_xlfn.ISFORMULA('#_IC 1A'!K38),_xlfn.FORMULATEXT('#_IC 1A'!K38),'#_IC 1A'!K38))-LEN(SUBSTITUTE(IF(_xlfn.ISFORMULA('#_IC 1A'!K38),_xlfn.FORMULATEXT('#_IC 1A'!K38),'#_IC 1A'!K38),"$","")),TRUE,FALSE),"MissingAbsMsg",_xlfn.IFS(ISTEXT('#_IC 1A'!K38),FALSE,ISLOGICAL('#_IC 1A'!K38),FALSE,SUBSTITUTE(CELL("format",'#_IC 1A'!K38),"-","")=SUBSTITUTE(CELL("format",'IC 1A'!K38),"-",""),FALSE,CELL("format",'#_IC 1A'!K38)="G",FALSE,AND(CELL("format",'#_IC 1A'!K38)="F0",CELL("format",'IC 1A'!K38)="G"),FALSE,TRUE,IFERROR(IF(MATCH(CELL("format",'#_IC 1A'!K38),FormatCodes_SFX!$A$4:$A$53,0)&gt;0,TRUE),FALSE),TRUE,TRUE),"FormatMsg",TRUE,"PerfectMsg")</f>
        <v>PerfectMsg</v>
      </c>
    </row>
    <row r="39" spans="2:11" x14ac:dyDescent="0.15"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/>
      <c r="I39" s="48"/>
      <c r="J39" s="48" t="str">
        <f ca="1">_xlfn.IFS(ISBLANK('IC 1A'!J39),"",IF(NOT(ISNA('#_IC 1A'!J39)),IF(ISNA('IC 1A'!J39),TRUE,FALSE),FALSE),"StuNAMsg",IF(AND(ISNA('#_IC 1A'!J39),ISNA('IC 1A'!J39)),TRUE,FALSE),"PerfectMsg",IF(NOT(ISERROR('#_IC 1A'!J39)),IF(ISERROR('IC 1A'!J39),TRUE,FALSE),FALSE),"StuErrorMsg",IF(TYPE('#_IC 1A'!J39)&lt;&gt;TYPE('IC 1A'!J39),TRUE,FALSE),"WrongTypeMsg",IF(_xlfn.ISFORMULA('#_IC 1A'!J39),IF(NOT(_xlfn.ISFORMULA('IC 1A'!J39)),TRUE),FALSE),"MissingFormulaMsg",IF(NOT(AND(ISNUMBER(FIND("[",_xlfn.FORMULATEXT('#_IC 1A'!J39))),ISNUMBER(FIND("!",_xlfn.FORMULATEXT('#_IC 1A'!J39))))),AND(ISNUMBER(FIND("[",_xlfn.FORMULATEXT('IC 1A'!J39))),ISNUMBER(FIND("!",_xlfn.FORMULATEXT('IC 1A'!J39)))),FALSE),"ExternalRefsMsg",IF(ISNUMBER('#_IC 1A'!J39),IF(ABS('#_IC 1A'!J39-'IC 1A'!J39)&gt;0.00001,TRUE,FALSE),IF('#_IC 1A'!J39&lt;&gt;'IC 1A'!J39,TRUE,FALSE)),IF(ISNUMBER('#_IC 1A'!J39),IF('#_IC 1A'!J39&gt;'IC 1A'!J39,"TooLow","TooHigh"),"WrongAnswer"),NOT(_xlfn.ISFORMULA('#_IC 1A'!J39)),IF(_xlfn.IFS(ISTEXT('#_IC 1A'!J39),FALSE,ISLOGICAL('#_IC 1A'!J39),FALSE,SUBSTITUTE(CELL("format",'#_IC 1A'!J39),"-","")=SUBSTITUTE(CELL("format",'IC 1A'!J39),"-",""),FALSE,CELL("format",'#_IC 1A'!J39)="G",FALSE,AND(CELL("format",'#_IC 1A'!J39)="F0",CELL("format",'IC 1A'!J39)="G"),FALSE,TRUE,IFERROR(IF(MATCH(CELL("format",'#_IC 1A'!J39)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1A'!J39),_xlfn.FORMULATEXT('IC 1A'!J39),'IC 1A'!J39),"9","#"),"8","#"),"7","#"),"6","#"),"5","#"),"4","#"),"3","#"),"2","#"),"1","#"),"0","#"),"$",""),"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1A'!J39),_xlfn.FORMULATEXT('IC 1A'!J39),'IC 1A'!J39),"9","#"),"8","#"),"7","#"),"6","#"),"5","#"),"4","#"),"3","#"),"2","#"),"1","#"),"0","#"),"$",""),"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1A'!J39),_xlfn.FORMULATEXT('#_IC 1A'!J39),'#_IC 1A'!J39),"9","#"),"8","#"),"7","#"),"6","#"),"5","#"),"4","#"),"3","#"),"2","#"),"1","#"),"0","#"),"$",""),"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1A'!J39),_xlfn.FORMULATEXT('#_IC 1A'!J39),'#_IC 1A'!J39),"9","#"),"8","#"),"7","#"),"6","#"),"5","#"),"4","#"),"3","#"),"2","#"),"1","#"),"0","#"),"$",""),"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1A'!J39),_xlfn.FORMULATEXT('IC 1A'!J39),'IC 1A'!J39))-LEN(SUBSTITUTE(IF(_xlfn.ISFORMULA('IC 1A'!J39),_xlfn.FORMULATEXT('IC 1A'!J39),'IC 1A'!J39),"""",""))&gt;LEN(IF(_xlfn.ISFORMULA('#_IC 1A'!J39),_xlfn.FORMULATEXT('#_IC 1A'!J39),'#_IC 1A'!J39))-LEN(SUBSTITUTE(IF(_xlfn.ISFORMULA('#_IC 1A'!J39),_xlfn.FORMULATEXT('#_IC 1A'!J39),'#_IC 1A'!J39),"""","")),TRUE,FALSE),"HardQuoteMsg",IF(LEN(IF(_xlfn.ISFORMULA('IC 1A'!J39),_xlfn.FORMULATEXT('IC 1A'!J39),'IC 1A'!J39))-LEN(SUBSTITUTE(IF(_xlfn.ISFORMULA('IC 1A'!J39),_xlfn.FORMULATEXT('IC 1A'!J39),'IC 1A'!J39),"$",""))&lt;LEN(IF(_xlfn.ISFORMULA('#_IC 1A'!J39),_xlfn.FORMULATEXT('#_IC 1A'!J39),'#_IC 1A'!J39))-LEN(SUBSTITUTE(IF(_xlfn.ISFORMULA('#_IC 1A'!J39),_xlfn.FORMULATEXT('#_IC 1A'!J39),'#_IC 1A'!J39),"$","")),TRUE,FALSE),"MissingAbsMsg",_xlfn.IFS(ISTEXT('#_IC 1A'!J39),FALSE,ISLOGICAL('#_IC 1A'!J39),FALSE,SUBSTITUTE(CELL("format",'#_IC 1A'!J39),"-","")=SUBSTITUTE(CELL("format",'IC 1A'!J39),"-",""),FALSE,CELL("format",'#_IC 1A'!J39)="G",FALSE,AND(CELL("format",'#_IC 1A'!J39)="F0",CELL("format",'IC 1A'!J39)="G"),FALSE,TRUE,IFERROR(IF(MATCH(CELL("format",'#_IC 1A'!J39),FormatCodes_SFX!$A$4:$A$53,0)&gt;0,TRUE),FALSE),TRUE,TRUE),"FormatMsg",TRUE,"PerfectMsg")</f>
        <v>PerfectMsg</v>
      </c>
      <c r="K39" s="48" t="str">
        <f ca="1">_xlfn.IFS(ISBLANK('IC 1A'!K39),"",IF(NOT(ISNA('#_IC 1A'!K39)),IF(ISNA('IC 1A'!K39),TRUE,FALSE),FALSE),"StuNAMsg",IF(AND(ISNA('#_IC 1A'!K39),ISNA('IC 1A'!K39)),TRUE,FALSE),"PerfectMsg",IF(NOT(ISERROR('#_IC 1A'!K39)),IF(ISERROR('IC 1A'!K39),TRUE,FALSE),FALSE),"StuErrorMsg",IF(TYPE('#_IC 1A'!K39)&lt;&gt;TYPE('IC 1A'!K39),TRUE,FALSE),"WrongTypeMsg",IF(_xlfn.ISFORMULA('#_IC 1A'!K39),IF(NOT(_xlfn.ISFORMULA('IC 1A'!K39)),TRUE),FALSE),"MissingFormulaMsg",IF(NOT(AND(ISNUMBER(FIND("[",_xlfn.FORMULATEXT('#_IC 1A'!K39))),ISNUMBER(FIND("!",_xlfn.FORMULATEXT('#_IC 1A'!K39))))),AND(ISNUMBER(FIND("[",_xlfn.FORMULATEXT('IC 1A'!K39))),ISNUMBER(FIND("!",_xlfn.FORMULATEXT('IC 1A'!K39)))),FALSE),"ExternalRefsMsg",IF(ISNUMBER('#_IC 1A'!K39),IF(ABS('#_IC 1A'!K39-'IC 1A'!K39)&gt;0.00001,TRUE,FALSE),IF('#_IC 1A'!K39&lt;&gt;'IC 1A'!K39,TRUE,FALSE)),IF(ISNUMBER('#_IC 1A'!K39),IF('#_IC 1A'!K39&gt;'IC 1A'!K39,"TooLow","TooHigh"),"WrongAnswer"),NOT(_xlfn.ISFORMULA('#_IC 1A'!K39)),IF(_xlfn.IFS(ISTEXT('#_IC 1A'!K39),FALSE,ISLOGICAL('#_IC 1A'!K39),FALSE,SUBSTITUTE(CELL("format",'#_IC 1A'!K39),"-","")=SUBSTITUTE(CELL("format",'IC 1A'!K39),"-",""),FALSE,CELL("format",'#_IC 1A'!K39)="G",FALSE,AND(CELL("format",'#_IC 1A'!K39)="F0",CELL("format",'IC 1A'!K39)="G"),FALSE,TRUE,IFERROR(IF(MATCH(CELL("format",'#_IC 1A'!K39)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1A'!K39),_xlfn.FORMULATEXT('IC 1A'!K39),'IC 1A'!K39),"9","#"),"8","#"),"7","#"),"6","#"),"5","#"),"4","#"),"3","#"),"2","#"),"1","#"),"0","#"),"$",""),"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1A'!K39),_xlfn.FORMULATEXT('IC 1A'!K39),'IC 1A'!K39),"9","#"),"8","#"),"7","#"),"6","#"),"5","#"),"4","#"),"3","#"),"2","#"),"1","#"),"0","#"),"$",""),"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1A'!K39),_xlfn.FORMULATEXT('#_IC 1A'!K39),'#_IC 1A'!K39),"9","#"),"8","#"),"7","#"),"6","#"),"5","#"),"4","#"),"3","#"),"2","#"),"1","#"),"0","#"),"$",""),"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1A'!K39),_xlfn.FORMULATEXT('#_IC 1A'!K39),'#_IC 1A'!K39),"9","#"),"8","#"),"7","#"),"6","#"),"5","#"),"4","#"),"3","#"),"2","#"),"1","#"),"0","#"),"$",""),"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1A'!K39),_xlfn.FORMULATEXT('IC 1A'!K39),'IC 1A'!K39))-LEN(SUBSTITUTE(IF(_xlfn.ISFORMULA('IC 1A'!K39),_xlfn.FORMULATEXT('IC 1A'!K39),'IC 1A'!K39),"""",""))&gt;LEN(IF(_xlfn.ISFORMULA('#_IC 1A'!K39),_xlfn.FORMULATEXT('#_IC 1A'!K39),'#_IC 1A'!K39))-LEN(SUBSTITUTE(IF(_xlfn.ISFORMULA('#_IC 1A'!K39),_xlfn.FORMULATEXT('#_IC 1A'!K39),'#_IC 1A'!K39),"""","")),TRUE,FALSE),"HardQuoteMsg",IF(LEN(IF(_xlfn.ISFORMULA('IC 1A'!K39),_xlfn.FORMULATEXT('IC 1A'!K39),'IC 1A'!K39))-LEN(SUBSTITUTE(IF(_xlfn.ISFORMULA('IC 1A'!K39),_xlfn.FORMULATEXT('IC 1A'!K39),'IC 1A'!K39),"$",""))&lt;LEN(IF(_xlfn.ISFORMULA('#_IC 1A'!K39),_xlfn.FORMULATEXT('#_IC 1A'!K39),'#_IC 1A'!K39))-LEN(SUBSTITUTE(IF(_xlfn.ISFORMULA('#_IC 1A'!K39),_xlfn.FORMULATEXT('#_IC 1A'!K39),'#_IC 1A'!K39),"$","")),TRUE,FALSE),"MissingAbsMsg",_xlfn.IFS(ISTEXT('#_IC 1A'!K39),FALSE,ISLOGICAL('#_IC 1A'!K39),FALSE,SUBSTITUTE(CELL("format",'#_IC 1A'!K39),"-","")=SUBSTITUTE(CELL("format",'IC 1A'!K39),"-",""),FALSE,CELL("format",'#_IC 1A'!K39)="G",FALSE,AND(CELL("format",'#_IC 1A'!K39)="F0",CELL("format",'IC 1A'!K39)="G"),FALSE,TRUE,IFERROR(IF(MATCH(CELL("format",'#_IC 1A'!K39),FormatCodes_SFX!$A$4:$A$53,0)&gt;0,TRUE),FALSE),TRUE,TRUE),"FormatMsg",TRUE,"PerfectMsg")</f>
        <v>PerfectMsg</v>
      </c>
    </row>
    <row r="40" spans="2:11" x14ac:dyDescent="0.15"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tr">
        <f ca="1">_xlfn.IFS(ISBLANK('IC 1A'!J40),"",IF(NOT(ISNA('#_IC 1A'!J40)),IF(ISNA('IC 1A'!J40),TRUE,FALSE),FALSE),"StuNAMsg",IF(AND(ISNA('#_IC 1A'!J40),ISNA('IC 1A'!J40)),TRUE,FALSE),"PerfectMsg",IF(NOT(ISERROR('#_IC 1A'!J40)),IF(ISERROR('IC 1A'!J40),TRUE,FALSE),FALSE),"StuErrorMsg",IF(TYPE('#_IC 1A'!J40)&lt;&gt;TYPE('IC 1A'!J40),TRUE,FALSE),"WrongTypeMsg",IF(_xlfn.ISFORMULA('#_IC 1A'!J40),IF(NOT(_xlfn.ISFORMULA('IC 1A'!J40)),TRUE),FALSE),"MissingFormulaMsg",IF(NOT(AND(ISNUMBER(FIND("[",_xlfn.FORMULATEXT('#_IC 1A'!J40))),ISNUMBER(FIND("!",_xlfn.FORMULATEXT('#_IC 1A'!J40))))),AND(ISNUMBER(FIND("[",_xlfn.FORMULATEXT('IC 1A'!J40))),ISNUMBER(FIND("!",_xlfn.FORMULATEXT('IC 1A'!J40)))),FALSE),"ExternalRefsMsg",IF(ISNUMBER('#_IC 1A'!J40),IF(ABS('#_IC 1A'!J40-'IC 1A'!J40)&gt;0.00001,TRUE,FALSE),IF('#_IC 1A'!J40&lt;&gt;'IC 1A'!J40,TRUE,FALSE)),IF(ISNUMBER('#_IC 1A'!J40),IF('#_IC 1A'!J40&gt;'IC 1A'!J40,"TooLow","TooHigh"),"WrongAnswer"),NOT(_xlfn.ISFORMULA('#_IC 1A'!J40)),IF(_xlfn.IFS(ISTEXT('#_IC 1A'!J40),FALSE,ISLOGICAL('#_IC 1A'!J40),FALSE,SUBSTITUTE(CELL("format",'#_IC 1A'!J40),"-","")=SUBSTITUTE(CELL("format",'IC 1A'!J40),"-",""),FALSE,CELL("format",'#_IC 1A'!J40)="G",FALSE,AND(CELL("format",'#_IC 1A'!J40)="F0",CELL("format",'IC 1A'!J40)="G"),FALSE,TRUE,IFERROR(IF(MATCH(CELL("format",'#_IC 1A'!J40)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1A'!J40),_xlfn.FORMULATEXT('IC 1A'!J40),'IC 1A'!J40),"9","#"),"8","#"),"7","#"),"6","#"),"5","#"),"4","#"),"3","#"),"2","#"),"1","#"),"0","#"),"$",""),"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1A'!J40),_xlfn.FORMULATEXT('IC 1A'!J40),'IC 1A'!J40),"9","#"),"8","#"),"7","#"),"6","#"),"5","#"),"4","#"),"3","#"),"2","#"),"1","#"),"0","#"),"$",""),"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1A'!J40),_xlfn.FORMULATEXT('#_IC 1A'!J40),'#_IC 1A'!J40),"9","#"),"8","#"),"7","#"),"6","#"),"5","#"),"4","#"),"3","#"),"2","#"),"1","#"),"0","#"),"$",""),"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1A'!J40),_xlfn.FORMULATEXT('#_IC 1A'!J40),'#_IC 1A'!J40),"9","#"),"8","#"),"7","#"),"6","#"),"5","#"),"4","#"),"3","#"),"2","#"),"1","#"),"0","#"),"$",""),"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1A'!J40),_xlfn.FORMULATEXT('IC 1A'!J40),'IC 1A'!J40))-LEN(SUBSTITUTE(IF(_xlfn.ISFORMULA('IC 1A'!J40),_xlfn.FORMULATEXT('IC 1A'!J40),'IC 1A'!J40),"""",""))&gt;LEN(IF(_xlfn.ISFORMULA('#_IC 1A'!J40),_xlfn.FORMULATEXT('#_IC 1A'!J40),'#_IC 1A'!J40))-LEN(SUBSTITUTE(IF(_xlfn.ISFORMULA('#_IC 1A'!J40),_xlfn.FORMULATEXT('#_IC 1A'!J40),'#_IC 1A'!J40),"""","")),TRUE,FALSE),"HardQuoteMsg",IF(LEN(IF(_xlfn.ISFORMULA('IC 1A'!J40),_xlfn.FORMULATEXT('IC 1A'!J40),'IC 1A'!J40))-LEN(SUBSTITUTE(IF(_xlfn.ISFORMULA('IC 1A'!J40),_xlfn.FORMULATEXT('IC 1A'!J40),'IC 1A'!J40),"$",""))&lt;LEN(IF(_xlfn.ISFORMULA('#_IC 1A'!J40),_xlfn.FORMULATEXT('#_IC 1A'!J40),'#_IC 1A'!J40))-LEN(SUBSTITUTE(IF(_xlfn.ISFORMULA('#_IC 1A'!J40),_xlfn.FORMULATEXT('#_IC 1A'!J40),'#_IC 1A'!J40),"$","")),TRUE,FALSE),"MissingAbsMsg",_xlfn.IFS(ISTEXT('#_IC 1A'!J40),FALSE,ISLOGICAL('#_IC 1A'!J40),FALSE,SUBSTITUTE(CELL("format",'#_IC 1A'!J40),"-","")=SUBSTITUTE(CELL("format",'IC 1A'!J40),"-",""),FALSE,CELL("format",'#_IC 1A'!J40)="G",FALSE,AND(CELL("format",'#_IC 1A'!J40)="F0",CELL("format",'IC 1A'!J40)="G"),FALSE,TRUE,IFERROR(IF(MATCH(CELL("format",'#_IC 1A'!J40),FormatCodes_SFX!$A$4:$A$53,0)&gt;0,TRUE),FALSE),TRUE,TRUE),"FormatMsg",TRUE,"PerfectMsg")</f>
        <v>PerfectMsg</v>
      </c>
      <c r="K40" s="48" t="str">
        <f ca="1">_xlfn.IFS(ISBLANK('IC 1A'!K40),"",IF(NOT(ISNA('#_IC 1A'!K40)),IF(ISNA('IC 1A'!K40),TRUE,FALSE),FALSE),"StuNAMsg",IF(AND(ISNA('#_IC 1A'!K40),ISNA('IC 1A'!K40)),TRUE,FALSE),"PerfectMsg",IF(NOT(ISERROR('#_IC 1A'!K40)),IF(ISERROR('IC 1A'!K40),TRUE,FALSE),FALSE),"StuErrorMsg",IF(TYPE('#_IC 1A'!K40)&lt;&gt;TYPE('IC 1A'!K40),TRUE,FALSE),"WrongTypeMsg",IF(_xlfn.ISFORMULA('#_IC 1A'!K40),IF(NOT(_xlfn.ISFORMULA('IC 1A'!K40)),TRUE),FALSE),"MissingFormulaMsg",IF(NOT(AND(ISNUMBER(FIND("[",_xlfn.FORMULATEXT('#_IC 1A'!K40))),ISNUMBER(FIND("!",_xlfn.FORMULATEXT('#_IC 1A'!K40))))),AND(ISNUMBER(FIND("[",_xlfn.FORMULATEXT('IC 1A'!K40))),ISNUMBER(FIND("!",_xlfn.FORMULATEXT('IC 1A'!K40)))),FALSE),"ExternalRefsMsg",IF(ISNUMBER('#_IC 1A'!K40),IF(ABS('#_IC 1A'!K40-'IC 1A'!K40)&gt;0.00001,TRUE,FALSE),IF('#_IC 1A'!K40&lt;&gt;'IC 1A'!K40,TRUE,FALSE)),IF(ISNUMBER('#_IC 1A'!K40),IF('#_IC 1A'!K40&gt;'IC 1A'!K40,"TooLow","TooHigh"),"WrongAnswer"),NOT(_xlfn.ISFORMULA('#_IC 1A'!K40)),IF(_xlfn.IFS(ISTEXT('#_IC 1A'!K40),FALSE,ISLOGICAL('#_IC 1A'!K40),FALSE,SUBSTITUTE(CELL("format",'#_IC 1A'!K40),"-","")=SUBSTITUTE(CELL("format",'IC 1A'!K40),"-",""),FALSE,CELL("format",'#_IC 1A'!K40)="G",FALSE,AND(CELL("format",'#_IC 1A'!K40)="F0",CELL("format",'IC 1A'!K40)="G"),FALSE,TRUE,IFERROR(IF(MATCH(CELL("format",'#_IC 1A'!K40)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1A'!K40),_xlfn.FORMULATEXT('IC 1A'!K40),'IC 1A'!K40),"9","#"),"8","#"),"7","#"),"6","#"),"5","#"),"4","#"),"3","#"),"2","#"),"1","#"),"0","#"),"$",""),"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1A'!K40),_xlfn.FORMULATEXT('IC 1A'!K40),'IC 1A'!K40),"9","#"),"8","#"),"7","#"),"6","#"),"5","#"),"4","#"),"3","#"),"2","#"),"1","#"),"0","#"),"$",""),"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1A'!K40),_xlfn.FORMULATEXT('#_IC 1A'!K40),'#_IC 1A'!K40),"9","#"),"8","#"),"7","#"),"6","#"),"5","#"),"4","#"),"3","#"),"2","#"),"1","#"),"0","#"),"$",""),"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1A'!K40),_xlfn.FORMULATEXT('#_IC 1A'!K40),'#_IC 1A'!K40),"9","#"),"8","#"),"7","#"),"6","#"),"5","#"),"4","#"),"3","#"),"2","#"),"1","#"),"0","#"),"$",""),"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1A'!K40),_xlfn.FORMULATEXT('IC 1A'!K40),'IC 1A'!K40))-LEN(SUBSTITUTE(IF(_xlfn.ISFORMULA('IC 1A'!K40),_xlfn.FORMULATEXT('IC 1A'!K40),'IC 1A'!K40),"""",""))&gt;LEN(IF(_xlfn.ISFORMULA('#_IC 1A'!K40),_xlfn.FORMULATEXT('#_IC 1A'!K40),'#_IC 1A'!K40))-LEN(SUBSTITUTE(IF(_xlfn.ISFORMULA('#_IC 1A'!K40),_xlfn.FORMULATEXT('#_IC 1A'!K40),'#_IC 1A'!K40),"""","")),TRUE,FALSE),"HardQuoteMsg",IF(LEN(IF(_xlfn.ISFORMULA('IC 1A'!K40),_xlfn.FORMULATEXT('IC 1A'!K40),'IC 1A'!K40))-LEN(SUBSTITUTE(IF(_xlfn.ISFORMULA('IC 1A'!K40),_xlfn.FORMULATEXT('IC 1A'!K40),'IC 1A'!K40),"$",""))&lt;LEN(IF(_xlfn.ISFORMULA('#_IC 1A'!K40),_xlfn.FORMULATEXT('#_IC 1A'!K40),'#_IC 1A'!K40))-LEN(SUBSTITUTE(IF(_xlfn.ISFORMULA('#_IC 1A'!K40),_xlfn.FORMULATEXT('#_IC 1A'!K40),'#_IC 1A'!K40),"$","")),TRUE,FALSE),"MissingAbsMsg",_xlfn.IFS(ISTEXT('#_IC 1A'!K40),FALSE,ISLOGICAL('#_IC 1A'!K40),FALSE,SUBSTITUTE(CELL("format",'#_IC 1A'!K40),"-","")=SUBSTITUTE(CELL("format",'IC 1A'!K40),"-",""),FALSE,CELL("format",'#_IC 1A'!K40)="G",FALSE,AND(CELL("format",'#_IC 1A'!K40)="F0",CELL("format",'IC 1A'!K40)="G"),FALSE,TRUE,IFERROR(IF(MATCH(CELL("format",'#_IC 1A'!K40),FormatCodes_SFX!$A$4:$A$53,0)&gt;0,TRUE),FALSE),TRUE,TRUE),"FormatMsg",TRUE,"PerfectMsg")</f>
        <v>PerfectMsg</v>
      </c>
    </row>
    <row r="41" spans="2:11" x14ac:dyDescent="0.15"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/>
      <c r="J41" s="48" t="str">
        <f ca="1">_xlfn.IFS(ISBLANK('IC 1A'!J41),"",IF(NOT(ISNA('#_IC 1A'!J41)),IF(ISNA('IC 1A'!J41),TRUE,FALSE),FALSE),"StuNAMsg",IF(AND(ISNA('#_IC 1A'!J41),ISNA('IC 1A'!J41)),TRUE,FALSE),"PerfectMsg",IF(NOT(ISERROR('#_IC 1A'!J41)),IF(ISERROR('IC 1A'!J41),TRUE,FALSE),FALSE),"StuErrorMsg",IF(TYPE('#_IC 1A'!J41)&lt;&gt;TYPE('IC 1A'!J41),TRUE,FALSE),"WrongTypeMsg",IF(_xlfn.ISFORMULA('#_IC 1A'!J41),IF(NOT(_xlfn.ISFORMULA('IC 1A'!J41)),TRUE),FALSE),"MissingFormulaMsg",IF(NOT(AND(ISNUMBER(FIND("[",_xlfn.FORMULATEXT('#_IC 1A'!J41))),ISNUMBER(FIND("!",_xlfn.FORMULATEXT('#_IC 1A'!J41))))),AND(ISNUMBER(FIND("[",_xlfn.FORMULATEXT('IC 1A'!J41))),ISNUMBER(FIND("!",_xlfn.FORMULATEXT('IC 1A'!J41)))),FALSE),"ExternalRefsMsg",IF(ISNUMBER('#_IC 1A'!J41),IF(ABS('#_IC 1A'!J41-'IC 1A'!J41)&gt;0.00001,TRUE,FALSE),IF('#_IC 1A'!J41&lt;&gt;'IC 1A'!J41,TRUE,FALSE)),IF(ISNUMBER('#_IC 1A'!J41),IF('#_IC 1A'!J41&gt;'IC 1A'!J41,"TooLow","TooHigh"),"WrongAnswer"),NOT(_xlfn.ISFORMULA('#_IC 1A'!J41)),IF(_xlfn.IFS(ISTEXT('#_IC 1A'!J41),FALSE,ISLOGICAL('#_IC 1A'!J41),FALSE,SUBSTITUTE(CELL("format",'#_IC 1A'!J41),"-","")=SUBSTITUTE(CELL("format",'IC 1A'!J41),"-",""),FALSE,CELL("format",'#_IC 1A'!J41)="G",FALSE,AND(CELL("format",'#_IC 1A'!J41)="F0",CELL("format",'IC 1A'!J41)="G"),FALSE,TRUE,IFERROR(IF(MATCH(CELL("format",'#_IC 1A'!J41)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1A'!J41),_xlfn.FORMULATEXT('IC 1A'!J41),'IC 1A'!J41),"9","#"),"8","#"),"7","#"),"6","#"),"5","#"),"4","#"),"3","#"),"2","#"),"1","#"),"0","#"),"$",""),"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1A'!J41),_xlfn.FORMULATEXT('IC 1A'!J41),'IC 1A'!J41),"9","#"),"8","#"),"7","#"),"6","#"),"5","#"),"4","#"),"3","#"),"2","#"),"1","#"),"0","#"),"$",""),"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1A'!J41),_xlfn.FORMULATEXT('#_IC 1A'!J41),'#_IC 1A'!J41),"9","#"),"8","#"),"7","#"),"6","#"),"5","#"),"4","#"),"3","#"),"2","#"),"1","#"),"0","#"),"$",""),"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1A'!J41),_xlfn.FORMULATEXT('#_IC 1A'!J41),'#_IC 1A'!J41),"9","#"),"8","#"),"7","#"),"6","#"),"5","#"),"4","#"),"3","#"),"2","#"),"1","#"),"0","#"),"$",""),"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1A'!J41),_xlfn.FORMULATEXT('IC 1A'!J41),'IC 1A'!J41))-LEN(SUBSTITUTE(IF(_xlfn.ISFORMULA('IC 1A'!J41),_xlfn.FORMULATEXT('IC 1A'!J41),'IC 1A'!J41),"""",""))&gt;LEN(IF(_xlfn.ISFORMULA('#_IC 1A'!J41),_xlfn.FORMULATEXT('#_IC 1A'!J41),'#_IC 1A'!J41))-LEN(SUBSTITUTE(IF(_xlfn.ISFORMULA('#_IC 1A'!J41),_xlfn.FORMULATEXT('#_IC 1A'!J41),'#_IC 1A'!J41),"""","")),TRUE,FALSE),"HardQuoteMsg",IF(LEN(IF(_xlfn.ISFORMULA('IC 1A'!J41),_xlfn.FORMULATEXT('IC 1A'!J41),'IC 1A'!J41))-LEN(SUBSTITUTE(IF(_xlfn.ISFORMULA('IC 1A'!J41),_xlfn.FORMULATEXT('IC 1A'!J41),'IC 1A'!J41),"$",""))&lt;LEN(IF(_xlfn.ISFORMULA('#_IC 1A'!J41),_xlfn.FORMULATEXT('#_IC 1A'!J41),'#_IC 1A'!J41))-LEN(SUBSTITUTE(IF(_xlfn.ISFORMULA('#_IC 1A'!J41),_xlfn.FORMULATEXT('#_IC 1A'!J41),'#_IC 1A'!J41),"$","")),TRUE,FALSE),"MissingAbsMsg",_xlfn.IFS(ISTEXT('#_IC 1A'!J41),FALSE,ISLOGICAL('#_IC 1A'!J41),FALSE,SUBSTITUTE(CELL("format",'#_IC 1A'!J41),"-","")=SUBSTITUTE(CELL("format",'IC 1A'!J41),"-",""),FALSE,CELL("format",'#_IC 1A'!J41)="G",FALSE,AND(CELL("format",'#_IC 1A'!J41)="F0",CELL("format",'IC 1A'!J41)="G"),FALSE,TRUE,IFERROR(IF(MATCH(CELL("format",'#_IC 1A'!J41),FormatCodes_SFX!$A$4:$A$53,0)&gt;0,TRUE),FALSE),TRUE,TRUE),"FormatMsg",TRUE,"PerfectMsg")</f>
        <v>PerfectMsg</v>
      </c>
      <c r="K41" s="48" t="str">
        <f ca="1">_xlfn.IFS(ISBLANK('IC 1A'!K41),"",IF(NOT(ISNA('#_IC 1A'!K41)),IF(ISNA('IC 1A'!K41),TRUE,FALSE),FALSE),"StuNAMsg",IF(AND(ISNA('#_IC 1A'!K41),ISNA('IC 1A'!K41)),TRUE,FALSE),"PerfectMsg",IF(NOT(ISERROR('#_IC 1A'!K41)),IF(ISERROR('IC 1A'!K41),TRUE,FALSE),FALSE),"StuErrorMsg",IF(TYPE('#_IC 1A'!K41)&lt;&gt;TYPE('IC 1A'!K41),TRUE,FALSE),"WrongTypeMsg",IF(_xlfn.ISFORMULA('#_IC 1A'!K41),IF(NOT(_xlfn.ISFORMULA('IC 1A'!K41)),TRUE),FALSE),"MissingFormulaMsg",IF(NOT(AND(ISNUMBER(FIND("[",_xlfn.FORMULATEXT('#_IC 1A'!K41))),ISNUMBER(FIND("!",_xlfn.FORMULATEXT('#_IC 1A'!K41))))),AND(ISNUMBER(FIND("[",_xlfn.FORMULATEXT('IC 1A'!K41))),ISNUMBER(FIND("!",_xlfn.FORMULATEXT('IC 1A'!K41)))),FALSE),"ExternalRefsMsg",IF(ISNUMBER('#_IC 1A'!K41),IF(ABS('#_IC 1A'!K41-'IC 1A'!K41)&gt;0.00001,TRUE,FALSE),IF('#_IC 1A'!K41&lt;&gt;'IC 1A'!K41,TRUE,FALSE)),IF(ISNUMBER('#_IC 1A'!K41),IF('#_IC 1A'!K41&gt;'IC 1A'!K41,"TooLow","TooHigh"),"WrongAnswer"),NOT(_xlfn.ISFORMULA('#_IC 1A'!K41)),IF(_xlfn.IFS(ISTEXT('#_IC 1A'!K41),FALSE,ISLOGICAL('#_IC 1A'!K41),FALSE,SUBSTITUTE(CELL("format",'#_IC 1A'!K41),"-","")=SUBSTITUTE(CELL("format",'IC 1A'!K41),"-",""),FALSE,CELL("format",'#_IC 1A'!K41)="G",FALSE,AND(CELL("format",'#_IC 1A'!K41)="F0",CELL("format",'IC 1A'!K41)="G"),FALSE,TRUE,IFERROR(IF(MATCH(CELL("format",'#_IC 1A'!K41)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1A'!K41),_xlfn.FORMULATEXT('IC 1A'!K41),'IC 1A'!K41),"9","#"),"8","#"),"7","#"),"6","#"),"5","#"),"4","#"),"3","#"),"2","#"),"1","#"),"0","#"),"$",""),"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1A'!K41),_xlfn.FORMULATEXT('IC 1A'!K41),'IC 1A'!K41),"9","#"),"8","#"),"7","#"),"6","#"),"5","#"),"4","#"),"3","#"),"2","#"),"1","#"),"0","#"),"$",""),"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1A'!K41),_xlfn.FORMULATEXT('#_IC 1A'!K41),'#_IC 1A'!K41),"9","#"),"8","#"),"7","#"),"6","#"),"5","#"),"4","#"),"3","#"),"2","#"),"1","#"),"0","#"),"$",""),"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1A'!K41),_xlfn.FORMULATEXT('#_IC 1A'!K41),'#_IC 1A'!K41),"9","#"),"8","#"),"7","#"),"6","#"),"5","#"),"4","#"),"3","#"),"2","#"),"1","#"),"0","#"),"$",""),"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1A'!K41),_xlfn.FORMULATEXT('IC 1A'!K41),'IC 1A'!K41))-LEN(SUBSTITUTE(IF(_xlfn.ISFORMULA('IC 1A'!K41),_xlfn.FORMULATEXT('IC 1A'!K41),'IC 1A'!K41),"""",""))&gt;LEN(IF(_xlfn.ISFORMULA('#_IC 1A'!K41),_xlfn.FORMULATEXT('#_IC 1A'!K41),'#_IC 1A'!K41))-LEN(SUBSTITUTE(IF(_xlfn.ISFORMULA('#_IC 1A'!K41),_xlfn.FORMULATEXT('#_IC 1A'!K41),'#_IC 1A'!K41),"""","")),TRUE,FALSE),"HardQuoteMsg",IF(LEN(IF(_xlfn.ISFORMULA('IC 1A'!K41),_xlfn.FORMULATEXT('IC 1A'!K41),'IC 1A'!K41))-LEN(SUBSTITUTE(IF(_xlfn.ISFORMULA('IC 1A'!K41),_xlfn.FORMULATEXT('IC 1A'!K41),'IC 1A'!K41),"$",""))&lt;LEN(IF(_xlfn.ISFORMULA('#_IC 1A'!K41),_xlfn.FORMULATEXT('#_IC 1A'!K41),'#_IC 1A'!K41))-LEN(SUBSTITUTE(IF(_xlfn.ISFORMULA('#_IC 1A'!K41),_xlfn.FORMULATEXT('#_IC 1A'!K41),'#_IC 1A'!K41),"$","")),TRUE,FALSE),"MissingAbsMsg",_xlfn.IFS(ISTEXT('#_IC 1A'!K41),FALSE,ISLOGICAL('#_IC 1A'!K41),FALSE,SUBSTITUTE(CELL("format",'#_IC 1A'!K41),"-","")=SUBSTITUTE(CELL("format",'IC 1A'!K41),"-",""),FALSE,CELL("format",'#_IC 1A'!K41)="G",FALSE,AND(CELL("format",'#_IC 1A'!K41)="F0",CELL("format",'IC 1A'!K41)="G"),FALSE,TRUE,IFERROR(IF(MATCH(CELL("format",'#_IC 1A'!K41),FormatCodes_SFX!$A$4:$A$53,0)&gt;0,TRUE),FALSE),TRUE,TRUE),"FormatMsg",TRUE,"PerfectMsg")</f>
        <v>PerfectMsg</v>
      </c>
    </row>
    <row r="42" spans="2:11" x14ac:dyDescent="0.15"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/>
      <c r="J42" s="48" t="str">
        <f ca="1">_xlfn.IFS(ISBLANK('IC 1A'!J42),"",IF(NOT(ISNA('#_IC 1A'!J42)),IF(ISNA('IC 1A'!J42),TRUE,FALSE),FALSE),"StuNAMsg",IF(AND(ISNA('#_IC 1A'!J42),ISNA('IC 1A'!J42)),TRUE,FALSE),"PerfectMsg",IF(NOT(ISERROR('#_IC 1A'!J42)),IF(ISERROR('IC 1A'!J42),TRUE,FALSE),FALSE),"StuErrorMsg",IF(TYPE('#_IC 1A'!J42)&lt;&gt;TYPE('IC 1A'!J42),TRUE,FALSE),"WrongTypeMsg",IF(_xlfn.ISFORMULA('#_IC 1A'!J42),IF(NOT(_xlfn.ISFORMULA('IC 1A'!J42)),TRUE),FALSE),"MissingFormulaMsg",IF(NOT(AND(ISNUMBER(FIND("[",_xlfn.FORMULATEXT('#_IC 1A'!J42))),ISNUMBER(FIND("!",_xlfn.FORMULATEXT('#_IC 1A'!J42))))),AND(ISNUMBER(FIND("[",_xlfn.FORMULATEXT('IC 1A'!J42))),ISNUMBER(FIND("!",_xlfn.FORMULATEXT('IC 1A'!J42)))),FALSE),"ExternalRefsMsg",IF(ISNUMBER('#_IC 1A'!J42),IF(ABS('#_IC 1A'!J42-'IC 1A'!J42)&gt;0.00001,TRUE,FALSE),IF('#_IC 1A'!J42&lt;&gt;'IC 1A'!J42,TRUE,FALSE)),IF(ISNUMBER('#_IC 1A'!J42),IF('#_IC 1A'!J42&gt;'IC 1A'!J42,"TooLow","TooHigh"),"WrongAnswer"),NOT(_xlfn.ISFORMULA('#_IC 1A'!J42)),IF(_xlfn.IFS(ISTEXT('#_IC 1A'!J42),FALSE,ISLOGICAL('#_IC 1A'!J42),FALSE,SUBSTITUTE(CELL("format",'#_IC 1A'!J42),"-","")=SUBSTITUTE(CELL("format",'IC 1A'!J42),"-",""),FALSE,CELL("format",'#_IC 1A'!J42)="G",FALSE,AND(CELL("format",'#_IC 1A'!J42)="F0",CELL("format",'IC 1A'!J42)="G"),FALSE,TRUE,IFERROR(IF(MATCH(CELL("format",'#_IC 1A'!J42)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1A'!J42),_xlfn.FORMULATEXT('IC 1A'!J42),'IC 1A'!J42),"9","#"),"8","#"),"7","#"),"6","#"),"5","#"),"4","#"),"3","#"),"2","#"),"1","#"),"0","#"),"$",""),"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1A'!J42),_xlfn.FORMULATEXT('IC 1A'!J42),'IC 1A'!J42),"9","#"),"8","#"),"7","#"),"6","#"),"5","#"),"4","#"),"3","#"),"2","#"),"1","#"),"0","#"),"$",""),"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1A'!J42),_xlfn.FORMULATEXT('#_IC 1A'!J42),'#_IC 1A'!J42),"9","#"),"8","#"),"7","#"),"6","#"),"5","#"),"4","#"),"3","#"),"2","#"),"1","#"),"0","#"),"$",""),"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1A'!J42),_xlfn.FORMULATEXT('#_IC 1A'!J42),'#_IC 1A'!J42),"9","#"),"8","#"),"7","#"),"6","#"),"5","#"),"4","#"),"3","#"),"2","#"),"1","#"),"0","#"),"$",""),"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1A'!J42),_xlfn.FORMULATEXT('IC 1A'!J42),'IC 1A'!J42))-LEN(SUBSTITUTE(IF(_xlfn.ISFORMULA('IC 1A'!J42),_xlfn.FORMULATEXT('IC 1A'!J42),'IC 1A'!J42),"""",""))&gt;LEN(IF(_xlfn.ISFORMULA('#_IC 1A'!J42),_xlfn.FORMULATEXT('#_IC 1A'!J42),'#_IC 1A'!J42))-LEN(SUBSTITUTE(IF(_xlfn.ISFORMULA('#_IC 1A'!J42),_xlfn.FORMULATEXT('#_IC 1A'!J42),'#_IC 1A'!J42),"""","")),TRUE,FALSE),"HardQuoteMsg",IF(LEN(IF(_xlfn.ISFORMULA('IC 1A'!J42),_xlfn.FORMULATEXT('IC 1A'!J42),'IC 1A'!J42))-LEN(SUBSTITUTE(IF(_xlfn.ISFORMULA('IC 1A'!J42),_xlfn.FORMULATEXT('IC 1A'!J42),'IC 1A'!J42),"$",""))&lt;LEN(IF(_xlfn.ISFORMULA('#_IC 1A'!J42),_xlfn.FORMULATEXT('#_IC 1A'!J42),'#_IC 1A'!J42))-LEN(SUBSTITUTE(IF(_xlfn.ISFORMULA('#_IC 1A'!J42),_xlfn.FORMULATEXT('#_IC 1A'!J42),'#_IC 1A'!J42),"$","")),TRUE,FALSE),"MissingAbsMsg",_xlfn.IFS(ISTEXT('#_IC 1A'!J42),FALSE,ISLOGICAL('#_IC 1A'!J42),FALSE,SUBSTITUTE(CELL("format",'#_IC 1A'!J42),"-","")=SUBSTITUTE(CELL("format",'IC 1A'!J42),"-",""),FALSE,CELL("format",'#_IC 1A'!J42)="G",FALSE,AND(CELL("format",'#_IC 1A'!J42)="F0",CELL("format",'IC 1A'!J42)="G"),FALSE,TRUE,IFERROR(IF(MATCH(CELL("format",'#_IC 1A'!J42),FormatCodes_SFX!$A$4:$A$53,0)&gt;0,TRUE),FALSE),TRUE,TRUE),"FormatMsg",TRUE,"PerfectMsg")</f>
        <v>PerfectMsg</v>
      </c>
      <c r="K42" s="48" t="str">
        <f ca="1">_xlfn.IFS(ISBLANK('IC 1A'!K42),"",IF(NOT(ISNA('#_IC 1A'!K42)),IF(ISNA('IC 1A'!K42),TRUE,FALSE),FALSE),"StuNAMsg",IF(AND(ISNA('#_IC 1A'!K42),ISNA('IC 1A'!K42)),TRUE,FALSE),"PerfectMsg",IF(NOT(ISERROR('#_IC 1A'!K42)),IF(ISERROR('IC 1A'!K42),TRUE,FALSE),FALSE),"StuErrorMsg",IF(TYPE('#_IC 1A'!K42)&lt;&gt;TYPE('IC 1A'!K42),TRUE,FALSE),"WrongTypeMsg",IF(_xlfn.ISFORMULA('#_IC 1A'!K42),IF(NOT(_xlfn.ISFORMULA('IC 1A'!K42)),TRUE),FALSE),"MissingFormulaMsg",IF(NOT(AND(ISNUMBER(FIND("[",_xlfn.FORMULATEXT('#_IC 1A'!K42))),ISNUMBER(FIND("!",_xlfn.FORMULATEXT('#_IC 1A'!K42))))),AND(ISNUMBER(FIND("[",_xlfn.FORMULATEXT('IC 1A'!K42))),ISNUMBER(FIND("!",_xlfn.FORMULATEXT('IC 1A'!K42)))),FALSE),"ExternalRefsMsg",IF(ISNUMBER('#_IC 1A'!K42),IF(ABS('#_IC 1A'!K42-'IC 1A'!K42)&gt;0.00001,TRUE,FALSE),IF('#_IC 1A'!K42&lt;&gt;'IC 1A'!K42,TRUE,FALSE)),IF(ISNUMBER('#_IC 1A'!K42),IF('#_IC 1A'!K42&gt;'IC 1A'!K42,"TooLow","TooHigh"),"WrongAnswer"),NOT(_xlfn.ISFORMULA('#_IC 1A'!K42)),IF(_xlfn.IFS(ISTEXT('#_IC 1A'!K42),FALSE,ISLOGICAL('#_IC 1A'!K42),FALSE,SUBSTITUTE(CELL("format",'#_IC 1A'!K42),"-","")=SUBSTITUTE(CELL("format",'IC 1A'!K42),"-",""),FALSE,CELL("format",'#_IC 1A'!K42)="G",FALSE,AND(CELL("format",'#_IC 1A'!K42)="F0",CELL("format",'IC 1A'!K42)="G"),FALSE,TRUE,IFERROR(IF(MATCH(CELL("format",'#_IC 1A'!K42)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1A'!K42),_xlfn.FORMULATEXT('IC 1A'!K42),'IC 1A'!K42),"9","#"),"8","#"),"7","#"),"6","#"),"5","#"),"4","#"),"3","#"),"2","#"),"1","#"),"0","#"),"$",""),"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1A'!K42),_xlfn.FORMULATEXT('IC 1A'!K42),'IC 1A'!K42),"9","#"),"8","#"),"7","#"),"6","#"),"5","#"),"4","#"),"3","#"),"2","#"),"1","#"),"0","#"),"$",""),"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1A'!K42),_xlfn.FORMULATEXT('#_IC 1A'!K42),'#_IC 1A'!K42),"9","#"),"8","#"),"7","#"),"6","#"),"5","#"),"4","#"),"3","#"),"2","#"),"1","#"),"0","#"),"$",""),"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1A'!K42),_xlfn.FORMULATEXT('#_IC 1A'!K42),'#_IC 1A'!K42),"9","#"),"8","#"),"7","#"),"6","#"),"5","#"),"4","#"),"3","#"),"2","#"),"1","#"),"0","#"),"$",""),"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1A'!K42),_xlfn.FORMULATEXT('IC 1A'!K42),'IC 1A'!K42))-LEN(SUBSTITUTE(IF(_xlfn.ISFORMULA('IC 1A'!K42),_xlfn.FORMULATEXT('IC 1A'!K42),'IC 1A'!K42),"""",""))&gt;LEN(IF(_xlfn.ISFORMULA('#_IC 1A'!K42),_xlfn.FORMULATEXT('#_IC 1A'!K42),'#_IC 1A'!K42))-LEN(SUBSTITUTE(IF(_xlfn.ISFORMULA('#_IC 1A'!K42),_xlfn.FORMULATEXT('#_IC 1A'!K42),'#_IC 1A'!K42),"""","")),TRUE,FALSE),"HardQuoteMsg",IF(LEN(IF(_xlfn.ISFORMULA('IC 1A'!K42),_xlfn.FORMULATEXT('IC 1A'!K42),'IC 1A'!K42))-LEN(SUBSTITUTE(IF(_xlfn.ISFORMULA('IC 1A'!K42),_xlfn.FORMULATEXT('IC 1A'!K42),'IC 1A'!K42),"$",""))&lt;LEN(IF(_xlfn.ISFORMULA('#_IC 1A'!K42),_xlfn.FORMULATEXT('#_IC 1A'!K42),'#_IC 1A'!K42))-LEN(SUBSTITUTE(IF(_xlfn.ISFORMULA('#_IC 1A'!K42),_xlfn.FORMULATEXT('#_IC 1A'!K42),'#_IC 1A'!K42),"$","")),TRUE,FALSE),"MissingAbsMsg",_xlfn.IFS(ISTEXT('#_IC 1A'!K42),FALSE,ISLOGICAL('#_IC 1A'!K42),FALSE,SUBSTITUTE(CELL("format",'#_IC 1A'!K42),"-","")=SUBSTITUTE(CELL("format",'IC 1A'!K42),"-",""),FALSE,CELL("format",'#_IC 1A'!K42)="G",FALSE,AND(CELL("format",'#_IC 1A'!K42)="F0",CELL("format",'IC 1A'!K42)="G"),FALSE,TRUE,IFERROR(IF(MATCH(CELL("format",'#_IC 1A'!K42),FormatCodes_SFX!$A$4:$A$53,0)&gt;0,TRUE),FALSE),TRUE,TRUE),"FormatMsg",TRUE,"PerfectMsg")</f>
        <v>PerfectMsg</v>
      </c>
    </row>
    <row r="43" spans="2:11" x14ac:dyDescent="0.15"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/>
      <c r="I43" s="48"/>
      <c r="J43" s="48" t="str">
        <f ca="1">_xlfn.IFS(ISBLANK('IC 1A'!J43),"",IF(NOT(ISNA('#_IC 1A'!J43)),IF(ISNA('IC 1A'!J43),TRUE,FALSE),FALSE),"StuNAMsg",IF(AND(ISNA('#_IC 1A'!J43),ISNA('IC 1A'!J43)),TRUE,FALSE),"PerfectMsg",IF(NOT(ISERROR('#_IC 1A'!J43)),IF(ISERROR('IC 1A'!J43),TRUE,FALSE),FALSE),"StuErrorMsg",IF(TYPE('#_IC 1A'!J43)&lt;&gt;TYPE('IC 1A'!J43),TRUE,FALSE),"WrongTypeMsg",IF(_xlfn.ISFORMULA('#_IC 1A'!J43),IF(NOT(_xlfn.ISFORMULA('IC 1A'!J43)),TRUE),FALSE),"MissingFormulaMsg",IF(NOT(AND(ISNUMBER(FIND("[",_xlfn.FORMULATEXT('#_IC 1A'!J43))),ISNUMBER(FIND("!",_xlfn.FORMULATEXT('#_IC 1A'!J43))))),AND(ISNUMBER(FIND("[",_xlfn.FORMULATEXT('IC 1A'!J43))),ISNUMBER(FIND("!",_xlfn.FORMULATEXT('IC 1A'!J43)))),FALSE),"ExternalRefsMsg",IF(ISNUMBER('#_IC 1A'!J43),IF(ABS('#_IC 1A'!J43-'IC 1A'!J43)&gt;0.00001,TRUE,FALSE),IF('#_IC 1A'!J43&lt;&gt;'IC 1A'!J43,TRUE,FALSE)),IF(ISNUMBER('#_IC 1A'!J43),IF('#_IC 1A'!J43&gt;'IC 1A'!J43,"TooLow","TooHigh"),"WrongAnswer"),NOT(_xlfn.ISFORMULA('#_IC 1A'!J43)),IF(_xlfn.IFS(ISTEXT('#_IC 1A'!J43),FALSE,ISLOGICAL('#_IC 1A'!J43),FALSE,SUBSTITUTE(CELL("format",'#_IC 1A'!J43),"-","")=SUBSTITUTE(CELL("format",'IC 1A'!J43),"-",""),FALSE,CELL("format",'#_IC 1A'!J43)="G",FALSE,AND(CELL("format",'#_IC 1A'!J43)="F0",CELL("format",'IC 1A'!J43)="G"),FALSE,TRUE,IFERROR(IF(MATCH(CELL("format",'#_IC 1A'!J43)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1A'!J43),_xlfn.FORMULATEXT('IC 1A'!J43),'IC 1A'!J43),"9","#"),"8","#"),"7","#"),"6","#"),"5","#"),"4","#"),"3","#"),"2","#"),"1","#"),"0","#"),"$",""),"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1A'!J43),_xlfn.FORMULATEXT('IC 1A'!J43),'IC 1A'!J43),"9","#"),"8","#"),"7","#"),"6","#"),"5","#"),"4","#"),"3","#"),"2","#"),"1","#"),"0","#"),"$",""),"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1A'!J43),_xlfn.FORMULATEXT('#_IC 1A'!J43),'#_IC 1A'!J43),"9","#"),"8","#"),"7","#"),"6","#"),"5","#"),"4","#"),"3","#"),"2","#"),"1","#"),"0","#"),"$",""),"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1A'!J43),_xlfn.FORMULATEXT('#_IC 1A'!J43),'#_IC 1A'!J43),"9","#"),"8","#"),"7","#"),"6","#"),"5","#"),"4","#"),"3","#"),"2","#"),"1","#"),"0","#"),"$",""),"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1A'!J43),_xlfn.FORMULATEXT('IC 1A'!J43),'IC 1A'!J43))-LEN(SUBSTITUTE(IF(_xlfn.ISFORMULA('IC 1A'!J43),_xlfn.FORMULATEXT('IC 1A'!J43),'IC 1A'!J43),"""",""))&gt;LEN(IF(_xlfn.ISFORMULA('#_IC 1A'!J43),_xlfn.FORMULATEXT('#_IC 1A'!J43),'#_IC 1A'!J43))-LEN(SUBSTITUTE(IF(_xlfn.ISFORMULA('#_IC 1A'!J43),_xlfn.FORMULATEXT('#_IC 1A'!J43),'#_IC 1A'!J43),"""","")),TRUE,FALSE),"HardQuoteMsg",IF(LEN(IF(_xlfn.ISFORMULA('IC 1A'!J43),_xlfn.FORMULATEXT('IC 1A'!J43),'IC 1A'!J43))-LEN(SUBSTITUTE(IF(_xlfn.ISFORMULA('IC 1A'!J43),_xlfn.FORMULATEXT('IC 1A'!J43),'IC 1A'!J43),"$",""))&lt;LEN(IF(_xlfn.ISFORMULA('#_IC 1A'!J43),_xlfn.FORMULATEXT('#_IC 1A'!J43),'#_IC 1A'!J43))-LEN(SUBSTITUTE(IF(_xlfn.ISFORMULA('#_IC 1A'!J43),_xlfn.FORMULATEXT('#_IC 1A'!J43),'#_IC 1A'!J43),"$","")),TRUE,FALSE),"MissingAbsMsg",_xlfn.IFS(ISTEXT('#_IC 1A'!J43),FALSE,ISLOGICAL('#_IC 1A'!J43),FALSE,SUBSTITUTE(CELL("format",'#_IC 1A'!J43),"-","")=SUBSTITUTE(CELL("format",'IC 1A'!J43),"-",""),FALSE,CELL("format",'#_IC 1A'!J43)="G",FALSE,AND(CELL("format",'#_IC 1A'!J43)="F0",CELL("format",'IC 1A'!J43)="G"),FALSE,TRUE,IFERROR(IF(MATCH(CELL("format",'#_IC 1A'!J43),FormatCodes_SFX!$A$4:$A$53,0)&gt;0,TRUE),FALSE),TRUE,TRUE),"FormatMsg",TRUE,"PerfectMsg")</f>
        <v>PerfectMsg</v>
      </c>
      <c r="K43" s="48" t="str">
        <f ca="1">_xlfn.IFS(ISBLANK('IC 1A'!K43),"",IF(NOT(ISNA('#_IC 1A'!K43)),IF(ISNA('IC 1A'!K43),TRUE,FALSE),FALSE),"StuNAMsg",IF(AND(ISNA('#_IC 1A'!K43),ISNA('IC 1A'!K43)),TRUE,FALSE),"PerfectMsg",IF(NOT(ISERROR('#_IC 1A'!K43)),IF(ISERROR('IC 1A'!K43),TRUE,FALSE),FALSE),"StuErrorMsg",IF(TYPE('#_IC 1A'!K43)&lt;&gt;TYPE('IC 1A'!K43),TRUE,FALSE),"WrongTypeMsg",IF(_xlfn.ISFORMULA('#_IC 1A'!K43),IF(NOT(_xlfn.ISFORMULA('IC 1A'!K43)),TRUE),FALSE),"MissingFormulaMsg",IF(NOT(AND(ISNUMBER(FIND("[",_xlfn.FORMULATEXT('#_IC 1A'!K43))),ISNUMBER(FIND("!",_xlfn.FORMULATEXT('#_IC 1A'!K43))))),AND(ISNUMBER(FIND("[",_xlfn.FORMULATEXT('IC 1A'!K43))),ISNUMBER(FIND("!",_xlfn.FORMULATEXT('IC 1A'!K43)))),FALSE),"ExternalRefsMsg",IF(ISNUMBER('#_IC 1A'!K43),IF(ABS('#_IC 1A'!K43-'IC 1A'!K43)&gt;0.00001,TRUE,FALSE),IF('#_IC 1A'!K43&lt;&gt;'IC 1A'!K43,TRUE,FALSE)),IF(ISNUMBER('#_IC 1A'!K43),IF('#_IC 1A'!K43&gt;'IC 1A'!K43,"TooLow","TooHigh"),"WrongAnswer"),NOT(_xlfn.ISFORMULA('#_IC 1A'!K43)),IF(_xlfn.IFS(ISTEXT('#_IC 1A'!K43),FALSE,ISLOGICAL('#_IC 1A'!K43),FALSE,SUBSTITUTE(CELL("format",'#_IC 1A'!K43),"-","")=SUBSTITUTE(CELL("format",'IC 1A'!K43),"-",""),FALSE,CELL("format",'#_IC 1A'!K43)="G",FALSE,AND(CELL("format",'#_IC 1A'!K43)="F0",CELL("format",'IC 1A'!K43)="G"),FALSE,TRUE,IFERROR(IF(MATCH(CELL("format",'#_IC 1A'!K43)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1A'!K43),_xlfn.FORMULATEXT('IC 1A'!K43),'IC 1A'!K43),"9","#"),"8","#"),"7","#"),"6","#"),"5","#"),"4","#"),"3","#"),"2","#"),"1","#"),"0","#"),"$",""),"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1A'!K43),_xlfn.FORMULATEXT('IC 1A'!K43),'IC 1A'!K43),"9","#"),"8","#"),"7","#"),"6","#"),"5","#"),"4","#"),"3","#"),"2","#"),"1","#"),"0","#"),"$",""),"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1A'!K43),_xlfn.FORMULATEXT('#_IC 1A'!K43),'#_IC 1A'!K43),"9","#"),"8","#"),"7","#"),"6","#"),"5","#"),"4","#"),"3","#"),"2","#"),"1","#"),"0","#"),"$",""),"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1A'!K43),_xlfn.FORMULATEXT('#_IC 1A'!K43),'#_IC 1A'!K43),"9","#"),"8","#"),"7","#"),"6","#"),"5","#"),"4","#"),"3","#"),"2","#"),"1","#"),"0","#"),"$",""),"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1A'!K43),_xlfn.FORMULATEXT('IC 1A'!K43),'IC 1A'!K43))-LEN(SUBSTITUTE(IF(_xlfn.ISFORMULA('IC 1A'!K43),_xlfn.FORMULATEXT('IC 1A'!K43),'IC 1A'!K43),"""",""))&gt;LEN(IF(_xlfn.ISFORMULA('#_IC 1A'!K43),_xlfn.FORMULATEXT('#_IC 1A'!K43),'#_IC 1A'!K43))-LEN(SUBSTITUTE(IF(_xlfn.ISFORMULA('#_IC 1A'!K43),_xlfn.FORMULATEXT('#_IC 1A'!K43),'#_IC 1A'!K43),"""","")),TRUE,FALSE),"HardQuoteMsg",IF(LEN(IF(_xlfn.ISFORMULA('IC 1A'!K43),_xlfn.FORMULATEXT('IC 1A'!K43),'IC 1A'!K43))-LEN(SUBSTITUTE(IF(_xlfn.ISFORMULA('IC 1A'!K43),_xlfn.FORMULATEXT('IC 1A'!K43),'IC 1A'!K43),"$",""))&lt;LEN(IF(_xlfn.ISFORMULA('#_IC 1A'!K43),_xlfn.FORMULATEXT('#_IC 1A'!K43),'#_IC 1A'!K43))-LEN(SUBSTITUTE(IF(_xlfn.ISFORMULA('#_IC 1A'!K43),_xlfn.FORMULATEXT('#_IC 1A'!K43),'#_IC 1A'!K43),"$","")),TRUE,FALSE),"MissingAbsMsg",_xlfn.IFS(ISTEXT('#_IC 1A'!K43),FALSE,ISLOGICAL('#_IC 1A'!K43),FALSE,SUBSTITUTE(CELL("format",'#_IC 1A'!K43),"-","")=SUBSTITUTE(CELL("format",'IC 1A'!K43),"-",""),FALSE,CELL("format",'#_IC 1A'!K43)="G",FALSE,AND(CELL("format",'#_IC 1A'!K43)="F0",CELL("format",'IC 1A'!K43)="G"),FALSE,TRUE,IFERROR(IF(MATCH(CELL("format",'#_IC 1A'!K43),FormatCodes_SFX!$A$4:$A$53,0)&gt;0,TRUE),FALSE),TRUE,TRUE),"FormatMsg",TRUE,"PerfectMsg")</f>
        <v>PerfectMsg</v>
      </c>
    </row>
    <row r="44" spans="2:11" x14ac:dyDescent="0.15"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/>
      <c r="J44" s="48" t="str">
        <f ca="1">_xlfn.IFS(ISBLANK('IC 1A'!J44),"",IF(NOT(ISNA('#_IC 1A'!J44)),IF(ISNA('IC 1A'!J44),TRUE,FALSE),FALSE),"StuNAMsg",IF(AND(ISNA('#_IC 1A'!J44),ISNA('IC 1A'!J44)),TRUE,FALSE),"PerfectMsg",IF(NOT(ISERROR('#_IC 1A'!J44)),IF(ISERROR('IC 1A'!J44),TRUE,FALSE),FALSE),"StuErrorMsg",IF(TYPE('#_IC 1A'!J44)&lt;&gt;TYPE('IC 1A'!J44),TRUE,FALSE),"WrongTypeMsg",IF(_xlfn.ISFORMULA('#_IC 1A'!J44),IF(NOT(_xlfn.ISFORMULA('IC 1A'!J44)),TRUE),FALSE),"MissingFormulaMsg",IF(NOT(AND(ISNUMBER(FIND("[",_xlfn.FORMULATEXT('#_IC 1A'!J44))),ISNUMBER(FIND("!",_xlfn.FORMULATEXT('#_IC 1A'!J44))))),AND(ISNUMBER(FIND("[",_xlfn.FORMULATEXT('IC 1A'!J44))),ISNUMBER(FIND("!",_xlfn.FORMULATEXT('IC 1A'!J44)))),FALSE),"ExternalRefsMsg",IF(ISNUMBER('#_IC 1A'!J44),IF(ABS('#_IC 1A'!J44-'IC 1A'!J44)&gt;0.00001,TRUE,FALSE),IF('#_IC 1A'!J44&lt;&gt;'IC 1A'!J44,TRUE,FALSE)),IF(ISNUMBER('#_IC 1A'!J44),IF('#_IC 1A'!J44&gt;'IC 1A'!J44,"TooLow","TooHigh"),"WrongAnswer"),NOT(_xlfn.ISFORMULA('#_IC 1A'!J44)),IF(_xlfn.IFS(ISTEXT('#_IC 1A'!J44),FALSE,ISLOGICAL('#_IC 1A'!J44),FALSE,SUBSTITUTE(CELL("format",'#_IC 1A'!J44),"-","")=SUBSTITUTE(CELL("format",'IC 1A'!J44),"-",""),FALSE,CELL("format",'#_IC 1A'!J44)="G",FALSE,AND(CELL("format",'#_IC 1A'!J44)="F0",CELL("format",'IC 1A'!J44)="G"),FALSE,TRUE,IFERROR(IF(MATCH(CELL("format",'#_IC 1A'!J44)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1A'!J44),_xlfn.FORMULATEXT('IC 1A'!J44),'IC 1A'!J44),"9","#"),"8","#"),"7","#"),"6","#"),"5","#"),"4","#"),"3","#"),"2","#"),"1","#"),"0","#"),"$",""),"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1A'!J44),_xlfn.FORMULATEXT('IC 1A'!J44),'IC 1A'!J44),"9","#"),"8","#"),"7","#"),"6","#"),"5","#"),"4","#"),"3","#"),"2","#"),"1","#"),"0","#"),"$",""),"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1A'!J44),_xlfn.FORMULATEXT('#_IC 1A'!J44),'#_IC 1A'!J44),"9","#"),"8","#"),"7","#"),"6","#"),"5","#"),"4","#"),"3","#"),"2","#"),"1","#"),"0","#"),"$",""),"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1A'!J44),_xlfn.FORMULATEXT('#_IC 1A'!J44),'#_IC 1A'!J44),"9","#"),"8","#"),"7","#"),"6","#"),"5","#"),"4","#"),"3","#"),"2","#"),"1","#"),"0","#"),"$",""),"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1A'!J44),_xlfn.FORMULATEXT('IC 1A'!J44),'IC 1A'!J44))-LEN(SUBSTITUTE(IF(_xlfn.ISFORMULA('IC 1A'!J44),_xlfn.FORMULATEXT('IC 1A'!J44),'IC 1A'!J44),"""",""))&gt;LEN(IF(_xlfn.ISFORMULA('#_IC 1A'!J44),_xlfn.FORMULATEXT('#_IC 1A'!J44),'#_IC 1A'!J44))-LEN(SUBSTITUTE(IF(_xlfn.ISFORMULA('#_IC 1A'!J44),_xlfn.FORMULATEXT('#_IC 1A'!J44),'#_IC 1A'!J44),"""","")),TRUE,FALSE),"HardQuoteMsg",IF(LEN(IF(_xlfn.ISFORMULA('IC 1A'!J44),_xlfn.FORMULATEXT('IC 1A'!J44),'IC 1A'!J44))-LEN(SUBSTITUTE(IF(_xlfn.ISFORMULA('IC 1A'!J44),_xlfn.FORMULATEXT('IC 1A'!J44),'IC 1A'!J44),"$",""))&lt;LEN(IF(_xlfn.ISFORMULA('#_IC 1A'!J44),_xlfn.FORMULATEXT('#_IC 1A'!J44),'#_IC 1A'!J44))-LEN(SUBSTITUTE(IF(_xlfn.ISFORMULA('#_IC 1A'!J44),_xlfn.FORMULATEXT('#_IC 1A'!J44),'#_IC 1A'!J44),"$","")),TRUE,FALSE),"MissingAbsMsg",_xlfn.IFS(ISTEXT('#_IC 1A'!J44),FALSE,ISLOGICAL('#_IC 1A'!J44),FALSE,SUBSTITUTE(CELL("format",'#_IC 1A'!J44),"-","")=SUBSTITUTE(CELL("format",'IC 1A'!J44),"-",""),FALSE,CELL("format",'#_IC 1A'!J44)="G",FALSE,AND(CELL("format",'#_IC 1A'!J44)="F0",CELL("format",'IC 1A'!J44)="G"),FALSE,TRUE,IFERROR(IF(MATCH(CELL("format",'#_IC 1A'!J44),FormatCodes_SFX!$A$4:$A$53,0)&gt;0,TRUE),FALSE),TRUE,TRUE),"FormatMsg",TRUE,"PerfectMsg")</f>
        <v>PerfectMsg</v>
      </c>
      <c r="K44" s="48" t="str">
        <f ca="1">_xlfn.IFS(ISBLANK('IC 1A'!K44),"",IF(NOT(ISNA('#_IC 1A'!K44)),IF(ISNA('IC 1A'!K44),TRUE,FALSE),FALSE),"StuNAMsg",IF(AND(ISNA('#_IC 1A'!K44),ISNA('IC 1A'!K44)),TRUE,FALSE),"PerfectMsg",IF(NOT(ISERROR('#_IC 1A'!K44)),IF(ISERROR('IC 1A'!K44),TRUE,FALSE),FALSE),"StuErrorMsg",IF(TYPE('#_IC 1A'!K44)&lt;&gt;TYPE('IC 1A'!K44),TRUE,FALSE),"WrongTypeMsg",IF(_xlfn.ISFORMULA('#_IC 1A'!K44),IF(NOT(_xlfn.ISFORMULA('IC 1A'!K44)),TRUE),FALSE),"MissingFormulaMsg",IF(NOT(AND(ISNUMBER(FIND("[",_xlfn.FORMULATEXT('#_IC 1A'!K44))),ISNUMBER(FIND("!",_xlfn.FORMULATEXT('#_IC 1A'!K44))))),AND(ISNUMBER(FIND("[",_xlfn.FORMULATEXT('IC 1A'!K44))),ISNUMBER(FIND("!",_xlfn.FORMULATEXT('IC 1A'!K44)))),FALSE),"ExternalRefsMsg",IF(ISNUMBER('#_IC 1A'!K44),IF(ABS('#_IC 1A'!K44-'IC 1A'!K44)&gt;0.00001,TRUE,FALSE),IF('#_IC 1A'!K44&lt;&gt;'IC 1A'!K44,TRUE,FALSE)),IF(ISNUMBER('#_IC 1A'!K44),IF('#_IC 1A'!K44&gt;'IC 1A'!K44,"TooLow","TooHigh"),"WrongAnswer"),NOT(_xlfn.ISFORMULA('#_IC 1A'!K44)),IF(_xlfn.IFS(ISTEXT('#_IC 1A'!K44),FALSE,ISLOGICAL('#_IC 1A'!K44),FALSE,SUBSTITUTE(CELL("format",'#_IC 1A'!K44),"-","")=SUBSTITUTE(CELL("format",'IC 1A'!K44),"-",""),FALSE,CELL("format",'#_IC 1A'!K44)="G",FALSE,AND(CELL("format",'#_IC 1A'!K44)="F0",CELL("format",'IC 1A'!K44)="G"),FALSE,TRUE,IFERROR(IF(MATCH(CELL("format",'#_IC 1A'!K44)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1A'!K44),_xlfn.FORMULATEXT('IC 1A'!K44),'IC 1A'!K44),"9","#"),"8","#"),"7","#"),"6","#"),"5","#"),"4","#"),"3","#"),"2","#"),"1","#"),"0","#"),"$",""),"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1A'!K44),_xlfn.FORMULATEXT('IC 1A'!K44),'IC 1A'!K44),"9","#"),"8","#"),"7","#"),"6","#"),"5","#"),"4","#"),"3","#"),"2","#"),"1","#"),"0","#"),"$",""),"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1A'!K44),_xlfn.FORMULATEXT('#_IC 1A'!K44),'#_IC 1A'!K44),"9","#"),"8","#"),"7","#"),"6","#"),"5","#"),"4","#"),"3","#"),"2","#"),"1","#"),"0","#"),"$",""),"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1A'!K44),_xlfn.FORMULATEXT('#_IC 1A'!K44),'#_IC 1A'!K44),"9","#"),"8","#"),"7","#"),"6","#"),"5","#"),"4","#"),"3","#"),"2","#"),"1","#"),"0","#"),"$",""),"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1A'!K44),_xlfn.FORMULATEXT('IC 1A'!K44),'IC 1A'!K44))-LEN(SUBSTITUTE(IF(_xlfn.ISFORMULA('IC 1A'!K44),_xlfn.FORMULATEXT('IC 1A'!K44),'IC 1A'!K44),"""",""))&gt;LEN(IF(_xlfn.ISFORMULA('#_IC 1A'!K44),_xlfn.FORMULATEXT('#_IC 1A'!K44),'#_IC 1A'!K44))-LEN(SUBSTITUTE(IF(_xlfn.ISFORMULA('#_IC 1A'!K44),_xlfn.FORMULATEXT('#_IC 1A'!K44),'#_IC 1A'!K44),"""","")),TRUE,FALSE),"HardQuoteMsg",IF(LEN(IF(_xlfn.ISFORMULA('IC 1A'!K44),_xlfn.FORMULATEXT('IC 1A'!K44),'IC 1A'!K44))-LEN(SUBSTITUTE(IF(_xlfn.ISFORMULA('IC 1A'!K44),_xlfn.FORMULATEXT('IC 1A'!K44),'IC 1A'!K44),"$",""))&lt;LEN(IF(_xlfn.ISFORMULA('#_IC 1A'!K44),_xlfn.FORMULATEXT('#_IC 1A'!K44),'#_IC 1A'!K44))-LEN(SUBSTITUTE(IF(_xlfn.ISFORMULA('#_IC 1A'!K44),_xlfn.FORMULATEXT('#_IC 1A'!K44),'#_IC 1A'!K44),"$","")),TRUE,FALSE),"MissingAbsMsg",_xlfn.IFS(ISTEXT('#_IC 1A'!K44),FALSE,ISLOGICAL('#_IC 1A'!K44),FALSE,SUBSTITUTE(CELL("format",'#_IC 1A'!K44),"-","")=SUBSTITUTE(CELL("format",'IC 1A'!K44),"-",""),FALSE,CELL("format",'#_IC 1A'!K44)="G",FALSE,AND(CELL("format",'#_IC 1A'!K44)="F0",CELL("format",'IC 1A'!K44)="G"),FALSE,TRUE,IFERROR(IF(MATCH(CELL("format",'#_IC 1A'!K44),FormatCodes_SFX!$A$4:$A$53,0)&gt;0,TRUE),FALSE),TRUE,TRUE),"FormatMsg",TRUE,"PerfectMsg")</f>
        <v>PerfectMsg</v>
      </c>
    </row>
    <row r="45" spans="2:11" x14ac:dyDescent="0.15"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/>
      <c r="J45" s="48" t="str">
        <f ca="1">_xlfn.IFS(ISBLANK('IC 1A'!J45),"",IF(NOT(ISNA('#_IC 1A'!J45)),IF(ISNA('IC 1A'!J45),TRUE,FALSE),FALSE),"StuNAMsg",IF(AND(ISNA('#_IC 1A'!J45),ISNA('IC 1A'!J45)),TRUE,FALSE),"PerfectMsg",IF(NOT(ISERROR('#_IC 1A'!J45)),IF(ISERROR('IC 1A'!J45),TRUE,FALSE),FALSE),"StuErrorMsg",IF(TYPE('#_IC 1A'!J45)&lt;&gt;TYPE('IC 1A'!J45),TRUE,FALSE),"WrongTypeMsg",IF(_xlfn.ISFORMULA('#_IC 1A'!J45),IF(NOT(_xlfn.ISFORMULA('IC 1A'!J45)),TRUE),FALSE),"MissingFormulaMsg",IF(NOT(AND(ISNUMBER(FIND("[",_xlfn.FORMULATEXT('#_IC 1A'!J45))),ISNUMBER(FIND("!",_xlfn.FORMULATEXT('#_IC 1A'!J45))))),AND(ISNUMBER(FIND("[",_xlfn.FORMULATEXT('IC 1A'!J45))),ISNUMBER(FIND("!",_xlfn.FORMULATEXT('IC 1A'!J45)))),FALSE),"ExternalRefsMsg",IF(ISNUMBER('#_IC 1A'!J45),IF(ABS('#_IC 1A'!J45-'IC 1A'!J45)&gt;0.00001,TRUE,FALSE),IF('#_IC 1A'!J45&lt;&gt;'IC 1A'!J45,TRUE,FALSE)),IF(ISNUMBER('#_IC 1A'!J45),IF('#_IC 1A'!J45&gt;'IC 1A'!J45,"TooLow","TooHigh"),"WrongAnswer"),NOT(_xlfn.ISFORMULA('#_IC 1A'!J45)),IF(_xlfn.IFS(ISTEXT('#_IC 1A'!J45),FALSE,ISLOGICAL('#_IC 1A'!J45),FALSE,SUBSTITUTE(CELL("format",'#_IC 1A'!J45),"-","")=SUBSTITUTE(CELL("format",'IC 1A'!J45),"-",""),FALSE,CELL("format",'#_IC 1A'!J45)="G",FALSE,AND(CELL("format",'#_IC 1A'!J45)="F0",CELL("format",'IC 1A'!J45)="G"),FALSE,TRUE,IFERROR(IF(MATCH(CELL("format",'#_IC 1A'!J45)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1A'!J45),_xlfn.FORMULATEXT('IC 1A'!J45),'IC 1A'!J45),"9","#"),"8","#"),"7","#"),"6","#"),"5","#"),"4","#"),"3","#"),"2","#"),"1","#"),"0","#"),"$",""),"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1A'!J45),_xlfn.FORMULATEXT('IC 1A'!J45),'IC 1A'!J45),"9","#"),"8","#"),"7","#"),"6","#"),"5","#"),"4","#"),"3","#"),"2","#"),"1","#"),"0","#"),"$",""),"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1A'!J45),_xlfn.FORMULATEXT('#_IC 1A'!J45),'#_IC 1A'!J45),"9","#"),"8","#"),"7","#"),"6","#"),"5","#"),"4","#"),"3","#"),"2","#"),"1","#"),"0","#"),"$",""),"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1A'!J45),_xlfn.FORMULATEXT('#_IC 1A'!J45),'#_IC 1A'!J45),"9","#"),"8","#"),"7","#"),"6","#"),"5","#"),"4","#"),"3","#"),"2","#"),"1","#"),"0","#"),"$",""),"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1A'!J45),_xlfn.FORMULATEXT('IC 1A'!J45),'IC 1A'!J45))-LEN(SUBSTITUTE(IF(_xlfn.ISFORMULA('IC 1A'!J45),_xlfn.FORMULATEXT('IC 1A'!J45),'IC 1A'!J45),"""",""))&gt;LEN(IF(_xlfn.ISFORMULA('#_IC 1A'!J45),_xlfn.FORMULATEXT('#_IC 1A'!J45),'#_IC 1A'!J45))-LEN(SUBSTITUTE(IF(_xlfn.ISFORMULA('#_IC 1A'!J45),_xlfn.FORMULATEXT('#_IC 1A'!J45),'#_IC 1A'!J45),"""","")),TRUE,FALSE),"HardQuoteMsg",IF(LEN(IF(_xlfn.ISFORMULA('IC 1A'!J45),_xlfn.FORMULATEXT('IC 1A'!J45),'IC 1A'!J45))-LEN(SUBSTITUTE(IF(_xlfn.ISFORMULA('IC 1A'!J45),_xlfn.FORMULATEXT('IC 1A'!J45),'IC 1A'!J45),"$",""))&lt;LEN(IF(_xlfn.ISFORMULA('#_IC 1A'!J45),_xlfn.FORMULATEXT('#_IC 1A'!J45),'#_IC 1A'!J45))-LEN(SUBSTITUTE(IF(_xlfn.ISFORMULA('#_IC 1A'!J45),_xlfn.FORMULATEXT('#_IC 1A'!J45),'#_IC 1A'!J45),"$","")),TRUE,FALSE),"MissingAbsMsg",_xlfn.IFS(ISTEXT('#_IC 1A'!J45),FALSE,ISLOGICAL('#_IC 1A'!J45),FALSE,SUBSTITUTE(CELL("format",'#_IC 1A'!J45),"-","")=SUBSTITUTE(CELL("format",'IC 1A'!J45),"-",""),FALSE,CELL("format",'#_IC 1A'!J45)="G",FALSE,AND(CELL("format",'#_IC 1A'!J45)="F0",CELL("format",'IC 1A'!J45)="G"),FALSE,TRUE,IFERROR(IF(MATCH(CELL("format",'#_IC 1A'!J45),FormatCodes_SFX!$A$4:$A$53,0)&gt;0,TRUE),FALSE),TRUE,TRUE),"FormatMsg",TRUE,"PerfectMsg")</f>
        <v>PerfectMsg</v>
      </c>
      <c r="K45" s="48" t="str">
        <f ca="1">_xlfn.IFS(ISBLANK('IC 1A'!K45),"",IF(NOT(ISNA('#_IC 1A'!K45)),IF(ISNA('IC 1A'!K45),TRUE,FALSE),FALSE),"StuNAMsg",IF(AND(ISNA('#_IC 1A'!K45),ISNA('IC 1A'!K45)),TRUE,FALSE),"PerfectMsg",IF(NOT(ISERROR('#_IC 1A'!K45)),IF(ISERROR('IC 1A'!K45),TRUE,FALSE),FALSE),"StuErrorMsg",IF(TYPE('#_IC 1A'!K45)&lt;&gt;TYPE('IC 1A'!K45),TRUE,FALSE),"WrongTypeMsg",IF(_xlfn.ISFORMULA('#_IC 1A'!K45),IF(NOT(_xlfn.ISFORMULA('IC 1A'!K45)),TRUE),FALSE),"MissingFormulaMsg",IF(NOT(AND(ISNUMBER(FIND("[",_xlfn.FORMULATEXT('#_IC 1A'!K45))),ISNUMBER(FIND("!",_xlfn.FORMULATEXT('#_IC 1A'!K45))))),AND(ISNUMBER(FIND("[",_xlfn.FORMULATEXT('IC 1A'!K45))),ISNUMBER(FIND("!",_xlfn.FORMULATEXT('IC 1A'!K45)))),FALSE),"ExternalRefsMsg",IF(ISNUMBER('#_IC 1A'!K45),IF(ABS('#_IC 1A'!K45-'IC 1A'!K45)&gt;0.00001,TRUE,FALSE),IF('#_IC 1A'!K45&lt;&gt;'IC 1A'!K45,TRUE,FALSE)),IF(ISNUMBER('#_IC 1A'!K45),IF('#_IC 1A'!K45&gt;'IC 1A'!K45,"TooLow","TooHigh"),"WrongAnswer"),NOT(_xlfn.ISFORMULA('#_IC 1A'!K45)),IF(_xlfn.IFS(ISTEXT('#_IC 1A'!K45),FALSE,ISLOGICAL('#_IC 1A'!K45),FALSE,SUBSTITUTE(CELL("format",'#_IC 1A'!K45),"-","")=SUBSTITUTE(CELL("format",'IC 1A'!K45),"-",""),FALSE,CELL("format",'#_IC 1A'!K45)="G",FALSE,AND(CELL("format",'#_IC 1A'!K45)="F0",CELL("format",'IC 1A'!K45)="G"),FALSE,TRUE,IFERROR(IF(MATCH(CELL("format",'#_IC 1A'!K45)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1A'!K45),_xlfn.FORMULATEXT('IC 1A'!K45),'IC 1A'!K45),"9","#"),"8","#"),"7","#"),"6","#"),"5","#"),"4","#"),"3","#"),"2","#"),"1","#"),"0","#"),"$",""),"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1A'!K45),_xlfn.FORMULATEXT('IC 1A'!K45),'IC 1A'!K45),"9","#"),"8","#"),"7","#"),"6","#"),"5","#"),"4","#"),"3","#"),"2","#"),"1","#"),"0","#"),"$",""),"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1A'!K45),_xlfn.FORMULATEXT('#_IC 1A'!K45),'#_IC 1A'!K45),"9","#"),"8","#"),"7","#"),"6","#"),"5","#"),"4","#"),"3","#"),"2","#"),"1","#"),"0","#"),"$",""),"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1A'!K45),_xlfn.FORMULATEXT('#_IC 1A'!K45),'#_IC 1A'!K45),"9","#"),"8","#"),"7","#"),"6","#"),"5","#"),"4","#"),"3","#"),"2","#"),"1","#"),"0","#"),"$",""),"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1A'!K45),_xlfn.FORMULATEXT('IC 1A'!K45),'IC 1A'!K45))-LEN(SUBSTITUTE(IF(_xlfn.ISFORMULA('IC 1A'!K45),_xlfn.FORMULATEXT('IC 1A'!K45),'IC 1A'!K45),"""",""))&gt;LEN(IF(_xlfn.ISFORMULA('#_IC 1A'!K45),_xlfn.FORMULATEXT('#_IC 1A'!K45),'#_IC 1A'!K45))-LEN(SUBSTITUTE(IF(_xlfn.ISFORMULA('#_IC 1A'!K45),_xlfn.FORMULATEXT('#_IC 1A'!K45),'#_IC 1A'!K45),"""","")),TRUE,FALSE),"HardQuoteMsg",IF(LEN(IF(_xlfn.ISFORMULA('IC 1A'!K45),_xlfn.FORMULATEXT('IC 1A'!K45),'IC 1A'!K45))-LEN(SUBSTITUTE(IF(_xlfn.ISFORMULA('IC 1A'!K45),_xlfn.FORMULATEXT('IC 1A'!K45),'IC 1A'!K45),"$",""))&lt;LEN(IF(_xlfn.ISFORMULA('#_IC 1A'!K45),_xlfn.FORMULATEXT('#_IC 1A'!K45),'#_IC 1A'!K45))-LEN(SUBSTITUTE(IF(_xlfn.ISFORMULA('#_IC 1A'!K45),_xlfn.FORMULATEXT('#_IC 1A'!K45),'#_IC 1A'!K45),"$","")),TRUE,FALSE),"MissingAbsMsg",_xlfn.IFS(ISTEXT('#_IC 1A'!K45),FALSE,ISLOGICAL('#_IC 1A'!K45),FALSE,SUBSTITUTE(CELL("format",'#_IC 1A'!K45),"-","")=SUBSTITUTE(CELL("format",'IC 1A'!K45),"-",""),FALSE,CELL("format",'#_IC 1A'!K45)="G",FALSE,AND(CELL("format",'#_IC 1A'!K45)="F0",CELL("format",'IC 1A'!K45)="G"),FALSE,TRUE,IFERROR(IF(MATCH(CELL("format",'#_IC 1A'!K45),FormatCodes_SFX!$A$4:$A$53,0)&gt;0,TRUE),FALSE),TRUE,TRUE),"FormatMsg",TRUE,"PerfectMsg")</f>
        <v>PerfectMsg</v>
      </c>
    </row>
    <row r="46" spans="2:11" x14ac:dyDescent="0.15"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/>
      <c r="J46" s="48" t="str">
        <f ca="1">_xlfn.IFS(ISBLANK('IC 1A'!J46),"",IF(NOT(ISNA('#_IC 1A'!J46)),IF(ISNA('IC 1A'!J46),TRUE,FALSE),FALSE),"StuNAMsg",IF(AND(ISNA('#_IC 1A'!J46),ISNA('IC 1A'!J46)),TRUE,FALSE),"PerfectMsg",IF(NOT(ISERROR('#_IC 1A'!J46)),IF(ISERROR('IC 1A'!J46),TRUE,FALSE),FALSE),"StuErrorMsg",IF(TYPE('#_IC 1A'!J46)&lt;&gt;TYPE('IC 1A'!J46),TRUE,FALSE),"WrongTypeMsg",IF(_xlfn.ISFORMULA('#_IC 1A'!J46),IF(NOT(_xlfn.ISFORMULA('IC 1A'!J46)),TRUE),FALSE),"MissingFormulaMsg",IF(NOT(AND(ISNUMBER(FIND("[",_xlfn.FORMULATEXT('#_IC 1A'!J46))),ISNUMBER(FIND("!",_xlfn.FORMULATEXT('#_IC 1A'!J46))))),AND(ISNUMBER(FIND("[",_xlfn.FORMULATEXT('IC 1A'!J46))),ISNUMBER(FIND("!",_xlfn.FORMULATEXT('IC 1A'!J46)))),FALSE),"ExternalRefsMsg",IF(ISNUMBER('#_IC 1A'!J46),IF(ABS('#_IC 1A'!J46-'IC 1A'!J46)&gt;0.00001,TRUE,FALSE),IF('#_IC 1A'!J46&lt;&gt;'IC 1A'!J46,TRUE,FALSE)),IF(ISNUMBER('#_IC 1A'!J46),IF('#_IC 1A'!J46&gt;'IC 1A'!J46,"TooLow","TooHigh"),"WrongAnswer"),NOT(_xlfn.ISFORMULA('#_IC 1A'!J46)),IF(_xlfn.IFS(ISTEXT('#_IC 1A'!J46),FALSE,ISLOGICAL('#_IC 1A'!J46),FALSE,SUBSTITUTE(CELL("format",'#_IC 1A'!J46),"-","")=SUBSTITUTE(CELL("format",'IC 1A'!J46),"-",""),FALSE,CELL("format",'#_IC 1A'!J46)="G",FALSE,AND(CELL("format",'#_IC 1A'!J46)="F0",CELL("format",'IC 1A'!J46)="G"),FALSE,TRUE,IFERROR(IF(MATCH(CELL("format",'#_IC 1A'!J46)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1A'!J46),_xlfn.FORMULATEXT('IC 1A'!J46),'IC 1A'!J46),"9","#"),"8","#"),"7","#"),"6","#"),"5","#"),"4","#"),"3","#"),"2","#"),"1","#"),"0","#"),"$",""),"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1A'!J46),_xlfn.FORMULATEXT('IC 1A'!J46),'IC 1A'!J46),"9","#"),"8","#"),"7","#"),"6","#"),"5","#"),"4","#"),"3","#"),"2","#"),"1","#"),"0","#"),"$",""),"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1A'!J46),_xlfn.FORMULATEXT('#_IC 1A'!J46),'#_IC 1A'!J46),"9","#"),"8","#"),"7","#"),"6","#"),"5","#"),"4","#"),"3","#"),"2","#"),"1","#"),"0","#"),"$",""),"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1A'!J46),_xlfn.FORMULATEXT('#_IC 1A'!J46),'#_IC 1A'!J46),"9","#"),"8","#"),"7","#"),"6","#"),"5","#"),"4","#"),"3","#"),"2","#"),"1","#"),"0","#"),"$",""),"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1A'!J46),_xlfn.FORMULATEXT('IC 1A'!J46),'IC 1A'!J46))-LEN(SUBSTITUTE(IF(_xlfn.ISFORMULA('IC 1A'!J46),_xlfn.FORMULATEXT('IC 1A'!J46),'IC 1A'!J46),"""",""))&gt;LEN(IF(_xlfn.ISFORMULA('#_IC 1A'!J46),_xlfn.FORMULATEXT('#_IC 1A'!J46),'#_IC 1A'!J46))-LEN(SUBSTITUTE(IF(_xlfn.ISFORMULA('#_IC 1A'!J46),_xlfn.FORMULATEXT('#_IC 1A'!J46),'#_IC 1A'!J46),"""","")),TRUE,FALSE),"HardQuoteMsg",IF(LEN(IF(_xlfn.ISFORMULA('IC 1A'!J46),_xlfn.FORMULATEXT('IC 1A'!J46),'IC 1A'!J46))-LEN(SUBSTITUTE(IF(_xlfn.ISFORMULA('IC 1A'!J46),_xlfn.FORMULATEXT('IC 1A'!J46),'IC 1A'!J46),"$",""))&lt;LEN(IF(_xlfn.ISFORMULA('#_IC 1A'!J46),_xlfn.FORMULATEXT('#_IC 1A'!J46),'#_IC 1A'!J46))-LEN(SUBSTITUTE(IF(_xlfn.ISFORMULA('#_IC 1A'!J46),_xlfn.FORMULATEXT('#_IC 1A'!J46),'#_IC 1A'!J46),"$","")),TRUE,FALSE),"MissingAbsMsg",_xlfn.IFS(ISTEXT('#_IC 1A'!J46),FALSE,ISLOGICAL('#_IC 1A'!J46),FALSE,SUBSTITUTE(CELL("format",'#_IC 1A'!J46),"-","")=SUBSTITUTE(CELL("format",'IC 1A'!J46),"-",""),FALSE,CELL("format",'#_IC 1A'!J46)="G",FALSE,AND(CELL("format",'#_IC 1A'!J46)="F0",CELL("format",'IC 1A'!J46)="G"),FALSE,TRUE,IFERROR(IF(MATCH(CELL("format",'#_IC 1A'!J46),FormatCodes_SFX!$A$4:$A$53,0)&gt;0,TRUE),FALSE),TRUE,TRUE),"FormatMsg",TRUE,"PerfectMsg")</f>
        <v>PerfectMsg</v>
      </c>
      <c r="K46" s="48" t="str">
        <f ca="1">_xlfn.IFS(ISBLANK('IC 1A'!K46),"",IF(NOT(ISNA('#_IC 1A'!K46)),IF(ISNA('IC 1A'!K46),TRUE,FALSE),FALSE),"StuNAMsg",IF(AND(ISNA('#_IC 1A'!K46),ISNA('IC 1A'!K46)),TRUE,FALSE),"PerfectMsg",IF(NOT(ISERROR('#_IC 1A'!K46)),IF(ISERROR('IC 1A'!K46),TRUE,FALSE),FALSE),"StuErrorMsg",IF(TYPE('#_IC 1A'!K46)&lt;&gt;TYPE('IC 1A'!K46),TRUE,FALSE),"WrongTypeMsg",IF(_xlfn.ISFORMULA('#_IC 1A'!K46),IF(NOT(_xlfn.ISFORMULA('IC 1A'!K46)),TRUE),FALSE),"MissingFormulaMsg",IF(NOT(AND(ISNUMBER(FIND("[",_xlfn.FORMULATEXT('#_IC 1A'!K46))),ISNUMBER(FIND("!",_xlfn.FORMULATEXT('#_IC 1A'!K46))))),AND(ISNUMBER(FIND("[",_xlfn.FORMULATEXT('IC 1A'!K46))),ISNUMBER(FIND("!",_xlfn.FORMULATEXT('IC 1A'!K46)))),FALSE),"ExternalRefsMsg",IF(ISNUMBER('#_IC 1A'!K46),IF(ABS('#_IC 1A'!K46-'IC 1A'!K46)&gt;0.00001,TRUE,FALSE),IF('#_IC 1A'!K46&lt;&gt;'IC 1A'!K46,TRUE,FALSE)),IF(ISNUMBER('#_IC 1A'!K46),IF('#_IC 1A'!K46&gt;'IC 1A'!K46,"TooLow","TooHigh"),"WrongAnswer"),NOT(_xlfn.ISFORMULA('#_IC 1A'!K46)),IF(_xlfn.IFS(ISTEXT('#_IC 1A'!K46),FALSE,ISLOGICAL('#_IC 1A'!K46),FALSE,SUBSTITUTE(CELL("format",'#_IC 1A'!K46),"-","")=SUBSTITUTE(CELL("format",'IC 1A'!K46),"-",""),FALSE,CELL("format",'#_IC 1A'!K46)="G",FALSE,AND(CELL("format",'#_IC 1A'!K46)="F0",CELL("format",'IC 1A'!K46)="G"),FALSE,TRUE,IFERROR(IF(MATCH(CELL("format",'#_IC 1A'!K46)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1A'!K46),_xlfn.FORMULATEXT('IC 1A'!K46),'IC 1A'!K46),"9","#"),"8","#"),"7","#"),"6","#"),"5","#"),"4","#"),"3","#"),"2","#"),"1","#"),"0","#"),"$",""),"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1A'!K46),_xlfn.FORMULATEXT('IC 1A'!K46),'IC 1A'!K46),"9","#"),"8","#"),"7","#"),"6","#"),"5","#"),"4","#"),"3","#"),"2","#"),"1","#"),"0","#"),"$",""),"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1A'!K46),_xlfn.FORMULATEXT('#_IC 1A'!K46),'#_IC 1A'!K46),"9","#"),"8","#"),"7","#"),"6","#"),"5","#"),"4","#"),"3","#"),"2","#"),"1","#"),"0","#"),"$",""),"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1A'!K46),_xlfn.FORMULATEXT('#_IC 1A'!K46),'#_IC 1A'!K46),"9","#"),"8","#"),"7","#"),"6","#"),"5","#"),"4","#"),"3","#"),"2","#"),"1","#"),"0","#"),"$",""),"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1A'!K46),_xlfn.FORMULATEXT('IC 1A'!K46),'IC 1A'!K46))-LEN(SUBSTITUTE(IF(_xlfn.ISFORMULA('IC 1A'!K46),_xlfn.FORMULATEXT('IC 1A'!K46),'IC 1A'!K46),"""",""))&gt;LEN(IF(_xlfn.ISFORMULA('#_IC 1A'!K46),_xlfn.FORMULATEXT('#_IC 1A'!K46),'#_IC 1A'!K46))-LEN(SUBSTITUTE(IF(_xlfn.ISFORMULA('#_IC 1A'!K46),_xlfn.FORMULATEXT('#_IC 1A'!K46),'#_IC 1A'!K46),"""","")),TRUE,FALSE),"HardQuoteMsg",IF(LEN(IF(_xlfn.ISFORMULA('IC 1A'!K46),_xlfn.FORMULATEXT('IC 1A'!K46),'IC 1A'!K46))-LEN(SUBSTITUTE(IF(_xlfn.ISFORMULA('IC 1A'!K46),_xlfn.FORMULATEXT('IC 1A'!K46),'IC 1A'!K46),"$",""))&lt;LEN(IF(_xlfn.ISFORMULA('#_IC 1A'!K46),_xlfn.FORMULATEXT('#_IC 1A'!K46),'#_IC 1A'!K46))-LEN(SUBSTITUTE(IF(_xlfn.ISFORMULA('#_IC 1A'!K46),_xlfn.FORMULATEXT('#_IC 1A'!K46),'#_IC 1A'!K46),"$","")),TRUE,FALSE),"MissingAbsMsg",_xlfn.IFS(ISTEXT('#_IC 1A'!K46),FALSE,ISLOGICAL('#_IC 1A'!K46),FALSE,SUBSTITUTE(CELL("format",'#_IC 1A'!K46),"-","")=SUBSTITUTE(CELL("format",'IC 1A'!K46),"-",""),FALSE,CELL("format",'#_IC 1A'!K46)="G",FALSE,AND(CELL("format",'#_IC 1A'!K46)="F0",CELL("format",'IC 1A'!K46)="G"),FALSE,TRUE,IFERROR(IF(MATCH(CELL("format",'#_IC 1A'!K46),FormatCodes_SFX!$A$4:$A$53,0)&gt;0,TRUE),FALSE),TRUE,TRUE),"FormatMsg",TRUE,"PerfectMsg")</f>
        <v>PerfectMsg</v>
      </c>
    </row>
    <row r="47" spans="2:11" x14ac:dyDescent="0.15"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/>
      <c r="I47" s="48"/>
      <c r="J47" s="48" t="str">
        <f ca="1">_xlfn.IFS(ISBLANK('IC 1A'!J47),"",IF(NOT(ISNA('#_IC 1A'!J47)),IF(ISNA('IC 1A'!J47),TRUE,FALSE),FALSE),"StuNAMsg",IF(AND(ISNA('#_IC 1A'!J47),ISNA('IC 1A'!J47)),TRUE,FALSE),"PerfectMsg",IF(NOT(ISERROR('#_IC 1A'!J47)),IF(ISERROR('IC 1A'!J47),TRUE,FALSE),FALSE),"StuErrorMsg",IF(TYPE('#_IC 1A'!J47)&lt;&gt;TYPE('IC 1A'!J47),TRUE,FALSE),"WrongTypeMsg",IF(_xlfn.ISFORMULA('#_IC 1A'!J47),IF(NOT(_xlfn.ISFORMULA('IC 1A'!J47)),TRUE),FALSE),"MissingFormulaMsg",IF(NOT(AND(ISNUMBER(FIND("[",_xlfn.FORMULATEXT('#_IC 1A'!J47))),ISNUMBER(FIND("!",_xlfn.FORMULATEXT('#_IC 1A'!J47))))),AND(ISNUMBER(FIND("[",_xlfn.FORMULATEXT('IC 1A'!J47))),ISNUMBER(FIND("!",_xlfn.FORMULATEXT('IC 1A'!J47)))),FALSE),"ExternalRefsMsg",IF(ISNUMBER('#_IC 1A'!J47),IF(ABS('#_IC 1A'!J47-'IC 1A'!J47)&gt;0.00001,TRUE,FALSE),IF('#_IC 1A'!J47&lt;&gt;'IC 1A'!J47,TRUE,FALSE)),IF(ISNUMBER('#_IC 1A'!J47),IF('#_IC 1A'!J47&gt;'IC 1A'!J47,"TooLow","TooHigh"),"WrongAnswer"),NOT(_xlfn.ISFORMULA('#_IC 1A'!J47)),IF(_xlfn.IFS(ISTEXT('#_IC 1A'!J47),FALSE,ISLOGICAL('#_IC 1A'!J47),FALSE,SUBSTITUTE(CELL("format",'#_IC 1A'!J47),"-","")=SUBSTITUTE(CELL("format",'IC 1A'!J47),"-",""),FALSE,CELL("format",'#_IC 1A'!J47)="G",FALSE,AND(CELL("format",'#_IC 1A'!J47)="F0",CELL("format",'IC 1A'!J47)="G"),FALSE,TRUE,IFERROR(IF(MATCH(CELL("format",'#_IC 1A'!J47)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1A'!J47),_xlfn.FORMULATEXT('IC 1A'!J47),'IC 1A'!J47),"9","#"),"8","#"),"7","#"),"6","#"),"5","#"),"4","#"),"3","#"),"2","#"),"1","#"),"0","#"),"$",""),"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1A'!J47),_xlfn.FORMULATEXT('IC 1A'!J47),'IC 1A'!J47),"9","#"),"8","#"),"7","#"),"6","#"),"5","#"),"4","#"),"3","#"),"2","#"),"1","#"),"0","#"),"$",""),"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1A'!J47),_xlfn.FORMULATEXT('#_IC 1A'!J47),'#_IC 1A'!J47),"9","#"),"8","#"),"7","#"),"6","#"),"5","#"),"4","#"),"3","#"),"2","#"),"1","#"),"0","#"),"$",""),"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1A'!J47),_xlfn.FORMULATEXT('#_IC 1A'!J47),'#_IC 1A'!J47),"9","#"),"8","#"),"7","#"),"6","#"),"5","#"),"4","#"),"3","#"),"2","#"),"1","#"),"0","#"),"$",""),"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1A'!J47),_xlfn.FORMULATEXT('IC 1A'!J47),'IC 1A'!J47))-LEN(SUBSTITUTE(IF(_xlfn.ISFORMULA('IC 1A'!J47),_xlfn.FORMULATEXT('IC 1A'!J47),'IC 1A'!J47),"""",""))&gt;LEN(IF(_xlfn.ISFORMULA('#_IC 1A'!J47),_xlfn.FORMULATEXT('#_IC 1A'!J47),'#_IC 1A'!J47))-LEN(SUBSTITUTE(IF(_xlfn.ISFORMULA('#_IC 1A'!J47),_xlfn.FORMULATEXT('#_IC 1A'!J47),'#_IC 1A'!J47),"""","")),TRUE,FALSE),"HardQuoteMsg",IF(LEN(IF(_xlfn.ISFORMULA('IC 1A'!J47),_xlfn.FORMULATEXT('IC 1A'!J47),'IC 1A'!J47))-LEN(SUBSTITUTE(IF(_xlfn.ISFORMULA('IC 1A'!J47),_xlfn.FORMULATEXT('IC 1A'!J47),'IC 1A'!J47),"$",""))&lt;LEN(IF(_xlfn.ISFORMULA('#_IC 1A'!J47),_xlfn.FORMULATEXT('#_IC 1A'!J47),'#_IC 1A'!J47))-LEN(SUBSTITUTE(IF(_xlfn.ISFORMULA('#_IC 1A'!J47),_xlfn.FORMULATEXT('#_IC 1A'!J47),'#_IC 1A'!J47),"$","")),TRUE,FALSE),"MissingAbsMsg",_xlfn.IFS(ISTEXT('#_IC 1A'!J47),FALSE,ISLOGICAL('#_IC 1A'!J47),FALSE,SUBSTITUTE(CELL("format",'#_IC 1A'!J47),"-","")=SUBSTITUTE(CELL("format",'IC 1A'!J47),"-",""),FALSE,CELL("format",'#_IC 1A'!J47)="G",FALSE,AND(CELL("format",'#_IC 1A'!J47)="F0",CELL("format",'IC 1A'!J47)="G"),FALSE,TRUE,IFERROR(IF(MATCH(CELL("format",'#_IC 1A'!J47),FormatCodes_SFX!$A$4:$A$53,0)&gt;0,TRUE),FALSE),TRUE,TRUE),"FormatMsg",TRUE,"PerfectMsg")</f>
        <v>PerfectMsg</v>
      </c>
      <c r="K47" s="48" t="str">
        <f ca="1">_xlfn.IFS(ISBLANK('IC 1A'!K47),"",IF(NOT(ISNA('#_IC 1A'!K47)),IF(ISNA('IC 1A'!K47),TRUE,FALSE),FALSE),"StuNAMsg",IF(AND(ISNA('#_IC 1A'!K47),ISNA('IC 1A'!K47)),TRUE,FALSE),"PerfectMsg",IF(NOT(ISERROR('#_IC 1A'!K47)),IF(ISERROR('IC 1A'!K47),TRUE,FALSE),FALSE),"StuErrorMsg",IF(TYPE('#_IC 1A'!K47)&lt;&gt;TYPE('IC 1A'!K47),TRUE,FALSE),"WrongTypeMsg",IF(_xlfn.ISFORMULA('#_IC 1A'!K47),IF(NOT(_xlfn.ISFORMULA('IC 1A'!K47)),TRUE),FALSE),"MissingFormulaMsg",IF(NOT(AND(ISNUMBER(FIND("[",_xlfn.FORMULATEXT('#_IC 1A'!K47))),ISNUMBER(FIND("!",_xlfn.FORMULATEXT('#_IC 1A'!K47))))),AND(ISNUMBER(FIND("[",_xlfn.FORMULATEXT('IC 1A'!K47))),ISNUMBER(FIND("!",_xlfn.FORMULATEXT('IC 1A'!K47)))),FALSE),"ExternalRefsMsg",IF(ISNUMBER('#_IC 1A'!K47),IF(ABS('#_IC 1A'!K47-'IC 1A'!K47)&gt;0.00001,TRUE,FALSE),IF('#_IC 1A'!K47&lt;&gt;'IC 1A'!K47,TRUE,FALSE)),IF(ISNUMBER('#_IC 1A'!K47),IF('#_IC 1A'!K47&gt;'IC 1A'!K47,"TooLow","TooHigh"),"WrongAnswer"),NOT(_xlfn.ISFORMULA('#_IC 1A'!K47)),IF(_xlfn.IFS(ISTEXT('#_IC 1A'!K47),FALSE,ISLOGICAL('#_IC 1A'!K47),FALSE,SUBSTITUTE(CELL("format",'#_IC 1A'!K47),"-","")=SUBSTITUTE(CELL("format",'IC 1A'!K47),"-",""),FALSE,CELL("format",'#_IC 1A'!K47)="G",FALSE,AND(CELL("format",'#_IC 1A'!K47)="F0",CELL("format",'IC 1A'!K47)="G"),FALSE,TRUE,IFERROR(IF(MATCH(CELL("format",'#_IC 1A'!K47)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1A'!K47),_xlfn.FORMULATEXT('IC 1A'!K47),'IC 1A'!K47),"9","#"),"8","#"),"7","#"),"6","#"),"5","#"),"4","#"),"3","#"),"2","#"),"1","#"),"0","#"),"$",""),"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1A'!K47),_xlfn.FORMULATEXT('IC 1A'!K47),'IC 1A'!K47),"9","#"),"8","#"),"7","#"),"6","#"),"5","#"),"4","#"),"3","#"),"2","#"),"1","#"),"0","#"),"$",""),"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1A'!K47),_xlfn.FORMULATEXT('#_IC 1A'!K47),'#_IC 1A'!K47),"9","#"),"8","#"),"7","#"),"6","#"),"5","#"),"4","#"),"3","#"),"2","#"),"1","#"),"0","#"),"$",""),"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1A'!K47),_xlfn.FORMULATEXT('#_IC 1A'!K47),'#_IC 1A'!K47),"9","#"),"8","#"),"7","#"),"6","#"),"5","#"),"4","#"),"3","#"),"2","#"),"1","#"),"0","#"),"$",""),"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1A'!K47),_xlfn.FORMULATEXT('IC 1A'!K47),'IC 1A'!K47))-LEN(SUBSTITUTE(IF(_xlfn.ISFORMULA('IC 1A'!K47),_xlfn.FORMULATEXT('IC 1A'!K47),'IC 1A'!K47),"""",""))&gt;LEN(IF(_xlfn.ISFORMULA('#_IC 1A'!K47),_xlfn.FORMULATEXT('#_IC 1A'!K47),'#_IC 1A'!K47))-LEN(SUBSTITUTE(IF(_xlfn.ISFORMULA('#_IC 1A'!K47),_xlfn.FORMULATEXT('#_IC 1A'!K47),'#_IC 1A'!K47),"""","")),TRUE,FALSE),"HardQuoteMsg",IF(LEN(IF(_xlfn.ISFORMULA('IC 1A'!K47),_xlfn.FORMULATEXT('IC 1A'!K47),'IC 1A'!K47))-LEN(SUBSTITUTE(IF(_xlfn.ISFORMULA('IC 1A'!K47),_xlfn.FORMULATEXT('IC 1A'!K47),'IC 1A'!K47),"$",""))&lt;LEN(IF(_xlfn.ISFORMULA('#_IC 1A'!K47),_xlfn.FORMULATEXT('#_IC 1A'!K47),'#_IC 1A'!K47))-LEN(SUBSTITUTE(IF(_xlfn.ISFORMULA('#_IC 1A'!K47),_xlfn.FORMULATEXT('#_IC 1A'!K47),'#_IC 1A'!K47),"$","")),TRUE,FALSE),"MissingAbsMsg",_xlfn.IFS(ISTEXT('#_IC 1A'!K47),FALSE,ISLOGICAL('#_IC 1A'!K47),FALSE,SUBSTITUTE(CELL("format",'#_IC 1A'!K47),"-","")=SUBSTITUTE(CELL("format",'IC 1A'!K47),"-",""),FALSE,CELL("format",'#_IC 1A'!K47)="G",FALSE,AND(CELL("format",'#_IC 1A'!K47)="F0",CELL("format",'IC 1A'!K47)="G"),FALSE,TRUE,IFERROR(IF(MATCH(CELL("format",'#_IC 1A'!K47),FormatCodes_SFX!$A$4:$A$53,0)&gt;0,TRUE),FALSE),TRUE,TRUE),"FormatMsg",TRUE,"PerfectMsg")</f>
        <v>PerfectMsg</v>
      </c>
    </row>
    <row r="48" spans="2:11" x14ac:dyDescent="0.15"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/>
      <c r="J48" s="48" t="str">
        <f ca="1">_xlfn.IFS(ISBLANK('IC 1A'!J48),"",IF(NOT(ISNA('#_IC 1A'!J48)),IF(ISNA('IC 1A'!J48),TRUE,FALSE),FALSE),"StuNAMsg",IF(AND(ISNA('#_IC 1A'!J48),ISNA('IC 1A'!J48)),TRUE,FALSE),"PerfectMsg",IF(NOT(ISERROR('#_IC 1A'!J48)),IF(ISERROR('IC 1A'!J48),TRUE,FALSE),FALSE),"StuErrorMsg",IF(TYPE('#_IC 1A'!J48)&lt;&gt;TYPE('IC 1A'!J48),TRUE,FALSE),"WrongTypeMsg",IF(_xlfn.ISFORMULA('#_IC 1A'!J48),IF(NOT(_xlfn.ISFORMULA('IC 1A'!J48)),TRUE),FALSE),"MissingFormulaMsg",IF(NOT(AND(ISNUMBER(FIND("[",_xlfn.FORMULATEXT('#_IC 1A'!J48))),ISNUMBER(FIND("!",_xlfn.FORMULATEXT('#_IC 1A'!J48))))),AND(ISNUMBER(FIND("[",_xlfn.FORMULATEXT('IC 1A'!J48))),ISNUMBER(FIND("!",_xlfn.FORMULATEXT('IC 1A'!J48)))),FALSE),"ExternalRefsMsg",IF(ISNUMBER('#_IC 1A'!J48),IF(ABS('#_IC 1A'!J48-'IC 1A'!J48)&gt;0.00001,TRUE,FALSE),IF('#_IC 1A'!J48&lt;&gt;'IC 1A'!J48,TRUE,FALSE)),IF(ISNUMBER('#_IC 1A'!J48),IF('#_IC 1A'!J48&gt;'IC 1A'!J48,"TooLow","TooHigh"),"WrongAnswer"),NOT(_xlfn.ISFORMULA('#_IC 1A'!J48)),IF(_xlfn.IFS(ISTEXT('#_IC 1A'!J48),FALSE,ISLOGICAL('#_IC 1A'!J48),FALSE,SUBSTITUTE(CELL("format",'#_IC 1A'!J48),"-","")=SUBSTITUTE(CELL("format",'IC 1A'!J48),"-",""),FALSE,CELL("format",'#_IC 1A'!J48)="G",FALSE,AND(CELL("format",'#_IC 1A'!J48)="F0",CELL("format",'IC 1A'!J48)="G"),FALSE,TRUE,IFERROR(IF(MATCH(CELL("format",'#_IC 1A'!J48)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1A'!J48),_xlfn.FORMULATEXT('IC 1A'!J48),'IC 1A'!J48),"9","#"),"8","#"),"7","#"),"6","#"),"5","#"),"4","#"),"3","#"),"2","#"),"1","#"),"0","#"),"$",""),"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1A'!J48),_xlfn.FORMULATEXT('IC 1A'!J48),'IC 1A'!J48),"9","#"),"8","#"),"7","#"),"6","#"),"5","#"),"4","#"),"3","#"),"2","#"),"1","#"),"0","#"),"$",""),"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1A'!J48),_xlfn.FORMULATEXT('#_IC 1A'!J48),'#_IC 1A'!J48),"9","#"),"8","#"),"7","#"),"6","#"),"5","#"),"4","#"),"3","#"),"2","#"),"1","#"),"0","#"),"$",""),"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1A'!J48),_xlfn.FORMULATEXT('#_IC 1A'!J48),'#_IC 1A'!J48),"9","#"),"8","#"),"7","#"),"6","#"),"5","#"),"4","#"),"3","#"),"2","#"),"1","#"),"0","#"),"$",""),"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1A'!J48),_xlfn.FORMULATEXT('IC 1A'!J48),'IC 1A'!J48))-LEN(SUBSTITUTE(IF(_xlfn.ISFORMULA('IC 1A'!J48),_xlfn.FORMULATEXT('IC 1A'!J48),'IC 1A'!J48),"""",""))&gt;LEN(IF(_xlfn.ISFORMULA('#_IC 1A'!J48),_xlfn.FORMULATEXT('#_IC 1A'!J48),'#_IC 1A'!J48))-LEN(SUBSTITUTE(IF(_xlfn.ISFORMULA('#_IC 1A'!J48),_xlfn.FORMULATEXT('#_IC 1A'!J48),'#_IC 1A'!J48),"""","")),TRUE,FALSE),"HardQuoteMsg",IF(LEN(IF(_xlfn.ISFORMULA('IC 1A'!J48),_xlfn.FORMULATEXT('IC 1A'!J48),'IC 1A'!J48))-LEN(SUBSTITUTE(IF(_xlfn.ISFORMULA('IC 1A'!J48),_xlfn.FORMULATEXT('IC 1A'!J48),'IC 1A'!J48),"$",""))&lt;LEN(IF(_xlfn.ISFORMULA('#_IC 1A'!J48),_xlfn.FORMULATEXT('#_IC 1A'!J48),'#_IC 1A'!J48))-LEN(SUBSTITUTE(IF(_xlfn.ISFORMULA('#_IC 1A'!J48),_xlfn.FORMULATEXT('#_IC 1A'!J48),'#_IC 1A'!J48),"$","")),TRUE,FALSE),"MissingAbsMsg",_xlfn.IFS(ISTEXT('#_IC 1A'!J48),FALSE,ISLOGICAL('#_IC 1A'!J48),FALSE,SUBSTITUTE(CELL("format",'#_IC 1A'!J48),"-","")=SUBSTITUTE(CELL("format",'IC 1A'!J48),"-",""),FALSE,CELL("format",'#_IC 1A'!J48)="G",FALSE,AND(CELL("format",'#_IC 1A'!J48)="F0",CELL("format",'IC 1A'!J48)="G"),FALSE,TRUE,IFERROR(IF(MATCH(CELL("format",'#_IC 1A'!J48),FormatCodes_SFX!$A$4:$A$53,0)&gt;0,TRUE),FALSE),TRUE,TRUE),"FormatMsg",TRUE,"PerfectMsg")</f>
        <v>PerfectMsg</v>
      </c>
      <c r="K48" s="48" t="str">
        <f ca="1">_xlfn.IFS(ISBLANK('IC 1A'!K48),"",IF(NOT(ISNA('#_IC 1A'!K48)),IF(ISNA('IC 1A'!K48),TRUE,FALSE),FALSE),"StuNAMsg",IF(AND(ISNA('#_IC 1A'!K48),ISNA('IC 1A'!K48)),TRUE,FALSE),"PerfectMsg",IF(NOT(ISERROR('#_IC 1A'!K48)),IF(ISERROR('IC 1A'!K48),TRUE,FALSE),FALSE),"StuErrorMsg",IF(TYPE('#_IC 1A'!K48)&lt;&gt;TYPE('IC 1A'!K48),TRUE,FALSE),"WrongTypeMsg",IF(_xlfn.ISFORMULA('#_IC 1A'!K48),IF(NOT(_xlfn.ISFORMULA('IC 1A'!K48)),TRUE),FALSE),"MissingFormulaMsg",IF(NOT(AND(ISNUMBER(FIND("[",_xlfn.FORMULATEXT('#_IC 1A'!K48))),ISNUMBER(FIND("!",_xlfn.FORMULATEXT('#_IC 1A'!K48))))),AND(ISNUMBER(FIND("[",_xlfn.FORMULATEXT('IC 1A'!K48))),ISNUMBER(FIND("!",_xlfn.FORMULATEXT('IC 1A'!K48)))),FALSE),"ExternalRefsMsg",IF(ISNUMBER('#_IC 1A'!K48),IF(ABS('#_IC 1A'!K48-'IC 1A'!K48)&gt;0.00001,TRUE,FALSE),IF('#_IC 1A'!K48&lt;&gt;'IC 1A'!K48,TRUE,FALSE)),IF(ISNUMBER('#_IC 1A'!K48),IF('#_IC 1A'!K48&gt;'IC 1A'!K48,"TooLow","TooHigh"),"WrongAnswer"),NOT(_xlfn.ISFORMULA('#_IC 1A'!K48)),IF(_xlfn.IFS(ISTEXT('#_IC 1A'!K48),FALSE,ISLOGICAL('#_IC 1A'!K48),FALSE,SUBSTITUTE(CELL("format",'#_IC 1A'!K48),"-","")=SUBSTITUTE(CELL("format",'IC 1A'!K48),"-",""),FALSE,CELL("format",'#_IC 1A'!K48)="G",FALSE,AND(CELL("format",'#_IC 1A'!K48)="F0",CELL("format",'IC 1A'!K48)="G"),FALSE,TRUE,IFERROR(IF(MATCH(CELL("format",'#_IC 1A'!K48)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1A'!K48),_xlfn.FORMULATEXT('IC 1A'!K48),'IC 1A'!K48),"9","#"),"8","#"),"7","#"),"6","#"),"5","#"),"4","#"),"3","#"),"2","#"),"1","#"),"0","#"),"$",""),"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1A'!K48),_xlfn.FORMULATEXT('IC 1A'!K48),'IC 1A'!K48),"9","#"),"8","#"),"7","#"),"6","#"),"5","#"),"4","#"),"3","#"),"2","#"),"1","#"),"0","#"),"$",""),"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1A'!K48),_xlfn.FORMULATEXT('#_IC 1A'!K48),'#_IC 1A'!K48),"9","#"),"8","#"),"7","#"),"6","#"),"5","#"),"4","#"),"3","#"),"2","#"),"1","#"),"0","#"),"$",""),"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1A'!K48),_xlfn.FORMULATEXT('#_IC 1A'!K48),'#_IC 1A'!K48),"9","#"),"8","#"),"7","#"),"6","#"),"5","#"),"4","#"),"3","#"),"2","#"),"1","#"),"0","#"),"$",""),"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1A'!K48),_xlfn.FORMULATEXT('IC 1A'!K48),'IC 1A'!K48))-LEN(SUBSTITUTE(IF(_xlfn.ISFORMULA('IC 1A'!K48),_xlfn.FORMULATEXT('IC 1A'!K48),'IC 1A'!K48),"""",""))&gt;LEN(IF(_xlfn.ISFORMULA('#_IC 1A'!K48),_xlfn.FORMULATEXT('#_IC 1A'!K48),'#_IC 1A'!K48))-LEN(SUBSTITUTE(IF(_xlfn.ISFORMULA('#_IC 1A'!K48),_xlfn.FORMULATEXT('#_IC 1A'!K48),'#_IC 1A'!K48),"""","")),TRUE,FALSE),"HardQuoteMsg",IF(LEN(IF(_xlfn.ISFORMULA('IC 1A'!K48),_xlfn.FORMULATEXT('IC 1A'!K48),'IC 1A'!K48))-LEN(SUBSTITUTE(IF(_xlfn.ISFORMULA('IC 1A'!K48),_xlfn.FORMULATEXT('IC 1A'!K48),'IC 1A'!K48),"$",""))&lt;LEN(IF(_xlfn.ISFORMULA('#_IC 1A'!K48),_xlfn.FORMULATEXT('#_IC 1A'!K48),'#_IC 1A'!K48))-LEN(SUBSTITUTE(IF(_xlfn.ISFORMULA('#_IC 1A'!K48),_xlfn.FORMULATEXT('#_IC 1A'!K48),'#_IC 1A'!K48),"$","")),TRUE,FALSE),"MissingAbsMsg",_xlfn.IFS(ISTEXT('#_IC 1A'!K48),FALSE,ISLOGICAL('#_IC 1A'!K48),FALSE,SUBSTITUTE(CELL("format",'#_IC 1A'!K48),"-","")=SUBSTITUTE(CELL("format",'IC 1A'!K48),"-",""),FALSE,CELL("format",'#_IC 1A'!K48)="G",FALSE,AND(CELL("format",'#_IC 1A'!K48)="F0",CELL("format",'IC 1A'!K48)="G"),FALSE,TRUE,IFERROR(IF(MATCH(CELL("format",'#_IC 1A'!K48),FormatCodes_SFX!$A$4:$A$53,0)&gt;0,TRUE),FALSE),TRUE,TRUE),"FormatMsg",TRUE,"PerfectMsg")</f>
        <v>PerfectMsg</v>
      </c>
    </row>
    <row r="49" spans="2:11" x14ac:dyDescent="0.15">
      <c r="B49" s="48">
        <v>0</v>
      </c>
      <c r="C49" s="48">
        <v>0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/>
      <c r="J49" s="48" t="str">
        <f ca="1">_xlfn.IFS(ISBLANK('IC 1A'!J49),"",IF(NOT(ISNA('#_IC 1A'!J49)),IF(ISNA('IC 1A'!J49),TRUE,FALSE),FALSE),"StuNAMsg",IF(AND(ISNA('#_IC 1A'!J49),ISNA('IC 1A'!J49)),TRUE,FALSE),"PerfectMsg",IF(NOT(ISERROR('#_IC 1A'!J49)),IF(ISERROR('IC 1A'!J49),TRUE,FALSE),FALSE),"StuErrorMsg",IF(TYPE('#_IC 1A'!J49)&lt;&gt;TYPE('IC 1A'!J49),TRUE,FALSE),"WrongTypeMsg",IF(_xlfn.ISFORMULA('#_IC 1A'!J49),IF(NOT(_xlfn.ISFORMULA('IC 1A'!J49)),TRUE),FALSE),"MissingFormulaMsg",IF(NOT(AND(ISNUMBER(FIND("[",_xlfn.FORMULATEXT('#_IC 1A'!J49))),ISNUMBER(FIND("!",_xlfn.FORMULATEXT('#_IC 1A'!J49))))),AND(ISNUMBER(FIND("[",_xlfn.FORMULATEXT('IC 1A'!J49))),ISNUMBER(FIND("!",_xlfn.FORMULATEXT('IC 1A'!J49)))),FALSE),"ExternalRefsMsg",IF(ISNUMBER('#_IC 1A'!J49),IF(ABS('#_IC 1A'!J49-'IC 1A'!J49)&gt;0.00001,TRUE,FALSE),IF('#_IC 1A'!J49&lt;&gt;'IC 1A'!J49,TRUE,FALSE)),IF(ISNUMBER('#_IC 1A'!J49),IF('#_IC 1A'!J49&gt;'IC 1A'!J49,"TooLow","TooHigh"),"WrongAnswer"),NOT(_xlfn.ISFORMULA('#_IC 1A'!J49)),IF(_xlfn.IFS(ISTEXT('#_IC 1A'!J49),FALSE,ISLOGICAL('#_IC 1A'!J49),FALSE,SUBSTITUTE(CELL("format",'#_IC 1A'!J49),"-","")=SUBSTITUTE(CELL("format",'IC 1A'!J49),"-",""),FALSE,CELL("format",'#_IC 1A'!J49)="G",FALSE,AND(CELL("format",'#_IC 1A'!J49)="F0",CELL("format",'IC 1A'!J49)="G"),FALSE,TRUE,IFERROR(IF(MATCH(CELL("format",'#_IC 1A'!J49)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1A'!J49),_xlfn.FORMULATEXT('IC 1A'!J49),'IC 1A'!J49),"9","#"),"8","#"),"7","#"),"6","#"),"5","#"),"4","#"),"3","#"),"2","#"),"1","#"),"0","#"),"$",""),"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1A'!J49),_xlfn.FORMULATEXT('IC 1A'!J49),'IC 1A'!J49),"9","#"),"8","#"),"7","#"),"6","#"),"5","#"),"4","#"),"3","#"),"2","#"),"1","#"),"0","#"),"$",""),"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1A'!J49),_xlfn.FORMULATEXT('#_IC 1A'!J49),'#_IC 1A'!J49),"9","#"),"8","#"),"7","#"),"6","#"),"5","#"),"4","#"),"3","#"),"2","#"),"1","#"),"0","#"),"$",""),"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1A'!J49),_xlfn.FORMULATEXT('#_IC 1A'!J49),'#_IC 1A'!J49),"9","#"),"8","#"),"7","#"),"6","#"),"5","#"),"4","#"),"3","#"),"2","#"),"1","#"),"0","#"),"$",""),"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1A'!J49),_xlfn.FORMULATEXT('IC 1A'!J49),'IC 1A'!J49))-LEN(SUBSTITUTE(IF(_xlfn.ISFORMULA('IC 1A'!J49),_xlfn.FORMULATEXT('IC 1A'!J49),'IC 1A'!J49),"""",""))&gt;LEN(IF(_xlfn.ISFORMULA('#_IC 1A'!J49),_xlfn.FORMULATEXT('#_IC 1A'!J49),'#_IC 1A'!J49))-LEN(SUBSTITUTE(IF(_xlfn.ISFORMULA('#_IC 1A'!J49),_xlfn.FORMULATEXT('#_IC 1A'!J49),'#_IC 1A'!J49),"""","")),TRUE,FALSE),"HardQuoteMsg",IF(LEN(IF(_xlfn.ISFORMULA('IC 1A'!J49),_xlfn.FORMULATEXT('IC 1A'!J49),'IC 1A'!J49))-LEN(SUBSTITUTE(IF(_xlfn.ISFORMULA('IC 1A'!J49),_xlfn.FORMULATEXT('IC 1A'!J49),'IC 1A'!J49),"$",""))&lt;LEN(IF(_xlfn.ISFORMULA('#_IC 1A'!J49),_xlfn.FORMULATEXT('#_IC 1A'!J49),'#_IC 1A'!J49))-LEN(SUBSTITUTE(IF(_xlfn.ISFORMULA('#_IC 1A'!J49),_xlfn.FORMULATEXT('#_IC 1A'!J49),'#_IC 1A'!J49),"$","")),TRUE,FALSE),"MissingAbsMsg",_xlfn.IFS(ISTEXT('#_IC 1A'!J49),FALSE,ISLOGICAL('#_IC 1A'!J49),FALSE,SUBSTITUTE(CELL("format",'#_IC 1A'!J49),"-","")=SUBSTITUTE(CELL("format",'IC 1A'!J49),"-",""),FALSE,CELL("format",'#_IC 1A'!J49)="G",FALSE,AND(CELL("format",'#_IC 1A'!J49)="F0",CELL("format",'IC 1A'!J49)="G"),FALSE,TRUE,IFERROR(IF(MATCH(CELL("format",'#_IC 1A'!J49),FormatCodes_SFX!$A$4:$A$53,0)&gt;0,TRUE),FALSE),TRUE,TRUE),"FormatMsg",TRUE,"PerfectMsg")</f>
        <v>PerfectMsg</v>
      </c>
      <c r="K49" s="48" t="str">
        <f ca="1">_xlfn.IFS(ISBLANK('IC 1A'!K49),"",IF(NOT(ISNA('#_IC 1A'!K49)),IF(ISNA('IC 1A'!K49),TRUE,FALSE),FALSE),"StuNAMsg",IF(AND(ISNA('#_IC 1A'!K49),ISNA('IC 1A'!K49)),TRUE,FALSE),"PerfectMsg",IF(NOT(ISERROR('#_IC 1A'!K49)),IF(ISERROR('IC 1A'!K49),TRUE,FALSE),FALSE),"StuErrorMsg",IF(TYPE('#_IC 1A'!K49)&lt;&gt;TYPE('IC 1A'!K49),TRUE,FALSE),"WrongTypeMsg",IF(_xlfn.ISFORMULA('#_IC 1A'!K49),IF(NOT(_xlfn.ISFORMULA('IC 1A'!K49)),TRUE),FALSE),"MissingFormulaMsg",IF(NOT(AND(ISNUMBER(FIND("[",_xlfn.FORMULATEXT('#_IC 1A'!K49))),ISNUMBER(FIND("!",_xlfn.FORMULATEXT('#_IC 1A'!K49))))),AND(ISNUMBER(FIND("[",_xlfn.FORMULATEXT('IC 1A'!K49))),ISNUMBER(FIND("!",_xlfn.FORMULATEXT('IC 1A'!K49)))),FALSE),"ExternalRefsMsg",IF(ISNUMBER('#_IC 1A'!K49),IF(ABS('#_IC 1A'!K49-'IC 1A'!K49)&gt;0.00001,TRUE,FALSE),IF('#_IC 1A'!K49&lt;&gt;'IC 1A'!K49,TRUE,FALSE)),IF(ISNUMBER('#_IC 1A'!K49),IF('#_IC 1A'!K49&gt;'IC 1A'!K49,"TooLow","TooHigh"),"WrongAnswer"),NOT(_xlfn.ISFORMULA('#_IC 1A'!K49)),IF(_xlfn.IFS(ISTEXT('#_IC 1A'!K49),FALSE,ISLOGICAL('#_IC 1A'!K49),FALSE,SUBSTITUTE(CELL("format",'#_IC 1A'!K49),"-","")=SUBSTITUTE(CELL("format",'IC 1A'!K49),"-",""),FALSE,CELL("format",'#_IC 1A'!K49)="G",FALSE,AND(CELL("format",'#_IC 1A'!K49)="F0",CELL("format",'IC 1A'!K49)="G"),FALSE,TRUE,IFERROR(IF(MATCH(CELL("format",'#_IC 1A'!K49)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1A'!K49),_xlfn.FORMULATEXT('IC 1A'!K49),'IC 1A'!K49),"9","#"),"8","#"),"7","#"),"6","#"),"5","#"),"4","#"),"3","#"),"2","#"),"1","#"),"0","#"),"$",""),"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1A'!K49),_xlfn.FORMULATEXT('IC 1A'!K49),'IC 1A'!K49),"9","#"),"8","#"),"7","#"),"6","#"),"5","#"),"4","#"),"3","#"),"2","#"),"1","#"),"0","#"),"$",""),"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1A'!K49),_xlfn.FORMULATEXT('#_IC 1A'!K49),'#_IC 1A'!K49),"9","#"),"8","#"),"7","#"),"6","#"),"5","#"),"4","#"),"3","#"),"2","#"),"1","#"),"0","#"),"$",""),"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1A'!K49),_xlfn.FORMULATEXT('#_IC 1A'!K49),'#_IC 1A'!K49),"9","#"),"8","#"),"7","#"),"6","#"),"5","#"),"4","#"),"3","#"),"2","#"),"1","#"),"0","#"),"$",""),"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1A'!K49),_xlfn.FORMULATEXT('IC 1A'!K49),'IC 1A'!K49))-LEN(SUBSTITUTE(IF(_xlfn.ISFORMULA('IC 1A'!K49),_xlfn.FORMULATEXT('IC 1A'!K49),'IC 1A'!K49),"""",""))&gt;LEN(IF(_xlfn.ISFORMULA('#_IC 1A'!K49),_xlfn.FORMULATEXT('#_IC 1A'!K49),'#_IC 1A'!K49))-LEN(SUBSTITUTE(IF(_xlfn.ISFORMULA('#_IC 1A'!K49),_xlfn.FORMULATEXT('#_IC 1A'!K49),'#_IC 1A'!K49),"""","")),TRUE,FALSE),"HardQuoteMsg",IF(LEN(IF(_xlfn.ISFORMULA('IC 1A'!K49),_xlfn.FORMULATEXT('IC 1A'!K49),'IC 1A'!K49))-LEN(SUBSTITUTE(IF(_xlfn.ISFORMULA('IC 1A'!K49),_xlfn.FORMULATEXT('IC 1A'!K49),'IC 1A'!K49),"$",""))&lt;LEN(IF(_xlfn.ISFORMULA('#_IC 1A'!K49),_xlfn.FORMULATEXT('#_IC 1A'!K49),'#_IC 1A'!K49))-LEN(SUBSTITUTE(IF(_xlfn.ISFORMULA('#_IC 1A'!K49),_xlfn.FORMULATEXT('#_IC 1A'!K49),'#_IC 1A'!K49),"$","")),TRUE,FALSE),"MissingAbsMsg",_xlfn.IFS(ISTEXT('#_IC 1A'!K49),FALSE,ISLOGICAL('#_IC 1A'!K49),FALSE,SUBSTITUTE(CELL("format",'#_IC 1A'!K49),"-","")=SUBSTITUTE(CELL("format",'IC 1A'!K49),"-",""),FALSE,CELL("format",'#_IC 1A'!K49)="G",FALSE,AND(CELL("format",'#_IC 1A'!K49)="F0",CELL("format",'IC 1A'!K49)="G"),FALSE,TRUE,IFERROR(IF(MATCH(CELL("format",'#_IC 1A'!K49),FormatCodes_SFX!$A$4:$A$53,0)&gt;0,TRUE),FALSE),TRUE,TRUE),"FormatMsg",TRUE,"PerfectMsg")</f>
        <v>PerfectMsg</v>
      </c>
    </row>
    <row r="50" spans="2:11" x14ac:dyDescent="0.15">
      <c r="B50" s="48">
        <v>0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 t="str">
        <f ca="1">_xlfn.IFS(ISBLANK('IC 1A'!J50),"",IF(NOT(ISNA('#_IC 1A'!J50)),IF(ISNA('IC 1A'!J50),TRUE,FALSE),FALSE),"StuNAMsg",IF(AND(ISNA('#_IC 1A'!J50),ISNA('IC 1A'!J50)),TRUE,FALSE),"PerfectMsg",IF(NOT(ISERROR('#_IC 1A'!J50)),IF(ISERROR('IC 1A'!J50),TRUE,FALSE),FALSE),"StuErrorMsg",IF(TYPE('#_IC 1A'!J50)&lt;&gt;TYPE('IC 1A'!J50),TRUE,FALSE),"WrongTypeMsg",IF(_xlfn.ISFORMULA('#_IC 1A'!J50),IF(NOT(_xlfn.ISFORMULA('IC 1A'!J50)),TRUE),FALSE),"MissingFormulaMsg",IF(NOT(AND(ISNUMBER(FIND("[",_xlfn.FORMULATEXT('#_IC 1A'!J50))),ISNUMBER(FIND("!",_xlfn.FORMULATEXT('#_IC 1A'!J50))))),AND(ISNUMBER(FIND("[",_xlfn.FORMULATEXT('IC 1A'!J50))),ISNUMBER(FIND("!",_xlfn.FORMULATEXT('IC 1A'!J50)))),FALSE),"ExternalRefsMsg",IF(ISNUMBER('#_IC 1A'!J50),IF(ABS('#_IC 1A'!J50-'IC 1A'!J50)&gt;0.00001,TRUE,FALSE),IF('#_IC 1A'!J50&lt;&gt;'IC 1A'!J50,TRUE,FALSE)),IF(ISNUMBER('#_IC 1A'!J50),IF('#_IC 1A'!J50&gt;'IC 1A'!J50,"TooLow","TooHigh"),"WrongAnswer"),NOT(_xlfn.ISFORMULA('#_IC 1A'!J50)),IF(_xlfn.IFS(ISTEXT('#_IC 1A'!J50),FALSE,ISLOGICAL('#_IC 1A'!J50),FALSE,SUBSTITUTE(CELL("format",'#_IC 1A'!J50),"-","")=SUBSTITUTE(CELL("format",'IC 1A'!J50),"-",""),FALSE,CELL("format",'#_IC 1A'!J50)="G",FALSE,AND(CELL("format",'#_IC 1A'!J50)="F0",CELL("format",'IC 1A'!J50)="G"),FALSE,TRUE,IFERROR(IF(MATCH(CELL("format",'#_IC 1A'!J50)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1A'!J50),_xlfn.FORMULATEXT('IC 1A'!J50),'IC 1A'!J50),"9","#"),"8","#"),"7","#"),"6","#"),"5","#"),"4","#"),"3","#"),"2","#"),"1","#"),"0","#"),"$",""),"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1A'!J50),_xlfn.FORMULATEXT('IC 1A'!J50),'IC 1A'!J50),"9","#"),"8","#"),"7","#"),"6","#"),"5","#"),"4","#"),"3","#"),"2","#"),"1","#"),"0","#"),"$",""),"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1A'!J50),_xlfn.FORMULATEXT('#_IC 1A'!J50),'#_IC 1A'!J50),"9","#"),"8","#"),"7","#"),"6","#"),"5","#"),"4","#"),"3","#"),"2","#"),"1","#"),"0","#"),"$",""),"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1A'!J50),_xlfn.FORMULATEXT('#_IC 1A'!J50),'#_IC 1A'!J50),"9","#"),"8","#"),"7","#"),"6","#"),"5","#"),"4","#"),"3","#"),"2","#"),"1","#"),"0","#"),"$",""),"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1A'!J50),_xlfn.FORMULATEXT('IC 1A'!J50),'IC 1A'!J50))-LEN(SUBSTITUTE(IF(_xlfn.ISFORMULA('IC 1A'!J50),_xlfn.FORMULATEXT('IC 1A'!J50),'IC 1A'!J50),"""",""))&gt;LEN(IF(_xlfn.ISFORMULA('#_IC 1A'!J50),_xlfn.FORMULATEXT('#_IC 1A'!J50),'#_IC 1A'!J50))-LEN(SUBSTITUTE(IF(_xlfn.ISFORMULA('#_IC 1A'!J50),_xlfn.FORMULATEXT('#_IC 1A'!J50),'#_IC 1A'!J50),"""","")),TRUE,FALSE),"HardQuoteMsg",IF(LEN(IF(_xlfn.ISFORMULA('IC 1A'!J50),_xlfn.FORMULATEXT('IC 1A'!J50),'IC 1A'!J50))-LEN(SUBSTITUTE(IF(_xlfn.ISFORMULA('IC 1A'!J50),_xlfn.FORMULATEXT('IC 1A'!J50),'IC 1A'!J50),"$",""))&lt;LEN(IF(_xlfn.ISFORMULA('#_IC 1A'!J50),_xlfn.FORMULATEXT('#_IC 1A'!J50),'#_IC 1A'!J50))-LEN(SUBSTITUTE(IF(_xlfn.ISFORMULA('#_IC 1A'!J50),_xlfn.FORMULATEXT('#_IC 1A'!J50),'#_IC 1A'!J50),"$","")),TRUE,FALSE),"MissingAbsMsg",_xlfn.IFS(ISTEXT('#_IC 1A'!J50),FALSE,ISLOGICAL('#_IC 1A'!J50),FALSE,SUBSTITUTE(CELL("format",'#_IC 1A'!J50),"-","")=SUBSTITUTE(CELL("format",'IC 1A'!J50),"-",""),FALSE,CELL("format",'#_IC 1A'!J50)="G",FALSE,AND(CELL("format",'#_IC 1A'!J50)="F0",CELL("format",'IC 1A'!J50)="G"),FALSE,TRUE,IFERROR(IF(MATCH(CELL("format",'#_IC 1A'!J50),FormatCodes_SFX!$A$4:$A$53,0)&gt;0,TRUE),FALSE),TRUE,TRUE),"FormatMsg",TRUE,"PerfectMsg")</f>
        <v>PerfectMsg</v>
      </c>
      <c r="K50" s="48" t="str">
        <f ca="1">_xlfn.IFS(ISBLANK('IC 1A'!K50),"",IF(NOT(ISNA('#_IC 1A'!K50)),IF(ISNA('IC 1A'!K50),TRUE,FALSE),FALSE),"StuNAMsg",IF(AND(ISNA('#_IC 1A'!K50),ISNA('IC 1A'!K50)),TRUE,FALSE),"PerfectMsg",IF(NOT(ISERROR('#_IC 1A'!K50)),IF(ISERROR('IC 1A'!K50),TRUE,FALSE),FALSE),"StuErrorMsg",IF(TYPE('#_IC 1A'!K50)&lt;&gt;TYPE('IC 1A'!K50),TRUE,FALSE),"WrongTypeMsg",IF(_xlfn.ISFORMULA('#_IC 1A'!K50),IF(NOT(_xlfn.ISFORMULA('IC 1A'!K50)),TRUE),FALSE),"MissingFormulaMsg",IF(NOT(AND(ISNUMBER(FIND("[",_xlfn.FORMULATEXT('#_IC 1A'!K50))),ISNUMBER(FIND("!",_xlfn.FORMULATEXT('#_IC 1A'!K50))))),AND(ISNUMBER(FIND("[",_xlfn.FORMULATEXT('IC 1A'!K50))),ISNUMBER(FIND("!",_xlfn.FORMULATEXT('IC 1A'!K50)))),FALSE),"ExternalRefsMsg",IF(ISNUMBER('#_IC 1A'!K50),IF(ABS('#_IC 1A'!K50-'IC 1A'!K50)&gt;0.00001,TRUE,FALSE),IF('#_IC 1A'!K50&lt;&gt;'IC 1A'!K50,TRUE,FALSE)),IF(ISNUMBER('#_IC 1A'!K50),IF('#_IC 1A'!K50&gt;'IC 1A'!K50,"TooLow","TooHigh"),"WrongAnswer"),NOT(_xlfn.ISFORMULA('#_IC 1A'!K50)),IF(_xlfn.IFS(ISTEXT('#_IC 1A'!K50),FALSE,ISLOGICAL('#_IC 1A'!K50),FALSE,SUBSTITUTE(CELL("format",'#_IC 1A'!K50),"-","")=SUBSTITUTE(CELL("format",'IC 1A'!K50),"-",""),FALSE,CELL("format",'#_IC 1A'!K50)="G",FALSE,AND(CELL("format",'#_IC 1A'!K50)="F0",CELL("format",'IC 1A'!K50)="G"),FALSE,TRUE,IFERROR(IF(MATCH(CELL("format",'#_IC 1A'!K50)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1A'!K50),_xlfn.FORMULATEXT('IC 1A'!K50),'IC 1A'!K50),"9","#"),"8","#"),"7","#"),"6","#"),"5","#"),"4","#"),"3","#"),"2","#"),"1","#"),"0","#"),"$",""),"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1A'!K50),_xlfn.FORMULATEXT('IC 1A'!K50),'IC 1A'!K50),"9","#"),"8","#"),"7","#"),"6","#"),"5","#"),"4","#"),"3","#"),"2","#"),"1","#"),"0","#"),"$",""),"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1A'!K50),_xlfn.FORMULATEXT('#_IC 1A'!K50),'#_IC 1A'!K50),"9","#"),"8","#"),"7","#"),"6","#"),"5","#"),"4","#"),"3","#"),"2","#"),"1","#"),"0","#"),"$",""),"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1A'!K50),_xlfn.FORMULATEXT('#_IC 1A'!K50),'#_IC 1A'!K50),"9","#"),"8","#"),"7","#"),"6","#"),"5","#"),"4","#"),"3","#"),"2","#"),"1","#"),"0","#"),"$",""),"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1A'!K50),_xlfn.FORMULATEXT('IC 1A'!K50),'IC 1A'!K50))-LEN(SUBSTITUTE(IF(_xlfn.ISFORMULA('IC 1A'!K50),_xlfn.FORMULATEXT('IC 1A'!K50),'IC 1A'!K50),"""",""))&gt;LEN(IF(_xlfn.ISFORMULA('#_IC 1A'!K50),_xlfn.FORMULATEXT('#_IC 1A'!K50),'#_IC 1A'!K50))-LEN(SUBSTITUTE(IF(_xlfn.ISFORMULA('#_IC 1A'!K50),_xlfn.FORMULATEXT('#_IC 1A'!K50),'#_IC 1A'!K50),"""","")),TRUE,FALSE),"HardQuoteMsg",IF(LEN(IF(_xlfn.ISFORMULA('IC 1A'!K50),_xlfn.FORMULATEXT('IC 1A'!K50),'IC 1A'!K50))-LEN(SUBSTITUTE(IF(_xlfn.ISFORMULA('IC 1A'!K50),_xlfn.FORMULATEXT('IC 1A'!K50),'IC 1A'!K50),"$",""))&lt;LEN(IF(_xlfn.ISFORMULA('#_IC 1A'!K50),_xlfn.FORMULATEXT('#_IC 1A'!K50),'#_IC 1A'!K50))-LEN(SUBSTITUTE(IF(_xlfn.ISFORMULA('#_IC 1A'!K50),_xlfn.FORMULATEXT('#_IC 1A'!K50),'#_IC 1A'!K50),"$","")),TRUE,FALSE),"MissingAbsMsg",_xlfn.IFS(ISTEXT('#_IC 1A'!K50),FALSE,ISLOGICAL('#_IC 1A'!K50),FALSE,SUBSTITUTE(CELL("format",'#_IC 1A'!K50),"-","")=SUBSTITUTE(CELL("format",'IC 1A'!K50),"-",""),FALSE,CELL("format",'#_IC 1A'!K50)="G",FALSE,AND(CELL("format",'#_IC 1A'!K50)="F0",CELL("format",'IC 1A'!K50)="G"),FALSE,TRUE,IFERROR(IF(MATCH(CELL("format",'#_IC 1A'!K50),FormatCodes_SFX!$A$4:$A$53,0)&gt;0,TRUE),FALSE),TRUE,TRUE),"FormatMsg",TRUE,"PerfectMsg")</f>
        <v>PerfectMsg</v>
      </c>
    </row>
    <row r="51" spans="2:11" x14ac:dyDescent="0.15">
      <c r="B51" s="48">
        <v>0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/>
      <c r="J51" s="48" t="str">
        <f ca="1">_xlfn.IFS(ISBLANK('IC 1A'!J51),"",IF(NOT(ISNA('#_IC 1A'!J51)),IF(ISNA('IC 1A'!J51),TRUE,FALSE),FALSE),"StuNAMsg",IF(AND(ISNA('#_IC 1A'!J51),ISNA('IC 1A'!J51)),TRUE,FALSE),"PerfectMsg",IF(NOT(ISERROR('#_IC 1A'!J51)),IF(ISERROR('IC 1A'!J51),TRUE,FALSE),FALSE),"StuErrorMsg",IF(TYPE('#_IC 1A'!J51)&lt;&gt;TYPE('IC 1A'!J51),TRUE,FALSE),"WrongTypeMsg",IF(_xlfn.ISFORMULA('#_IC 1A'!J51),IF(NOT(_xlfn.ISFORMULA('IC 1A'!J51)),TRUE),FALSE),"MissingFormulaMsg",IF(NOT(AND(ISNUMBER(FIND("[",_xlfn.FORMULATEXT('#_IC 1A'!J51))),ISNUMBER(FIND("!",_xlfn.FORMULATEXT('#_IC 1A'!J51))))),AND(ISNUMBER(FIND("[",_xlfn.FORMULATEXT('IC 1A'!J51))),ISNUMBER(FIND("!",_xlfn.FORMULATEXT('IC 1A'!J51)))),FALSE),"ExternalRefsMsg",IF(ISNUMBER('#_IC 1A'!J51),IF(ABS('#_IC 1A'!J51-'IC 1A'!J51)&gt;0.00001,TRUE,FALSE),IF('#_IC 1A'!J51&lt;&gt;'IC 1A'!J51,TRUE,FALSE)),IF(ISNUMBER('#_IC 1A'!J51),IF('#_IC 1A'!J51&gt;'IC 1A'!J51,"TooLow","TooHigh"),"WrongAnswer"),NOT(_xlfn.ISFORMULA('#_IC 1A'!J51)),IF(_xlfn.IFS(ISTEXT('#_IC 1A'!J51),FALSE,ISLOGICAL('#_IC 1A'!J51),FALSE,SUBSTITUTE(CELL("format",'#_IC 1A'!J51),"-","")=SUBSTITUTE(CELL("format",'IC 1A'!J51),"-",""),FALSE,CELL("format",'#_IC 1A'!J51)="G",FALSE,AND(CELL("format",'#_IC 1A'!J51)="F0",CELL("format",'IC 1A'!J51)="G"),FALSE,TRUE,IFERROR(IF(MATCH(CELL("format",'#_IC 1A'!J51)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1A'!J51),_xlfn.FORMULATEXT('IC 1A'!J51),'IC 1A'!J51),"9","#"),"8","#"),"7","#"),"6","#"),"5","#"),"4","#"),"3","#"),"2","#"),"1","#"),"0","#"),"$",""),"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1A'!J51),_xlfn.FORMULATEXT('IC 1A'!J51),'IC 1A'!J51),"9","#"),"8","#"),"7","#"),"6","#"),"5","#"),"4","#"),"3","#"),"2","#"),"1","#"),"0","#"),"$",""),"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1A'!J51),_xlfn.FORMULATEXT('#_IC 1A'!J51),'#_IC 1A'!J51),"9","#"),"8","#"),"7","#"),"6","#"),"5","#"),"4","#"),"3","#"),"2","#"),"1","#"),"0","#"),"$",""),"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1A'!J51),_xlfn.FORMULATEXT('#_IC 1A'!J51),'#_IC 1A'!J51),"9","#"),"8","#"),"7","#"),"6","#"),"5","#"),"4","#"),"3","#"),"2","#"),"1","#"),"0","#"),"$",""),"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1A'!J51),_xlfn.FORMULATEXT('IC 1A'!J51),'IC 1A'!J51))-LEN(SUBSTITUTE(IF(_xlfn.ISFORMULA('IC 1A'!J51),_xlfn.FORMULATEXT('IC 1A'!J51),'IC 1A'!J51),"""",""))&gt;LEN(IF(_xlfn.ISFORMULA('#_IC 1A'!J51),_xlfn.FORMULATEXT('#_IC 1A'!J51),'#_IC 1A'!J51))-LEN(SUBSTITUTE(IF(_xlfn.ISFORMULA('#_IC 1A'!J51),_xlfn.FORMULATEXT('#_IC 1A'!J51),'#_IC 1A'!J51),"""","")),TRUE,FALSE),"HardQuoteMsg",IF(LEN(IF(_xlfn.ISFORMULA('IC 1A'!J51),_xlfn.FORMULATEXT('IC 1A'!J51),'IC 1A'!J51))-LEN(SUBSTITUTE(IF(_xlfn.ISFORMULA('IC 1A'!J51),_xlfn.FORMULATEXT('IC 1A'!J51),'IC 1A'!J51),"$",""))&lt;LEN(IF(_xlfn.ISFORMULA('#_IC 1A'!J51),_xlfn.FORMULATEXT('#_IC 1A'!J51),'#_IC 1A'!J51))-LEN(SUBSTITUTE(IF(_xlfn.ISFORMULA('#_IC 1A'!J51),_xlfn.FORMULATEXT('#_IC 1A'!J51),'#_IC 1A'!J51),"$","")),TRUE,FALSE),"MissingAbsMsg",_xlfn.IFS(ISTEXT('#_IC 1A'!J51),FALSE,ISLOGICAL('#_IC 1A'!J51),FALSE,SUBSTITUTE(CELL("format",'#_IC 1A'!J51),"-","")=SUBSTITUTE(CELL("format",'IC 1A'!J51),"-",""),FALSE,CELL("format",'#_IC 1A'!J51)="G",FALSE,AND(CELL("format",'#_IC 1A'!J51)="F0",CELL("format",'IC 1A'!J51)="G"),FALSE,TRUE,IFERROR(IF(MATCH(CELL("format",'#_IC 1A'!J51),FormatCodes_SFX!$A$4:$A$53,0)&gt;0,TRUE),FALSE),TRUE,TRUE),"FormatMsg",TRUE,"PerfectMsg")</f>
        <v>PerfectMsg</v>
      </c>
      <c r="K51" s="48" t="str">
        <f ca="1">_xlfn.IFS(ISBLANK('IC 1A'!K51),"",IF(NOT(ISNA('#_IC 1A'!K51)),IF(ISNA('IC 1A'!K51),TRUE,FALSE),FALSE),"StuNAMsg",IF(AND(ISNA('#_IC 1A'!K51),ISNA('IC 1A'!K51)),TRUE,FALSE),"PerfectMsg",IF(NOT(ISERROR('#_IC 1A'!K51)),IF(ISERROR('IC 1A'!K51),TRUE,FALSE),FALSE),"StuErrorMsg",IF(TYPE('#_IC 1A'!K51)&lt;&gt;TYPE('IC 1A'!K51),TRUE,FALSE),"WrongTypeMsg",IF(_xlfn.ISFORMULA('#_IC 1A'!K51),IF(NOT(_xlfn.ISFORMULA('IC 1A'!K51)),TRUE),FALSE),"MissingFormulaMsg",IF(NOT(AND(ISNUMBER(FIND("[",_xlfn.FORMULATEXT('#_IC 1A'!K51))),ISNUMBER(FIND("!",_xlfn.FORMULATEXT('#_IC 1A'!K51))))),AND(ISNUMBER(FIND("[",_xlfn.FORMULATEXT('IC 1A'!K51))),ISNUMBER(FIND("!",_xlfn.FORMULATEXT('IC 1A'!K51)))),FALSE),"ExternalRefsMsg",IF(ISNUMBER('#_IC 1A'!K51),IF(ABS('#_IC 1A'!K51-'IC 1A'!K51)&gt;0.00001,TRUE,FALSE),IF('#_IC 1A'!K51&lt;&gt;'IC 1A'!K51,TRUE,FALSE)),IF(ISNUMBER('#_IC 1A'!K51),IF('#_IC 1A'!K51&gt;'IC 1A'!K51,"TooLow","TooHigh"),"WrongAnswer"),NOT(_xlfn.ISFORMULA('#_IC 1A'!K51)),IF(_xlfn.IFS(ISTEXT('#_IC 1A'!K51),FALSE,ISLOGICAL('#_IC 1A'!K51),FALSE,SUBSTITUTE(CELL("format",'#_IC 1A'!K51),"-","")=SUBSTITUTE(CELL("format",'IC 1A'!K51),"-",""),FALSE,CELL("format",'#_IC 1A'!K51)="G",FALSE,AND(CELL("format",'#_IC 1A'!K51)="F0",CELL("format",'IC 1A'!K51)="G"),FALSE,TRUE,IFERROR(IF(MATCH(CELL("format",'#_IC 1A'!K51)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1A'!K51),_xlfn.FORMULATEXT('IC 1A'!K51),'IC 1A'!K51),"9","#"),"8","#"),"7","#"),"6","#"),"5","#"),"4","#"),"3","#"),"2","#"),"1","#"),"0","#"),"$",""),"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1A'!K51),_xlfn.FORMULATEXT('IC 1A'!K51),'IC 1A'!K51),"9","#"),"8","#"),"7","#"),"6","#"),"5","#"),"4","#"),"3","#"),"2","#"),"1","#"),"0","#"),"$",""),"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1A'!K51),_xlfn.FORMULATEXT('#_IC 1A'!K51),'#_IC 1A'!K51),"9","#"),"8","#"),"7","#"),"6","#"),"5","#"),"4","#"),"3","#"),"2","#"),"1","#"),"0","#"),"$",""),"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1A'!K51),_xlfn.FORMULATEXT('#_IC 1A'!K51),'#_IC 1A'!K51),"9","#"),"8","#"),"7","#"),"6","#"),"5","#"),"4","#"),"3","#"),"2","#"),"1","#"),"0","#"),"$",""),"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1A'!K51),_xlfn.FORMULATEXT('IC 1A'!K51),'IC 1A'!K51))-LEN(SUBSTITUTE(IF(_xlfn.ISFORMULA('IC 1A'!K51),_xlfn.FORMULATEXT('IC 1A'!K51),'IC 1A'!K51),"""",""))&gt;LEN(IF(_xlfn.ISFORMULA('#_IC 1A'!K51),_xlfn.FORMULATEXT('#_IC 1A'!K51),'#_IC 1A'!K51))-LEN(SUBSTITUTE(IF(_xlfn.ISFORMULA('#_IC 1A'!K51),_xlfn.FORMULATEXT('#_IC 1A'!K51),'#_IC 1A'!K51),"""","")),TRUE,FALSE),"HardQuoteMsg",IF(LEN(IF(_xlfn.ISFORMULA('IC 1A'!K51),_xlfn.FORMULATEXT('IC 1A'!K51),'IC 1A'!K51))-LEN(SUBSTITUTE(IF(_xlfn.ISFORMULA('IC 1A'!K51),_xlfn.FORMULATEXT('IC 1A'!K51),'IC 1A'!K51),"$",""))&lt;LEN(IF(_xlfn.ISFORMULA('#_IC 1A'!K51),_xlfn.FORMULATEXT('#_IC 1A'!K51),'#_IC 1A'!K51))-LEN(SUBSTITUTE(IF(_xlfn.ISFORMULA('#_IC 1A'!K51),_xlfn.FORMULATEXT('#_IC 1A'!K51),'#_IC 1A'!K51),"$","")),TRUE,FALSE),"MissingAbsMsg",_xlfn.IFS(ISTEXT('#_IC 1A'!K51),FALSE,ISLOGICAL('#_IC 1A'!K51),FALSE,SUBSTITUTE(CELL("format",'#_IC 1A'!K51),"-","")=SUBSTITUTE(CELL("format",'IC 1A'!K51),"-",""),FALSE,CELL("format",'#_IC 1A'!K51)="G",FALSE,AND(CELL("format",'#_IC 1A'!K51)="F0",CELL("format",'IC 1A'!K51)="G"),FALSE,TRUE,IFERROR(IF(MATCH(CELL("format",'#_IC 1A'!K51),FormatCodes_SFX!$A$4:$A$53,0)&gt;0,TRUE),FALSE),TRUE,TRUE),"FormatMsg",TRUE,"PerfectMsg")</f>
        <v>PerfectMsg</v>
      </c>
    </row>
    <row r="52" spans="2:11" x14ac:dyDescent="0.15"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/>
      <c r="J52" s="48" t="str">
        <f ca="1">_xlfn.IFS(ISBLANK('IC 1A'!J52),"",IF(NOT(ISNA('#_IC 1A'!J52)),IF(ISNA('IC 1A'!J52),TRUE,FALSE),FALSE),"StuNAMsg",IF(AND(ISNA('#_IC 1A'!J52),ISNA('IC 1A'!J52)),TRUE,FALSE),"PerfectMsg",IF(NOT(ISERROR('#_IC 1A'!J52)),IF(ISERROR('IC 1A'!J52),TRUE,FALSE),FALSE),"StuErrorMsg",IF(TYPE('#_IC 1A'!J52)&lt;&gt;TYPE('IC 1A'!J52),TRUE,FALSE),"WrongTypeMsg",IF(_xlfn.ISFORMULA('#_IC 1A'!J52),IF(NOT(_xlfn.ISFORMULA('IC 1A'!J52)),TRUE),FALSE),"MissingFormulaMsg",IF(NOT(AND(ISNUMBER(FIND("[",_xlfn.FORMULATEXT('#_IC 1A'!J52))),ISNUMBER(FIND("!",_xlfn.FORMULATEXT('#_IC 1A'!J52))))),AND(ISNUMBER(FIND("[",_xlfn.FORMULATEXT('IC 1A'!J52))),ISNUMBER(FIND("!",_xlfn.FORMULATEXT('IC 1A'!J52)))),FALSE),"ExternalRefsMsg",IF(ISNUMBER('#_IC 1A'!J52),IF(ABS('#_IC 1A'!J52-'IC 1A'!J52)&gt;0.00001,TRUE,FALSE),IF('#_IC 1A'!J52&lt;&gt;'IC 1A'!J52,TRUE,FALSE)),IF(ISNUMBER('#_IC 1A'!J52),IF('#_IC 1A'!J52&gt;'IC 1A'!J52,"TooLow","TooHigh"),"WrongAnswer"),NOT(_xlfn.ISFORMULA('#_IC 1A'!J52)),IF(_xlfn.IFS(ISTEXT('#_IC 1A'!J52),FALSE,ISLOGICAL('#_IC 1A'!J52),FALSE,SUBSTITUTE(CELL("format",'#_IC 1A'!J52),"-","")=SUBSTITUTE(CELL("format",'IC 1A'!J52),"-",""),FALSE,CELL("format",'#_IC 1A'!J52)="G",FALSE,AND(CELL("format",'#_IC 1A'!J52)="F0",CELL("format",'IC 1A'!J52)="G"),FALSE,TRUE,IFERROR(IF(MATCH(CELL("format",'#_IC 1A'!J52)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1A'!J52),_xlfn.FORMULATEXT('IC 1A'!J52),'IC 1A'!J52),"9","#"),"8","#"),"7","#"),"6","#"),"5","#"),"4","#"),"3","#"),"2","#"),"1","#"),"0","#"),"$",""),"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1A'!J52),_xlfn.FORMULATEXT('IC 1A'!J52),'IC 1A'!J52),"9","#"),"8","#"),"7","#"),"6","#"),"5","#"),"4","#"),"3","#"),"2","#"),"1","#"),"0","#"),"$",""),"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1A'!J52),_xlfn.FORMULATEXT('#_IC 1A'!J52),'#_IC 1A'!J52),"9","#"),"8","#"),"7","#"),"6","#"),"5","#"),"4","#"),"3","#"),"2","#"),"1","#"),"0","#"),"$",""),"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1A'!J52),_xlfn.FORMULATEXT('#_IC 1A'!J52),'#_IC 1A'!J52),"9","#"),"8","#"),"7","#"),"6","#"),"5","#"),"4","#"),"3","#"),"2","#"),"1","#"),"0","#"),"$",""),"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1A'!J52),_xlfn.FORMULATEXT('IC 1A'!J52),'IC 1A'!J52))-LEN(SUBSTITUTE(IF(_xlfn.ISFORMULA('IC 1A'!J52),_xlfn.FORMULATEXT('IC 1A'!J52),'IC 1A'!J52),"""",""))&gt;LEN(IF(_xlfn.ISFORMULA('#_IC 1A'!J52),_xlfn.FORMULATEXT('#_IC 1A'!J52),'#_IC 1A'!J52))-LEN(SUBSTITUTE(IF(_xlfn.ISFORMULA('#_IC 1A'!J52),_xlfn.FORMULATEXT('#_IC 1A'!J52),'#_IC 1A'!J52),"""","")),TRUE,FALSE),"HardQuoteMsg",IF(LEN(IF(_xlfn.ISFORMULA('IC 1A'!J52),_xlfn.FORMULATEXT('IC 1A'!J52),'IC 1A'!J52))-LEN(SUBSTITUTE(IF(_xlfn.ISFORMULA('IC 1A'!J52),_xlfn.FORMULATEXT('IC 1A'!J52),'IC 1A'!J52),"$",""))&lt;LEN(IF(_xlfn.ISFORMULA('#_IC 1A'!J52),_xlfn.FORMULATEXT('#_IC 1A'!J52),'#_IC 1A'!J52))-LEN(SUBSTITUTE(IF(_xlfn.ISFORMULA('#_IC 1A'!J52),_xlfn.FORMULATEXT('#_IC 1A'!J52),'#_IC 1A'!J52),"$","")),TRUE,FALSE),"MissingAbsMsg",_xlfn.IFS(ISTEXT('#_IC 1A'!J52),FALSE,ISLOGICAL('#_IC 1A'!J52),FALSE,SUBSTITUTE(CELL("format",'#_IC 1A'!J52),"-","")=SUBSTITUTE(CELL("format",'IC 1A'!J52),"-",""),FALSE,CELL("format",'#_IC 1A'!J52)="G",FALSE,AND(CELL("format",'#_IC 1A'!J52)="F0",CELL("format",'IC 1A'!J52)="G"),FALSE,TRUE,IFERROR(IF(MATCH(CELL("format",'#_IC 1A'!J52),FormatCodes_SFX!$A$4:$A$53,0)&gt;0,TRUE),FALSE),TRUE,TRUE),"FormatMsg",TRUE,"PerfectMsg")</f>
        <v>PerfectMsg</v>
      </c>
      <c r="K52" s="48" t="str">
        <f ca="1">_xlfn.IFS(ISBLANK('IC 1A'!K52),"",IF(NOT(ISNA('#_IC 1A'!K52)),IF(ISNA('IC 1A'!K52),TRUE,FALSE),FALSE),"StuNAMsg",IF(AND(ISNA('#_IC 1A'!K52),ISNA('IC 1A'!K52)),TRUE,FALSE),"PerfectMsg",IF(NOT(ISERROR('#_IC 1A'!K52)),IF(ISERROR('IC 1A'!K52),TRUE,FALSE),FALSE),"StuErrorMsg",IF(TYPE('#_IC 1A'!K52)&lt;&gt;TYPE('IC 1A'!K52),TRUE,FALSE),"WrongTypeMsg",IF(_xlfn.ISFORMULA('#_IC 1A'!K52),IF(NOT(_xlfn.ISFORMULA('IC 1A'!K52)),TRUE),FALSE),"MissingFormulaMsg",IF(NOT(AND(ISNUMBER(FIND("[",_xlfn.FORMULATEXT('#_IC 1A'!K52))),ISNUMBER(FIND("!",_xlfn.FORMULATEXT('#_IC 1A'!K52))))),AND(ISNUMBER(FIND("[",_xlfn.FORMULATEXT('IC 1A'!K52))),ISNUMBER(FIND("!",_xlfn.FORMULATEXT('IC 1A'!K52)))),FALSE),"ExternalRefsMsg",IF(ISNUMBER('#_IC 1A'!K52),IF(ABS('#_IC 1A'!K52-'IC 1A'!K52)&gt;0.00001,TRUE,FALSE),IF('#_IC 1A'!K52&lt;&gt;'IC 1A'!K52,TRUE,FALSE)),IF(ISNUMBER('#_IC 1A'!K52),IF('#_IC 1A'!K52&gt;'IC 1A'!K52,"TooLow","TooHigh"),"WrongAnswer"),NOT(_xlfn.ISFORMULA('#_IC 1A'!K52)),IF(_xlfn.IFS(ISTEXT('#_IC 1A'!K52),FALSE,ISLOGICAL('#_IC 1A'!K52),FALSE,SUBSTITUTE(CELL("format",'#_IC 1A'!K52),"-","")=SUBSTITUTE(CELL("format",'IC 1A'!K52),"-",""),FALSE,CELL("format",'#_IC 1A'!K52)="G",FALSE,AND(CELL("format",'#_IC 1A'!K52)="F0",CELL("format",'IC 1A'!K52)="G"),FALSE,TRUE,IFERROR(IF(MATCH(CELL("format",'#_IC 1A'!K52)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1A'!K52),_xlfn.FORMULATEXT('IC 1A'!K52),'IC 1A'!K52),"9","#"),"8","#"),"7","#"),"6","#"),"5","#"),"4","#"),"3","#"),"2","#"),"1","#"),"0","#"),"$",""),"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1A'!K52),_xlfn.FORMULATEXT('IC 1A'!K52),'IC 1A'!K52),"9","#"),"8","#"),"7","#"),"6","#"),"5","#"),"4","#"),"3","#"),"2","#"),"1","#"),"0","#"),"$",""),"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1A'!K52),_xlfn.FORMULATEXT('#_IC 1A'!K52),'#_IC 1A'!K52),"9","#"),"8","#"),"7","#"),"6","#"),"5","#"),"4","#"),"3","#"),"2","#"),"1","#"),"0","#"),"$",""),"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1A'!K52),_xlfn.FORMULATEXT('#_IC 1A'!K52),'#_IC 1A'!K52),"9","#"),"8","#"),"7","#"),"6","#"),"5","#"),"4","#"),"3","#"),"2","#"),"1","#"),"0","#"),"$",""),"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1A'!K52),_xlfn.FORMULATEXT('IC 1A'!K52),'IC 1A'!K52))-LEN(SUBSTITUTE(IF(_xlfn.ISFORMULA('IC 1A'!K52),_xlfn.FORMULATEXT('IC 1A'!K52),'IC 1A'!K52),"""",""))&gt;LEN(IF(_xlfn.ISFORMULA('#_IC 1A'!K52),_xlfn.FORMULATEXT('#_IC 1A'!K52),'#_IC 1A'!K52))-LEN(SUBSTITUTE(IF(_xlfn.ISFORMULA('#_IC 1A'!K52),_xlfn.FORMULATEXT('#_IC 1A'!K52),'#_IC 1A'!K52),"""","")),TRUE,FALSE),"HardQuoteMsg",IF(LEN(IF(_xlfn.ISFORMULA('IC 1A'!K52),_xlfn.FORMULATEXT('IC 1A'!K52),'IC 1A'!K52))-LEN(SUBSTITUTE(IF(_xlfn.ISFORMULA('IC 1A'!K52),_xlfn.FORMULATEXT('IC 1A'!K52),'IC 1A'!K52),"$",""))&lt;LEN(IF(_xlfn.ISFORMULA('#_IC 1A'!K52),_xlfn.FORMULATEXT('#_IC 1A'!K52),'#_IC 1A'!K52))-LEN(SUBSTITUTE(IF(_xlfn.ISFORMULA('#_IC 1A'!K52),_xlfn.FORMULATEXT('#_IC 1A'!K52),'#_IC 1A'!K52),"$","")),TRUE,FALSE),"MissingAbsMsg",_xlfn.IFS(ISTEXT('#_IC 1A'!K52),FALSE,ISLOGICAL('#_IC 1A'!K52),FALSE,SUBSTITUTE(CELL("format",'#_IC 1A'!K52),"-","")=SUBSTITUTE(CELL("format",'IC 1A'!K52),"-",""),FALSE,CELL("format",'#_IC 1A'!K52)="G",FALSE,AND(CELL("format",'#_IC 1A'!K52)="F0",CELL("format",'IC 1A'!K52)="G"),FALSE,TRUE,IFERROR(IF(MATCH(CELL("format",'#_IC 1A'!K52),FormatCodes_SFX!$A$4:$A$53,0)&gt;0,TRUE),FALSE),TRUE,TRUE),"FormatMsg",TRUE,"PerfectMsg")</f>
        <v>PerfectMsg</v>
      </c>
    </row>
    <row r="53" spans="2:11" x14ac:dyDescent="0.15">
      <c r="B53" s="48">
        <v>0</v>
      </c>
      <c r="C53" s="48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/>
      <c r="J53" s="48" t="str">
        <f ca="1">_xlfn.IFS(ISBLANK('IC 1A'!J53),"",IF(NOT(ISNA('#_IC 1A'!J53)),IF(ISNA('IC 1A'!J53),TRUE,FALSE),FALSE),"StuNAMsg",IF(AND(ISNA('#_IC 1A'!J53),ISNA('IC 1A'!J53)),TRUE,FALSE),"PerfectMsg",IF(NOT(ISERROR('#_IC 1A'!J53)),IF(ISERROR('IC 1A'!J53),TRUE,FALSE),FALSE),"StuErrorMsg",IF(TYPE('#_IC 1A'!J53)&lt;&gt;TYPE('IC 1A'!J53),TRUE,FALSE),"WrongTypeMsg",IF(_xlfn.ISFORMULA('#_IC 1A'!J53),IF(NOT(_xlfn.ISFORMULA('IC 1A'!J53)),TRUE),FALSE),"MissingFormulaMsg",IF(NOT(AND(ISNUMBER(FIND("[",_xlfn.FORMULATEXT('#_IC 1A'!J53))),ISNUMBER(FIND("!",_xlfn.FORMULATEXT('#_IC 1A'!J53))))),AND(ISNUMBER(FIND("[",_xlfn.FORMULATEXT('IC 1A'!J53))),ISNUMBER(FIND("!",_xlfn.FORMULATEXT('IC 1A'!J53)))),FALSE),"ExternalRefsMsg",IF(ISNUMBER('#_IC 1A'!J53),IF(ABS('#_IC 1A'!J53-'IC 1A'!J53)&gt;0.00001,TRUE,FALSE),IF('#_IC 1A'!J53&lt;&gt;'IC 1A'!J53,TRUE,FALSE)),IF(ISNUMBER('#_IC 1A'!J53),IF('#_IC 1A'!J53&gt;'IC 1A'!J53,"TooLow","TooHigh"),"WrongAnswer"),NOT(_xlfn.ISFORMULA('#_IC 1A'!J53)),IF(_xlfn.IFS(ISTEXT('#_IC 1A'!J53),FALSE,ISLOGICAL('#_IC 1A'!J53),FALSE,SUBSTITUTE(CELL("format",'#_IC 1A'!J53),"-","")=SUBSTITUTE(CELL("format",'IC 1A'!J53),"-",""),FALSE,CELL("format",'#_IC 1A'!J53)="G",FALSE,AND(CELL("format",'#_IC 1A'!J53)="F0",CELL("format",'IC 1A'!J53)="G"),FALSE,TRUE,IFERROR(IF(MATCH(CELL("format",'#_IC 1A'!J53)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1A'!J53),_xlfn.FORMULATEXT('IC 1A'!J53),'IC 1A'!J53),"9","#"),"8","#"),"7","#"),"6","#"),"5","#"),"4","#"),"3","#"),"2","#"),"1","#"),"0","#"),"$",""),"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1A'!J53),_xlfn.FORMULATEXT('IC 1A'!J53),'IC 1A'!J53),"9","#"),"8","#"),"7","#"),"6","#"),"5","#"),"4","#"),"3","#"),"2","#"),"1","#"),"0","#"),"$",""),"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1A'!J53),_xlfn.FORMULATEXT('#_IC 1A'!J53),'#_IC 1A'!J53),"9","#"),"8","#"),"7","#"),"6","#"),"5","#"),"4","#"),"3","#"),"2","#"),"1","#"),"0","#"),"$",""),"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1A'!J53),_xlfn.FORMULATEXT('#_IC 1A'!J53),'#_IC 1A'!J53),"9","#"),"8","#"),"7","#"),"6","#"),"5","#"),"4","#"),"3","#"),"2","#"),"1","#"),"0","#"),"$",""),"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1A'!J53),_xlfn.FORMULATEXT('IC 1A'!J53),'IC 1A'!J53))-LEN(SUBSTITUTE(IF(_xlfn.ISFORMULA('IC 1A'!J53),_xlfn.FORMULATEXT('IC 1A'!J53),'IC 1A'!J53),"""",""))&gt;LEN(IF(_xlfn.ISFORMULA('#_IC 1A'!J53),_xlfn.FORMULATEXT('#_IC 1A'!J53),'#_IC 1A'!J53))-LEN(SUBSTITUTE(IF(_xlfn.ISFORMULA('#_IC 1A'!J53),_xlfn.FORMULATEXT('#_IC 1A'!J53),'#_IC 1A'!J53),"""","")),TRUE,FALSE),"HardQuoteMsg",IF(LEN(IF(_xlfn.ISFORMULA('IC 1A'!J53),_xlfn.FORMULATEXT('IC 1A'!J53),'IC 1A'!J53))-LEN(SUBSTITUTE(IF(_xlfn.ISFORMULA('IC 1A'!J53),_xlfn.FORMULATEXT('IC 1A'!J53),'IC 1A'!J53),"$",""))&lt;LEN(IF(_xlfn.ISFORMULA('#_IC 1A'!J53),_xlfn.FORMULATEXT('#_IC 1A'!J53),'#_IC 1A'!J53))-LEN(SUBSTITUTE(IF(_xlfn.ISFORMULA('#_IC 1A'!J53),_xlfn.FORMULATEXT('#_IC 1A'!J53),'#_IC 1A'!J53),"$","")),TRUE,FALSE),"MissingAbsMsg",_xlfn.IFS(ISTEXT('#_IC 1A'!J53),FALSE,ISLOGICAL('#_IC 1A'!J53),FALSE,SUBSTITUTE(CELL("format",'#_IC 1A'!J53),"-","")=SUBSTITUTE(CELL("format",'IC 1A'!J53),"-",""),FALSE,CELL("format",'#_IC 1A'!J53)="G",FALSE,AND(CELL("format",'#_IC 1A'!J53)="F0",CELL("format",'IC 1A'!J53)="G"),FALSE,TRUE,IFERROR(IF(MATCH(CELL("format",'#_IC 1A'!J53),FormatCodes_SFX!$A$4:$A$53,0)&gt;0,TRUE),FALSE),TRUE,TRUE),"FormatMsg",TRUE,"PerfectMsg")</f>
        <v>PerfectMsg</v>
      </c>
      <c r="K53" s="48" t="str">
        <f ca="1">_xlfn.IFS(ISBLANK('IC 1A'!K53),"",IF(NOT(ISNA('#_IC 1A'!K53)),IF(ISNA('IC 1A'!K53),TRUE,FALSE),FALSE),"StuNAMsg",IF(AND(ISNA('#_IC 1A'!K53),ISNA('IC 1A'!K53)),TRUE,FALSE),"PerfectMsg",IF(NOT(ISERROR('#_IC 1A'!K53)),IF(ISERROR('IC 1A'!K53),TRUE,FALSE),FALSE),"StuErrorMsg",IF(TYPE('#_IC 1A'!K53)&lt;&gt;TYPE('IC 1A'!K53),TRUE,FALSE),"WrongTypeMsg",IF(_xlfn.ISFORMULA('#_IC 1A'!K53),IF(NOT(_xlfn.ISFORMULA('IC 1A'!K53)),TRUE),FALSE),"MissingFormulaMsg",IF(NOT(AND(ISNUMBER(FIND("[",_xlfn.FORMULATEXT('#_IC 1A'!K53))),ISNUMBER(FIND("!",_xlfn.FORMULATEXT('#_IC 1A'!K53))))),AND(ISNUMBER(FIND("[",_xlfn.FORMULATEXT('IC 1A'!K53))),ISNUMBER(FIND("!",_xlfn.FORMULATEXT('IC 1A'!K53)))),FALSE),"ExternalRefsMsg",IF(ISNUMBER('#_IC 1A'!K53),IF(ABS('#_IC 1A'!K53-'IC 1A'!K53)&gt;0.00001,TRUE,FALSE),IF('#_IC 1A'!K53&lt;&gt;'IC 1A'!K53,TRUE,FALSE)),IF(ISNUMBER('#_IC 1A'!K53),IF('#_IC 1A'!K53&gt;'IC 1A'!K53,"TooLow","TooHigh"),"WrongAnswer"),NOT(_xlfn.ISFORMULA('#_IC 1A'!K53)),IF(_xlfn.IFS(ISTEXT('#_IC 1A'!K53),FALSE,ISLOGICAL('#_IC 1A'!K53),FALSE,SUBSTITUTE(CELL("format",'#_IC 1A'!K53),"-","")=SUBSTITUTE(CELL("format",'IC 1A'!K53),"-",""),FALSE,CELL("format",'#_IC 1A'!K53)="G",FALSE,AND(CELL("format",'#_IC 1A'!K53)="F0",CELL("format",'IC 1A'!K53)="G"),FALSE,TRUE,IFERROR(IF(MATCH(CELL("format",'#_IC 1A'!K53)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1A'!K53),_xlfn.FORMULATEXT('IC 1A'!K53),'IC 1A'!K53),"9","#"),"8","#"),"7","#"),"6","#"),"5","#"),"4","#"),"3","#"),"2","#"),"1","#"),"0","#"),"$",""),"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1A'!K53),_xlfn.FORMULATEXT('IC 1A'!K53),'IC 1A'!K53),"9","#"),"8","#"),"7","#"),"6","#"),"5","#"),"4","#"),"3","#"),"2","#"),"1","#"),"0","#"),"$",""),"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1A'!K53),_xlfn.FORMULATEXT('#_IC 1A'!K53),'#_IC 1A'!K53),"9","#"),"8","#"),"7","#"),"6","#"),"5","#"),"4","#"),"3","#"),"2","#"),"1","#"),"0","#"),"$",""),"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1A'!K53),_xlfn.FORMULATEXT('#_IC 1A'!K53),'#_IC 1A'!K53),"9","#"),"8","#"),"7","#"),"6","#"),"5","#"),"4","#"),"3","#"),"2","#"),"1","#"),"0","#"),"$",""),"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1A'!K53),_xlfn.FORMULATEXT('IC 1A'!K53),'IC 1A'!K53))-LEN(SUBSTITUTE(IF(_xlfn.ISFORMULA('IC 1A'!K53),_xlfn.FORMULATEXT('IC 1A'!K53),'IC 1A'!K53),"""",""))&gt;LEN(IF(_xlfn.ISFORMULA('#_IC 1A'!K53),_xlfn.FORMULATEXT('#_IC 1A'!K53),'#_IC 1A'!K53))-LEN(SUBSTITUTE(IF(_xlfn.ISFORMULA('#_IC 1A'!K53),_xlfn.FORMULATEXT('#_IC 1A'!K53),'#_IC 1A'!K53),"""","")),TRUE,FALSE),"HardQuoteMsg",IF(LEN(IF(_xlfn.ISFORMULA('IC 1A'!K53),_xlfn.FORMULATEXT('IC 1A'!K53),'IC 1A'!K53))-LEN(SUBSTITUTE(IF(_xlfn.ISFORMULA('IC 1A'!K53),_xlfn.FORMULATEXT('IC 1A'!K53),'IC 1A'!K53),"$",""))&lt;LEN(IF(_xlfn.ISFORMULA('#_IC 1A'!K53),_xlfn.FORMULATEXT('#_IC 1A'!K53),'#_IC 1A'!K53))-LEN(SUBSTITUTE(IF(_xlfn.ISFORMULA('#_IC 1A'!K53),_xlfn.FORMULATEXT('#_IC 1A'!K53),'#_IC 1A'!K53),"$","")),TRUE,FALSE),"MissingAbsMsg",_xlfn.IFS(ISTEXT('#_IC 1A'!K53),FALSE,ISLOGICAL('#_IC 1A'!K53),FALSE,SUBSTITUTE(CELL("format",'#_IC 1A'!K53),"-","")=SUBSTITUTE(CELL("format",'IC 1A'!K53),"-",""),FALSE,CELL("format",'#_IC 1A'!K53)="G",FALSE,AND(CELL("format",'#_IC 1A'!K53)="F0",CELL("format",'IC 1A'!K53)="G"),FALSE,TRUE,IFERROR(IF(MATCH(CELL("format",'#_IC 1A'!K53),FormatCodes_SFX!$A$4:$A$53,0)&gt;0,TRUE),FALSE),TRUE,TRUE),"FormatMsg",TRUE,"PerfectMsg")</f>
        <v>PerfectMsg</v>
      </c>
    </row>
    <row r="54" spans="2:11" x14ac:dyDescent="0.15"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/>
      <c r="I54" s="48"/>
      <c r="J54" s="48" t="str">
        <f ca="1">_xlfn.IFS(ISBLANK('IC 1A'!J54),"",IF(NOT(ISNA('#_IC 1A'!J54)),IF(ISNA('IC 1A'!J54),TRUE,FALSE),FALSE),"StuNAMsg",IF(AND(ISNA('#_IC 1A'!J54),ISNA('IC 1A'!J54)),TRUE,FALSE),"PerfectMsg",IF(NOT(ISERROR('#_IC 1A'!J54)),IF(ISERROR('IC 1A'!J54),TRUE,FALSE),FALSE),"StuErrorMsg",IF(TYPE('#_IC 1A'!J54)&lt;&gt;TYPE('IC 1A'!J54),TRUE,FALSE),"WrongTypeMsg",IF(_xlfn.ISFORMULA('#_IC 1A'!J54),IF(NOT(_xlfn.ISFORMULA('IC 1A'!J54)),TRUE),FALSE),"MissingFormulaMsg",IF(NOT(AND(ISNUMBER(FIND("[",_xlfn.FORMULATEXT('#_IC 1A'!J54))),ISNUMBER(FIND("!",_xlfn.FORMULATEXT('#_IC 1A'!J54))))),AND(ISNUMBER(FIND("[",_xlfn.FORMULATEXT('IC 1A'!J54))),ISNUMBER(FIND("!",_xlfn.FORMULATEXT('IC 1A'!J54)))),FALSE),"ExternalRefsMsg",IF(ISNUMBER('#_IC 1A'!J54),IF(ABS('#_IC 1A'!J54-'IC 1A'!J54)&gt;0.00001,TRUE,FALSE),IF('#_IC 1A'!J54&lt;&gt;'IC 1A'!J54,TRUE,FALSE)),IF(ISNUMBER('#_IC 1A'!J54),IF('#_IC 1A'!J54&gt;'IC 1A'!J54,"TooLow","TooHigh"),"WrongAnswer"),NOT(_xlfn.ISFORMULA('#_IC 1A'!J54)),IF(_xlfn.IFS(ISTEXT('#_IC 1A'!J54),FALSE,ISLOGICAL('#_IC 1A'!J54),FALSE,SUBSTITUTE(CELL("format",'#_IC 1A'!J54),"-","")=SUBSTITUTE(CELL("format",'IC 1A'!J54),"-",""),FALSE,CELL("format",'#_IC 1A'!J54)="G",FALSE,AND(CELL("format",'#_IC 1A'!J54)="F0",CELL("format",'IC 1A'!J54)="G"),FALSE,TRUE,IFERROR(IF(MATCH(CELL("format",'#_IC 1A'!J54)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1A'!J54),_xlfn.FORMULATEXT('IC 1A'!J54),'IC 1A'!J54),"9","#"),"8","#"),"7","#"),"6","#"),"5","#"),"4","#"),"3","#"),"2","#"),"1","#"),"0","#"),"$",""),"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1A'!J54),_xlfn.FORMULATEXT('IC 1A'!J54),'IC 1A'!J54),"9","#"),"8","#"),"7","#"),"6","#"),"5","#"),"4","#"),"3","#"),"2","#"),"1","#"),"0","#"),"$",""),"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1A'!J54),_xlfn.FORMULATEXT('#_IC 1A'!J54),'#_IC 1A'!J54),"9","#"),"8","#"),"7","#"),"6","#"),"5","#"),"4","#"),"3","#"),"2","#"),"1","#"),"0","#"),"$",""),"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1A'!J54),_xlfn.FORMULATEXT('#_IC 1A'!J54),'#_IC 1A'!J54),"9","#"),"8","#"),"7","#"),"6","#"),"5","#"),"4","#"),"3","#"),"2","#"),"1","#"),"0","#"),"$",""),"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1A'!J54),_xlfn.FORMULATEXT('IC 1A'!J54),'IC 1A'!J54))-LEN(SUBSTITUTE(IF(_xlfn.ISFORMULA('IC 1A'!J54),_xlfn.FORMULATEXT('IC 1A'!J54),'IC 1A'!J54),"""",""))&gt;LEN(IF(_xlfn.ISFORMULA('#_IC 1A'!J54),_xlfn.FORMULATEXT('#_IC 1A'!J54),'#_IC 1A'!J54))-LEN(SUBSTITUTE(IF(_xlfn.ISFORMULA('#_IC 1A'!J54),_xlfn.FORMULATEXT('#_IC 1A'!J54),'#_IC 1A'!J54),"""","")),TRUE,FALSE),"HardQuoteMsg",IF(LEN(IF(_xlfn.ISFORMULA('IC 1A'!J54),_xlfn.FORMULATEXT('IC 1A'!J54),'IC 1A'!J54))-LEN(SUBSTITUTE(IF(_xlfn.ISFORMULA('IC 1A'!J54),_xlfn.FORMULATEXT('IC 1A'!J54),'IC 1A'!J54),"$",""))&lt;LEN(IF(_xlfn.ISFORMULA('#_IC 1A'!J54),_xlfn.FORMULATEXT('#_IC 1A'!J54),'#_IC 1A'!J54))-LEN(SUBSTITUTE(IF(_xlfn.ISFORMULA('#_IC 1A'!J54),_xlfn.FORMULATEXT('#_IC 1A'!J54),'#_IC 1A'!J54),"$","")),TRUE,FALSE),"MissingAbsMsg",_xlfn.IFS(ISTEXT('#_IC 1A'!J54),FALSE,ISLOGICAL('#_IC 1A'!J54),FALSE,SUBSTITUTE(CELL("format",'#_IC 1A'!J54),"-","")=SUBSTITUTE(CELL("format",'IC 1A'!J54),"-",""),FALSE,CELL("format",'#_IC 1A'!J54)="G",FALSE,AND(CELL("format",'#_IC 1A'!J54)="F0",CELL("format",'IC 1A'!J54)="G"),FALSE,TRUE,IFERROR(IF(MATCH(CELL("format",'#_IC 1A'!J54),FormatCodes_SFX!$A$4:$A$53,0)&gt;0,TRUE),FALSE),TRUE,TRUE),"FormatMsg",TRUE,"PerfectMsg")</f>
        <v>PerfectMsg</v>
      </c>
      <c r="K54" s="48" t="str">
        <f ca="1">_xlfn.IFS(ISBLANK('IC 1A'!K54),"",IF(NOT(ISNA('#_IC 1A'!K54)),IF(ISNA('IC 1A'!K54),TRUE,FALSE),FALSE),"StuNAMsg",IF(AND(ISNA('#_IC 1A'!K54),ISNA('IC 1A'!K54)),TRUE,FALSE),"PerfectMsg",IF(NOT(ISERROR('#_IC 1A'!K54)),IF(ISERROR('IC 1A'!K54),TRUE,FALSE),FALSE),"StuErrorMsg",IF(TYPE('#_IC 1A'!K54)&lt;&gt;TYPE('IC 1A'!K54),TRUE,FALSE),"WrongTypeMsg",IF(_xlfn.ISFORMULA('#_IC 1A'!K54),IF(NOT(_xlfn.ISFORMULA('IC 1A'!K54)),TRUE),FALSE),"MissingFormulaMsg",IF(NOT(AND(ISNUMBER(FIND("[",_xlfn.FORMULATEXT('#_IC 1A'!K54))),ISNUMBER(FIND("!",_xlfn.FORMULATEXT('#_IC 1A'!K54))))),AND(ISNUMBER(FIND("[",_xlfn.FORMULATEXT('IC 1A'!K54))),ISNUMBER(FIND("!",_xlfn.FORMULATEXT('IC 1A'!K54)))),FALSE),"ExternalRefsMsg",IF(ISNUMBER('#_IC 1A'!K54),IF(ABS('#_IC 1A'!K54-'IC 1A'!K54)&gt;0.00001,TRUE,FALSE),IF('#_IC 1A'!K54&lt;&gt;'IC 1A'!K54,TRUE,FALSE)),IF(ISNUMBER('#_IC 1A'!K54),IF('#_IC 1A'!K54&gt;'IC 1A'!K54,"TooLow","TooHigh"),"WrongAnswer"),NOT(_xlfn.ISFORMULA('#_IC 1A'!K54)),IF(_xlfn.IFS(ISTEXT('#_IC 1A'!K54),FALSE,ISLOGICAL('#_IC 1A'!K54),FALSE,SUBSTITUTE(CELL("format",'#_IC 1A'!K54),"-","")=SUBSTITUTE(CELL("format",'IC 1A'!K54),"-",""),FALSE,CELL("format",'#_IC 1A'!K54)="G",FALSE,AND(CELL("format",'#_IC 1A'!K54)="F0",CELL("format",'IC 1A'!K54)="G"),FALSE,TRUE,IFERROR(IF(MATCH(CELL("format",'#_IC 1A'!K54)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1A'!K54),_xlfn.FORMULATEXT('IC 1A'!K54),'IC 1A'!K54),"9","#"),"8","#"),"7","#"),"6","#"),"5","#"),"4","#"),"3","#"),"2","#"),"1","#"),"0","#"),"$",""),"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1A'!K54),_xlfn.FORMULATEXT('IC 1A'!K54),'IC 1A'!K54),"9","#"),"8","#"),"7","#"),"6","#"),"5","#"),"4","#"),"3","#"),"2","#"),"1","#"),"0","#"),"$",""),"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1A'!K54),_xlfn.FORMULATEXT('#_IC 1A'!K54),'#_IC 1A'!K54),"9","#"),"8","#"),"7","#"),"6","#"),"5","#"),"4","#"),"3","#"),"2","#"),"1","#"),"0","#"),"$",""),"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1A'!K54),_xlfn.FORMULATEXT('#_IC 1A'!K54),'#_IC 1A'!K54),"9","#"),"8","#"),"7","#"),"6","#"),"5","#"),"4","#"),"3","#"),"2","#"),"1","#"),"0","#"),"$",""),"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1A'!K54),_xlfn.FORMULATEXT('IC 1A'!K54),'IC 1A'!K54))-LEN(SUBSTITUTE(IF(_xlfn.ISFORMULA('IC 1A'!K54),_xlfn.FORMULATEXT('IC 1A'!K54),'IC 1A'!K54),"""",""))&gt;LEN(IF(_xlfn.ISFORMULA('#_IC 1A'!K54),_xlfn.FORMULATEXT('#_IC 1A'!K54),'#_IC 1A'!K54))-LEN(SUBSTITUTE(IF(_xlfn.ISFORMULA('#_IC 1A'!K54),_xlfn.FORMULATEXT('#_IC 1A'!K54),'#_IC 1A'!K54),"""","")),TRUE,FALSE),"HardQuoteMsg",IF(LEN(IF(_xlfn.ISFORMULA('IC 1A'!K54),_xlfn.FORMULATEXT('IC 1A'!K54),'IC 1A'!K54))-LEN(SUBSTITUTE(IF(_xlfn.ISFORMULA('IC 1A'!K54),_xlfn.FORMULATEXT('IC 1A'!K54),'IC 1A'!K54),"$",""))&lt;LEN(IF(_xlfn.ISFORMULA('#_IC 1A'!K54),_xlfn.FORMULATEXT('#_IC 1A'!K54),'#_IC 1A'!K54))-LEN(SUBSTITUTE(IF(_xlfn.ISFORMULA('#_IC 1A'!K54),_xlfn.FORMULATEXT('#_IC 1A'!K54),'#_IC 1A'!K54),"$","")),TRUE,FALSE),"MissingAbsMsg",_xlfn.IFS(ISTEXT('#_IC 1A'!K54),FALSE,ISLOGICAL('#_IC 1A'!K54),FALSE,SUBSTITUTE(CELL("format",'#_IC 1A'!K54),"-","")=SUBSTITUTE(CELL("format",'IC 1A'!K54),"-",""),FALSE,CELL("format",'#_IC 1A'!K54)="G",FALSE,AND(CELL("format",'#_IC 1A'!K54)="F0",CELL("format",'IC 1A'!K54)="G"),FALSE,TRUE,IFERROR(IF(MATCH(CELL("format",'#_IC 1A'!K54),FormatCodes_SFX!$A$4:$A$53,0)&gt;0,TRUE),FALSE),TRUE,TRUE),"FormatMsg",TRUE,"PerfectMsg")</f>
        <v>PerfectMsg</v>
      </c>
    </row>
    <row r="55" spans="2:11" x14ac:dyDescent="0.15">
      <c r="B55" s="48">
        <v>0</v>
      </c>
      <c r="C55" s="48">
        <v>0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/>
      <c r="J55" s="48" t="str">
        <f ca="1">_xlfn.IFS(ISBLANK('IC 1A'!J55),"",IF(NOT(ISNA('#_IC 1A'!J55)),IF(ISNA('IC 1A'!J55),TRUE,FALSE),FALSE),"StuNAMsg",IF(AND(ISNA('#_IC 1A'!J55),ISNA('IC 1A'!J55)),TRUE,FALSE),"PerfectMsg",IF(NOT(ISERROR('#_IC 1A'!J55)),IF(ISERROR('IC 1A'!J55),TRUE,FALSE),FALSE),"StuErrorMsg",IF(TYPE('#_IC 1A'!J55)&lt;&gt;TYPE('IC 1A'!J55),TRUE,FALSE),"WrongTypeMsg",IF(_xlfn.ISFORMULA('#_IC 1A'!J55),IF(NOT(_xlfn.ISFORMULA('IC 1A'!J55)),TRUE),FALSE),"MissingFormulaMsg",IF(NOT(AND(ISNUMBER(FIND("[",_xlfn.FORMULATEXT('#_IC 1A'!J55))),ISNUMBER(FIND("!",_xlfn.FORMULATEXT('#_IC 1A'!J55))))),AND(ISNUMBER(FIND("[",_xlfn.FORMULATEXT('IC 1A'!J55))),ISNUMBER(FIND("!",_xlfn.FORMULATEXT('IC 1A'!J55)))),FALSE),"ExternalRefsMsg",IF(ISNUMBER('#_IC 1A'!J55),IF(ABS('#_IC 1A'!J55-'IC 1A'!J55)&gt;0.00001,TRUE,FALSE),IF('#_IC 1A'!J55&lt;&gt;'IC 1A'!J55,TRUE,FALSE)),IF(ISNUMBER('#_IC 1A'!J55),IF('#_IC 1A'!J55&gt;'IC 1A'!J55,"TooLow","TooHigh"),"WrongAnswer"),NOT(_xlfn.ISFORMULA('#_IC 1A'!J55)),IF(_xlfn.IFS(ISTEXT('#_IC 1A'!J55),FALSE,ISLOGICAL('#_IC 1A'!J55),FALSE,SUBSTITUTE(CELL("format",'#_IC 1A'!J55),"-","")=SUBSTITUTE(CELL("format",'IC 1A'!J55),"-",""),FALSE,CELL("format",'#_IC 1A'!J55)="G",FALSE,AND(CELL("format",'#_IC 1A'!J55)="F0",CELL("format",'IC 1A'!J55)="G"),FALSE,TRUE,IFERROR(IF(MATCH(CELL("format",'#_IC 1A'!J55)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1A'!J55),_xlfn.FORMULATEXT('IC 1A'!J55),'IC 1A'!J55),"9","#"),"8","#"),"7","#"),"6","#"),"5","#"),"4","#"),"3","#"),"2","#"),"1","#"),"0","#"),"$",""),"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1A'!J55),_xlfn.FORMULATEXT('IC 1A'!J55),'IC 1A'!J55),"9","#"),"8","#"),"7","#"),"6","#"),"5","#"),"4","#"),"3","#"),"2","#"),"1","#"),"0","#"),"$",""),"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1A'!J55),_xlfn.FORMULATEXT('#_IC 1A'!J55),'#_IC 1A'!J55),"9","#"),"8","#"),"7","#"),"6","#"),"5","#"),"4","#"),"3","#"),"2","#"),"1","#"),"0","#"),"$",""),"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1A'!J55),_xlfn.FORMULATEXT('#_IC 1A'!J55),'#_IC 1A'!J55),"9","#"),"8","#"),"7","#"),"6","#"),"5","#"),"4","#"),"3","#"),"2","#"),"1","#"),"0","#"),"$",""),"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1A'!J55),_xlfn.FORMULATEXT('IC 1A'!J55),'IC 1A'!J55))-LEN(SUBSTITUTE(IF(_xlfn.ISFORMULA('IC 1A'!J55),_xlfn.FORMULATEXT('IC 1A'!J55),'IC 1A'!J55),"""",""))&gt;LEN(IF(_xlfn.ISFORMULA('#_IC 1A'!J55),_xlfn.FORMULATEXT('#_IC 1A'!J55),'#_IC 1A'!J55))-LEN(SUBSTITUTE(IF(_xlfn.ISFORMULA('#_IC 1A'!J55),_xlfn.FORMULATEXT('#_IC 1A'!J55),'#_IC 1A'!J55),"""","")),TRUE,FALSE),"HardQuoteMsg",IF(LEN(IF(_xlfn.ISFORMULA('IC 1A'!J55),_xlfn.FORMULATEXT('IC 1A'!J55),'IC 1A'!J55))-LEN(SUBSTITUTE(IF(_xlfn.ISFORMULA('IC 1A'!J55),_xlfn.FORMULATEXT('IC 1A'!J55),'IC 1A'!J55),"$",""))&lt;LEN(IF(_xlfn.ISFORMULA('#_IC 1A'!J55),_xlfn.FORMULATEXT('#_IC 1A'!J55),'#_IC 1A'!J55))-LEN(SUBSTITUTE(IF(_xlfn.ISFORMULA('#_IC 1A'!J55),_xlfn.FORMULATEXT('#_IC 1A'!J55),'#_IC 1A'!J55),"$","")),TRUE,FALSE),"MissingAbsMsg",_xlfn.IFS(ISTEXT('#_IC 1A'!J55),FALSE,ISLOGICAL('#_IC 1A'!J55),FALSE,SUBSTITUTE(CELL("format",'#_IC 1A'!J55),"-","")=SUBSTITUTE(CELL("format",'IC 1A'!J55),"-",""),FALSE,CELL("format",'#_IC 1A'!J55)="G",FALSE,AND(CELL("format",'#_IC 1A'!J55)="F0",CELL("format",'IC 1A'!J55)="G"),FALSE,TRUE,IFERROR(IF(MATCH(CELL("format",'#_IC 1A'!J55),FormatCodes_SFX!$A$4:$A$53,0)&gt;0,TRUE),FALSE),TRUE,TRUE),"FormatMsg",TRUE,"PerfectMsg")</f>
        <v>PerfectMsg</v>
      </c>
      <c r="K55" s="48" t="str">
        <f ca="1">_xlfn.IFS(ISBLANK('IC 1A'!K55),"",IF(NOT(ISNA('#_IC 1A'!K55)),IF(ISNA('IC 1A'!K55),TRUE,FALSE),FALSE),"StuNAMsg",IF(AND(ISNA('#_IC 1A'!K55),ISNA('IC 1A'!K55)),TRUE,FALSE),"PerfectMsg",IF(NOT(ISERROR('#_IC 1A'!K55)),IF(ISERROR('IC 1A'!K55),TRUE,FALSE),FALSE),"StuErrorMsg",IF(TYPE('#_IC 1A'!K55)&lt;&gt;TYPE('IC 1A'!K55),TRUE,FALSE),"WrongTypeMsg",IF(_xlfn.ISFORMULA('#_IC 1A'!K55),IF(NOT(_xlfn.ISFORMULA('IC 1A'!K55)),TRUE),FALSE),"MissingFormulaMsg",IF(NOT(AND(ISNUMBER(FIND("[",_xlfn.FORMULATEXT('#_IC 1A'!K55))),ISNUMBER(FIND("!",_xlfn.FORMULATEXT('#_IC 1A'!K55))))),AND(ISNUMBER(FIND("[",_xlfn.FORMULATEXT('IC 1A'!K55))),ISNUMBER(FIND("!",_xlfn.FORMULATEXT('IC 1A'!K55)))),FALSE),"ExternalRefsMsg",IF(ISNUMBER('#_IC 1A'!K55),IF(ABS('#_IC 1A'!K55-'IC 1A'!K55)&gt;0.00001,TRUE,FALSE),IF('#_IC 1A'!K55&lt;&gt;'IC 1A'!K55,TRUE,FALSE)),IF(ISNUMBER('#_IC 1A'!K55),IF('#_IC 1A'!K55&gt;'IC 1A'!K55,"TooLow","TooHigh"),"WrongAnswer"),NOT(_xlfn.ISFORMULA('#_IC 1A'!K55)),IF(_xlfn.IFS(ISTEXT('#_IC 1A'!K55),FALSE,ISLOGICAL('#_IC 1A'!K55),FALSE,SUBSTITUTE(CELL("format",'#_IC 1A'!K55),"-","")=SUBSTITUTE(CELL("format",'IC 1A'!K55),"-",""),FALSE,CELL("format",'#_IC 1A'!K55)="G",FALSE,AND(CELL("format",'#_IC 1A'!K55)="F0",CELL("format",'IC 1A'!K55)="G"),FALSE,TRUE,IFERROR(IF(MATCH(CELL("format",'#_IC 1A'!K55)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1A'!K55),_xlfn.FORMULATEXT('IC 1A'!K55),'IC 1A'!K55),"9","#"),"8","#"),"7","#"),"6","#"),"5","#"),"4","#"),"3","#"),"2","#"),"1","#"),"0","#"),"$",""),"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1A'!K55),_xlfn.FORMULATEXT('IC 1A'!K55),'IC 1A'!K55),"9","#"),"8","#"),"7","#"),"6","#"),"5","#"),"4","#"),"3","#"),"2","#"),"1","#"),"0","#"),"$",""),"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1A'!K55),_xlfn.FORMULATEXT('#_IC 1A'!K55),'#_IC 1A'!K55),"9","#"),"8","#"),"7","#"),"6","#"),"5","#"),"4","#"),"3","#"),"2","#"),"1","#"),"0","#"),"$",""),"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1A'!K55),_xlfn.FORMULATEXT('#_IC 1A'!K55),'#_IC 1A'!K55),"9","#"),"8","#"),"7","#"),"6","#"),"5","#"),"4","#"),"3","#"),"2","#"),"1","#"),"0","#"),"$",""),"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1A'!K55),_xlfn.FORMULATEXT('IC 1A'!K55),'IC 1A'!K55))-LEN(SUBSTITUTE(IF(_xlfn.ISFORMULA('IC 1A'!K55),_xlfn.FORMULATEXT('IC 1A'!K55),'IC 1A'!K55),"""",""))&gt;LEN(IF(_xlfn.ISFORMULA('#_IC 1A'!K55),_xlfn.FORMULATEXT('#_IC 1A'!K55),'#_IC 1A'!K55))-LEN(SUBSTITUTE(IF(_xlfn.ISFORMULA('#_IC 1A'!K55),_xlfn.FORMULATEXT('#_IC 1A'!K55),'#_IC 1A'!K55),"""","")),TRUE,FALSE),"HardQuoteMsg",IF(LEN(IF(_xlfn.ISFORMULA('IC 1A'!K55),_xlfn.FORMULATEXT('IC 1A'!K55),'IC 1A'!K55))-LEN(SUBSTITUTE(IF(_xlfn.ISFORMULA('IC 1A'!K55),_xlfn.FORMULATEXT('IC 1A'!K55),'IC 1A'!K55),"$",""))&lt;LEN(IF(_xlfn.ISFORMULA('#_IC 1A'!K55),_xlfn.FORMULATEXT('#_IC 1A'!K55),'#_IC 1A'!K55))-LEN(SUBSTITUTE(IF(_xlfn.ISFORMULA('#_IC 1A'!K55),_xlfn.FORMULATEXT('#_IC 1A'!K55),'#_IC 1A'!K55),"$","")),TRUE,FALSE),"MissingAbsMsg",_xlfn.IFS(ISTEXT('#_IC 1A'!K55),FALSE,ISLOGICAL('#_IC 1A'!K55),FALSE,SUBSTITUTE(CELL("format",'#_IC 1A'!K55),"-","")=SUBSTITUTE(CELL("format",'IC 1A'!K55),"-",""),FALSE,CELL("format",'#_IC 1A'!K55)="G",FALSE,AND(CELL("format",'#_IC 1A'!K55)="F0",CELL("format",'IC 1A'!K55)="G"),FALSE,TRUE,IFERROR(IF(MATCH(CELL("format",'#_IC 1A'!K55),FormatCodes_SFX!$A$4:$A$53,0)&gt;0,TRUE),FALSE),TRUE,TRUE),"FormatMsg",TRUE,"PerfectMsg")</f>
        <v>PerfectMsg</v>
      </c>
    </row>
    <row r="56" spans="2:11" x14ac:dyDescent="0.15">
      <c r="B56" s="48">
        <v>0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 t="str">
        <f ca="1">_xlfn.IFS(ISBLANK('IC 1A'!J56),"",IF(NOT(ISNA('#_IC 1A'!J56)),IF(ISNA('IC 1A'!J56),TRUE,FALSE),FALSE),"StuNAMsg",IF(AND(ISNA('#_IC 1A'!J56),ISNA('IC 1A'!J56)),TRUE,FALSE),"PerfectMsg",IF(NOT(ISERROR('#_IC 1A'!J56)),IF(ISERROR('IC 1A'!J56),TRUE,FALSE),FALSE),"StuErrorMsg",IF(TYPE('#_IC 1A'!J56)&lt;&gt;TYPE('IC 1A'!J56),TRUE,FALSE),"WrongTypeMsg",IF(_xlfn.ISFORMULA('#_IC 1A'!J56),IF(NOT(_xlfn.ISFORMULA('IC 1A'!J56)),TRUE),FALSE),"MissingFormulaMsg",IF(NOT(AND(ISNUMBER(FIND("[",_xlfn.FORMULATEXT('#_IC 1A'!J56))),ISNUMBER(FIND("!",_xlfn.FORMULATEXT('#_IC 1A'!J56))))),AND(ISNUMBER(FIND("[",_xlfn.FORMULATEXT('IC 1A'!J56))),ISNUMBER(FIND("!",_xlfn.FORMULATEXT('IC 1A'!J56)))),FALSE),"ExternalRefsMsg",IF(ISNUMBER('#_IC 1A'!J56),IF(ABS('#_IC 1A'!J56-'IC 1A'!J56)&gt;0.00001,TRUE,FALSE),IF('#_IC 1A'!J56&lt;&gt;'IC 1A'!J56,TRUE,FALSE)),IF(ISNUMBER('#_IC 1A'!J56),IF('#_IC 1A'!J56&gt;'IC 1A'!J56,"TooLow","TooHigh"),"WrongAnswer"),NOT(_xlfn.ISFORMULA('#_IC 1A'!J56)),IF(_xlfn.IFS(ISTEXT('#_IC 1A'!J56),FALSE,ISLOGICAL('#_IC 1A'!J56),FALSE,SUBSTITUTE(CELL("format",'#_IC 1A'!J56),"-","")=SUBSTITUTE(CELL("format",'IC 1A'!J56),"-",""),FALSE,CELL("format",'#_IC 1A'!J56)="G",FALSE,AND(CELL("format",'#_IC 1A'!J56)="F0",CELL("format",'IC 1A'!J56)="G"),FALSE,TRUE,IFERROR(IF(MATCH(CELL("format",'#_IC 1A'!J56)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1A'!J56),_xlfn.FORMULATEXT('IC 1A'!J56),'IC 1A'!J56),"9","#"),"8","#"),"7","#"),"6","#"),"5","#"),"4","#"),"3","#"),"2","#"),"1","#"),"0","#"),"$",""),"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1A'!J56),_xlfn.FORMULATEXT('IC 1A'!J56),'IC 1A'!J56),"9","#"),"8","#"),"7","#"),"6","#"),"5","#"),"4","#"),"3","#"),"2","#"),"1","#"),"0","#"),"$",""),"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1A'!J56),_xlfn.FORMULATEXT('#_IC 1A'!J56),'#_IC 1A'!J56),"9","#"),"8","#"),"7","#"),"6","#"),"5","#"),"4","#"),"3","#"),"2","#"),"1","#"),"0","#"),"$",""),"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1A'!J56),_xlfn.FORMULATEXT('#_IC 1A'!J56),'#_IC 1A'!J56),"9","#"),"8","#"),"7","#"),"6","#"),"5","#"),"4","#"),"3","#"),"2","#"),"1","#"),"0","#"),"$",""),"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1A'!J56),_xlfn.FORMULATEXT('IC 1A'!J56),'IC 1A'!J56))-LEN(SUBSTITUTE(IF(_xlfn.ISFORMULA('IC 1A'!J56),_xlfn.FORMULATEXT('IC 1A'!J56),'IC 1A'!J56),"""",""))&gt;LEN(IF(_xlfn.ISFORMULA('#_IC 1A'!J56),_xlfn.FORMULATEXT('#_IC 1A'!J56),'#_IC 1A'!J56))-LEN(SUBSTITUTE(IF(_xlfn.ISFORMULA('#_IC 1A'!J56),_xlfn.FORMULATEXT('#_IC 1A'!J56),'#_IC 1A'!J56),"""","")),TRUE,FALSE),"HardQuoteMsg",IF(LEN(IF(_xlfn.ISFORMULA('IC 1A'!J56),_xlfn.FORMULATEXT('IC 1A'!J56),'IC 1A'!J56))-LEN(SUBSTITUTE(IF(_xlfn.ISFORMULA('IC 1A'!J56),_xlfn.FORMULATEXT('IC 1A'!J56),'IC 1A'!J56),"$",""))&lt;LEN(IF(_xlfn.ISFORMULA('#_IC 1A'!J56),_xlfn.FORMULATEXT('#_IC 1A'!J56),'#_IC 1A'!J56))-LEN(SUBSTITUTE(IF(_xlfn.ISFORMULA('#_IC 1A'!J56),_xlfn.FORMULATEXT('#_IC 1A'!J56),'#_IC 1A'!J56),"$","")),TRUE,FALSE),"MissingAbsMsg",_xlfn.IFS(ISTEXT('#_IC 1A'!J56),FALSE,ISLOGICAL('#_IC 1A'!J56),FALSE,SUBSTITUTE(CELL("format",'#_IC 1A'!J56),"-","")=SUBSTITUTE(CELL("format",'IC 1A'!J56),"-",""),FALSE,CELL("format",'#_IC 1A'!J56)="G",FALSE,AND(CELL("format",'#_IC 1A'!J56)="F0",CELL("format",'IC 1A'!J56)="G"),FALSE,TRUE,IFERROR(IF(MATCH(CELL("format",'#_IC 1A'!J56),FormatCodes_SFX!$A$4:$A$53,0)&gt;0,TRUE),FALSE),TRUE,TRUE),"FormatMsg",TRUE,"PerfectMsg")</f>
        <v>PerfectMsg</v>
      </c>
      <c r="K56" s="48" t="str">
        <f ca="1">_xlfn.IFS(ISBLANK('IC 1A'!K56),"",IF(NOT(ISNA('#_IC 1A'!K56)),IF(ISNA('IC 1A'!K56),TRUE,FALSE),FALSE),"StuNAMsg",IF(AND(ISNA('#_IC 1A'!K56),ISNA('IC 1A'!K56)),TRUE,FALSE),"PerfectMsg",IF(NOT(ISERROR('#_IC 1A'!K56)),IF(ISERROR('IC 1A'!K56),TRUE,FALSE),FALSE),"StuErrorMsg",IF(TYPE('#_IC 1A'!K56)&lt;&gt;TYPE('IC 1A'!K56),TRUE,FALSE),"WrongTypeMsg",IF(_xlfn.ISFORMULA('#_IC 1A'!K56),IF(NOT(_xlfn.ISFORMULA('IC 1A'!K56)),TRUE),FALSE),"MissingFormulaMsg",IF(NOT(AND(ISNUMBER(FIND("[",_xlfn.FORMULATEXT('#_IC 1A'!K56))),ISNUMBER(FIND("!",_xlfn.FORMULATEXT('#_IC 1A'!K56))))),AND(ISNUMBER(FIND("[",_xlfn.FORMULATEXT('IC 1A'!K56))),ISNUMBER(FIND("!",_xlfn.FORMULATEXT('IC 1A'!K56)))),FALSE),"ExternalRefsMsg",IF(ISNUMBER('#_IC 1A'!K56),IF(ABS('#_IC 1A'!K56-'IC 1A'!K56)&gt;0.00001,TRUE,FALSE),IF('#_IC 1A'!K56&lt;&gt;'IC 1A'!K56,TRUE,FALSE)),IF(ISNUMBER('#_IC 1A'!K56),IF('#_IC 1A'!K56&gt;'IC 1A'!K56,"TooLow","TooHigh"),"WrongAnswer"),NOT(_xlfn.ISFORMULA('#_IC 1A'!K56)),IF(_xlfn.IFS(ISTEXT('#_IC 1A'!K56),FALSE,ISLOGICAL('#_IC 1A'!K56),FALSE,SUBSTITUTE(CELL("format",'#_IC 1A'!K56),"-","")=SUBSTITUTE(CELL("format",'IC 1A'!K56),"-",""),FALSE,CELL("format",'#_IC 1A'!K56)="G",FALSE,AND(CELL("format",'#_IC 1A'!K56)="F0",CELL("format",'IC 1A'!K56)="G"),FALSE,TRUE,IFERROR(IF(MATCH(CELL("format",'#_IC 1A'!K56)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1A'!K56),_xlfn.FORMULATEXT('IC 1A'!K56),'IC 1A'!K56),"9","#"),"8","#"),"7","#"),"6","#"),"5","#"),"4","#"),"3","#"),"2","#"),"1","#"),"0","#"),"$",""),"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1A'!K56),_xlfn.FORMULATEXT('IC 1A'!K56),'IC 1A'!K56),"9","#"),"8","#"),"7","#"),"6","#"),"5","#"),"4","#"),"3","#"),"2","#"),"1","#"),"0","#"),"$",""),"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1A'!K56),_xlfn.FORMULATEXT('#_IC 1A'!K56),'#_IC 1A'!K56),"9","#"),"8","#"),"7","#"),"6","#"),"5","#"),"4","#"),"3","#"),"2","#"),"1","#"),"0","#"),"$",""),"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1A'!K56),_xlfn.FORMULATEXT('#_IC 1A'!K56),'#_IC 1A'!K56),"9","#"),"8","#"),"7","#"),"6","#"),"5","#"),"4","#"),"3","#"),"2","#"),"1","#"),"0","#"),"$",""),"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1A'!K56),_xlfn.FORMULATEXT('IC 1A'!K56),'IC 1A'!K56))-LEN(SUBSTITUTE(IF(_xlfn.ISFORMULA('IC 1A'!K56),_xlfn.FORMULATEXT('IC 1A'!K56),'IC 1A'!K56),"""",""))&gt;LEN(IF(_xlfn.ISFORMULA('#_IC 1A'!K56),_xlfn.FORMULATEXT('#_IC 1A'!K56),'#_IC 1A'!K56))-LEN(SUBSTITUTE(IF(_xlfn.ISFORMULA('#_IC 1A'!K56),_xlfn.FORMULATEXT('#_IC 1A'!K56),'#_IC 1A'!K56),"""","")),TRUE,FALSE),"HardQuoteMsg",IF(LEN(IF(_xlfn.ISFORMULA('IC 1A'!K56),_xlfn.FORMULATEXT('IC 1A'!K56),'IC 1A'!K56))-LEN(SUBSTITUTE(IF(_xlfn.ISFORMULA('IC 1A'!K56),_xlfn.FORMULATEXT('IC 1A'!K56),'IC 1A'!K56),"$",""))&lt;LEN(IF(_xlfn.ISFORMULA('#_IC 1A'!K56),_xlfn.FORMULATEXT('#_IC 1A'!K56),'#_IC 1A'!K56))-LEN(SUBSTITUTE(IF(_xlfn.ISFORMULA('#_IC 1A'!K56),_xlfn.FORMULATEXT('#_IC 1A'!K56),'#_IC 1A'!K56),"$","")),TRUE,FALSE),"MissingAbsMsg",_xlfn.IFS(ISTEXT('#_IC 1A'!K56),FALSE,ISLOGICAL('#_IC 1A'!K56),FALSE,SUBSTITUTE(CELL("format",'#_IC 1A'!K56),"-","")=SUBSTITUTE(CELL("format",'IC 1A'!K56),"-",""),FALSE,CELL("format",'#_IC 1A'!K56)="G",FALSE,AND(CELL("format",'#_IC 1A'!K56)="F0",CELL("format",'IC 1A'!K56)="G"),FALSE,TRUE,IFERROR(IF(MATCH(CELL("format",'#_IC 1A'!K56),FormatCodes_SFX!$A$4:$A$53,0)&gt;0,TRUE),FALSE),TRUE,TRUE),"FormatMsg",TRUE,"PerfectMsg")</f>
        <v>PerfectMsg</v>
      </c>
    </row>
    <row r="57" spans="2:11" x14ac:dyDescent="0.15">
      <c r="B57" s="48">
        <v>0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/>
      <c r="J57" s="48" t="str">
        <f ca="1">_xlfn.IFS(ISBLANK('IC 1A'!J57),"",IF(NOT(ISNA('#_IC 1A'!J57)),IF(ISNA('IC 1A'!J57),TRUE,FALSE),FALSE),"StuNAMsg",IF(AND(ISNA('#_IC 1A'!J57),ISNA('IC 1A'!J57)),TRUE,FALSE),"PerfectMsg",IF(NOT(ISERROR('#_IC 1A'!J57)),IF(ISERROR('IC 1A'!J57),TRUE,FALSE),FALSE),"StuErrorMsg",IF(TYPE('#_IC 1A'!J57)&lt;&gt;TYPE('IC 1A'!J57),TRUE,FALSE),"WrongTypeMsg",IF(_xlfn.ISFORMULA('#_IC 1A'!J57),IF(NOT(_xlfn.ISFORMULA('IC 1A'!J57)),TRUE),FALSE),"MissingFormulaMsg",IF(NOT(AND(ISNUMBER(FIND("[",_xlfn.FORMULATEXT('#_IC 1A'!J57))),ISNUMBER(FIND("!",_xlfn.FORMULATEXT('#_IC 1A'!J57))))),AND(ISNUMBER(FIND("[",_xlfn.FORMULATEXT('IC 1A'!J57))),ISNUMBER(FIND("!",_xlfn.FORMULATEXT('IC 1A'!J57)))),FALSE),"ExternalRefsMsg",IF(ISNUMBER('#_IC 1A'!J57),IF(ABS('#_IC 1A'!J57-'IC 1A'!J57)&gt;0.00001,TRUE,FALSE),IF('#_IC 1A'!J57&lt;&gt;'IC 1A'!J57,TRUE,FALSE)),IF(ISNUMBER('#_IC 1A'!J57),IF('#_IC 1A'!J57&gt;'IC 1A'!J57,"TooLow","TooHigh"),"WrongAnswer"),NOT(_xlfn.ISFORMULA('#_IC 1A'!J57)),IF(_xlfn.IFS(ISTEXT('#_IC 1A'!J57),FALSE,ISLOGICAL('#_IC 1A'!J57),FALSE,SUBSTITUTE(CELL("format",'#_IC 1A'!J57),"-","")=SUBSTITUTE(CELL("format",'IC 1A'!J57),"-",""),FALSE,CELL("format",'#_IC 1A'!J57)="G",FALSE,AND(CELL("format",'#_IC 1A'!J57)="F0",CELL("format",'IC 1A'!J57)="G"),FALSE,TRUE,IFERROR(IF(MATCH(CELL("format",'#_IC 1A'!J57)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1A'!J57),_xlfn.FORMULATEXT('IC 1A'!J57),'IC 1A'!J57),"9","#"),"8","#"),"7","#"),"6","#"),"5","#"),"4","#"),"3","#"),"2","#"),"1","#"),"0","#"),"$",""),"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1A'!J57),_xlfn.FORMULATEXT('IC 1A'!J57),'IC 1A'!J57),"9","#"),"8","#"),"7","#"),"6","#"),"5","#"),"4","#"),"3","#"),"2","#"),"1","#"),"0","#"),"$",""),"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1A'!J57),_xlfn.FORMULATEXT('#_IC 1A'!J57),'#_IC 1A'!J57),"9","#"),"8","#"),"7","#"),"6","#"),"5","#"),"4","#"),"3","#"),"2","#"),"1","#"),"0","#"),"$",""),"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1A'!J57),_xlfn.FORMULATEXT('#_IC 1A'!J57),'#_IC 1A'!J57),"9","#"),"8","#"),"7","#"),"6","#"),"5","#"),"4","#"),"3","#"),"2","#"),"1","#"),"0","#"),"$",""),"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1A'!J57),_xlfn.FORMULATEXT('IC 1A'!J57),'IC 1A'!J57))-LEN(SUBSTITUTE(IF(_xlfn.ISFORMULA('IC 1A'!J57),_xlfn.FORMULATEXT('IC 1A'!J57),'IC 1A'!J57),"""",""))&gt;LEN(IF(_xlfn.ISFORMULA('#_IC 1A'!J57),_xlfn.FORMULATEXT('#_IC 1A'!J57),'#_IC 1A'!J57))-LEN(SUBSTITUTE(IF(_xlfn.ISFORMULA('#_IC 1A'!J57),_xlfn.FORMULATEXT('#_IC 1A'!J57),'#_IC 1A'!J57),"""","")),TRUE,FALSE),"HardQuoteMsg",IF(LEN(IF(_xlfn.ISFORMULA('IC 1A'!J57),_xlfn.FORMULATEXT('IC 1A'!J57),'IC 1A'!J57))-LEN(SUBSTITUTE(IF(_xlfn.ISFORMULA('IC 1A'!J57),_xlfn.FORMULATEXT('IC 1A'!J57),'IC 1A'!J57),"$",""))&lt;LEN(IF(_xlfn.ISFORMULA('#_IC 1A'!J57),_xlfn.FORMULATEXT('#_IC 1A'!J57),'#_IC 1A'!J57))-LEN(SUBSTITUTE(IF(_xlfn.ISFORMULA('#_IC 1A'!J57),_xlfn.FORMULATEXT('#_IC 1A'!J57),'#_IC 1A'!J57),"$","")),TRUE,FALSE),"MissingAbsMsg",_xlfn.IFS(ISTEXT('#_IC 1A'!J57),FALSE,ISLOGICAL('#_IC 1A'!J57),FALSE,SUBSTITUTE(CELL("format",'#_IC 1A'!J57),"-","")=SUBSTITUTE(CELL("format",'IC 1A'!J57),"-",""),FALSE,CELL("format",'#_IC 1A'!J57)="G",FALSE,AND(CELL("format",'#_IC 1A'!J57)="F0",CELL("format",'IC 1A'!J57)="G"),FALSE,TRUE,IFERROR(IF(MATCH(CELL("format",'#_IC 1A'!J57),FormatCodes_SFX!$A$4:$A$53,0)&gt;0,TRUE),FALSE),TRUE,TRUE),"FormatMsg",TRUE,"PerfectMsg")</f>
        <v>PerfectMsg</v>
      </c>
      <c r="K57" s="48" t="str">
        <f ca="1">_xlfn.IFS(ISBLANK('IC 1A'!K57),"",IF(NOT(ISNA('#_IC 1A'!K57)),IF(ISNA('IC 1A'!K57),TRUE,FALSE),FALSE),"StuNAMsg",IF(AND(ISNA('#_IC 1A'!K57),ISNA('IC 1A'!K57)),TRUE,FALSE),"PerfectMsg",IF(NOT(ISERROR('#_IC 1A'!K57)),IF(ISERROR('IC 1A'!K57),TRUE,FALSE),FALSE),"StuErrorMsg",IF(TYPE('#_IC 1A'!K57)&lt;&gt;TYPE('IC 1A'!K57),TRUE,FALSE),"WrongTypeMsg",IF(_xlfn.ISFORMULA('#_IC 1A'!K57),IF(NOT(_xlfn.ISFORMULA('IC 1A'!K57)),TRUE),FALSE),"MissingFormulaMsg",IF(NOT(AND(ISNUMBER(FIND("[",_xlfn.FORMULATEXT('#_IC 1A'!K57))),ISNUMBER(FIND("!",_xlfn.FORMULATEXT('#_IC 1A'!K57))))),AND(ISNUMBER(FIND("[",_xlfn.FORMULATEXT('IC 1A'!K57))),ISNUMBER(FIND("!",_xlfn.FORMULATEXT('IC 1A'!K57)))),FALSE),"ExternalRefsMsg",IF(ISNUMBER('#_IC 1A'!K57),IF(ABS('#_IC 1A'!K57-'IC 1A'!K57)&gt;0.00001,TRUE,FALSE),IF('#_IC 1A'!K57&lt;&gt;'IC 1A'!K57,TRUE,FALSE)),IF(ISNUMBER('#_IC 1A'!K57),IF('#_IC 1A'!K57&gt;'IC 1A'!K57,"TooLow","TooHigh"),"WrongAnswer"),NOT(_xlfn.ISFORMULA('#_IC 1A'!K57)),IF(_xlfn.IFS(ISTEXT('#_IC 1A'!K57),FALSE,ISLOGICAL('#_IC 1A'!K57),FALSE,SUBSTITUTE(CELL("format",'#_IC 1A'!K57),"-","")=SUBSTITUTE(CELL("format",'IC 1A'!K57),"-",""),FALSE,CELL("format",'#_IC 1A'!K57)="G",FALSE,AND(CELL("format",'#_IC 1A'!K57)="F0",CELL("format",'IC 1A'!K57)="G"),FALSE,TRUE,IFERROR(IF(MATCH(CELL("format",'#_IC 1A'!K57)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1A'!K57),_xlfn.FORMULATEXT('IC 1A'!K57),'IC 1A'!K57),"9","#"),"8","#"),"7","#"),"6","#"),"5","#"),"4","#"),"3","#"),"2","#"),"1","#"),"0","#"),"$",""),"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1A'!K57),_xlfn.FORMULATEXT('IC 1A'!K57),'IC 1A'!K57),"9","#"),"8","#"),"7","#"),"6","#"),"5","#"),"4","#"),"3","#"),"2","#"),"1","#"),"0","#"),"$",""),"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1A'!K57),_xlfn.FORMULATEXT('#_IC 1A'!K57),'#_IC 1A'!K57),"9","#"),"8","#"),"7","#"),"6","#"),"5","#"),"4","#"),"3","#"),"2","#"),"1","#"),"0","#"),"$",""),"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1A'!K57),_xlfn.FORMULATEXT('#_IC 1A'!K57),'#_IC 1A'!K57),"9","#"),"8","#"),"7","#"),"6","#"),"5","#"),"4","#"),"3","#"),"2","#"),"1","#"),"0","#"),"$",""),"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1A'!K57),_xlfn.FORMULATEXT('IC 1A'!K57),'IC 1A'!K57))-LEN(SUBSTITUTE(IF(_xlfn.ISFORMULA('IC 1A'!K57),_xlfn.FORMULATEXT('IC 1A'!K57),'IC 1A'!K57),"""",""))&gt;LEN(IF(_xlfn.ISFORMULA('#_IC 1A'!K57),_xlfn.FORMULATEXT('#_IC 1A'!K57),'#_IC 1A'!K57))-LEN(SUBSTITUTE(IF(_xlfn.ISFORMULA('#_IC 1A'!K57),_xlfn.FORMULATEXT('#_IC 1A'!K57),'#_IC 1A'!K57),"""","")),TRUE,FALSE),"HardQuoteMsg",IF(LEN(IF(_xlfn.ISFORMULA('IC 1A'!K57),_xlfn.FORMULATEXT('IC 1A'!K57),'IC 1A'!K57))-LEN(SUBSTITUTE(IF(_xlfn.ISFORMULA('IC 1A'!K57),_xlfn.FORMULATEXT('IC 1A'!K57),'IC 1A'!K57),"$",""))&lt;LEN(IF(_xlfn.ISFORMULA('#_IC 1A'!K57),_xlfn.FORMULATEXT('#_IC 1A'!K57),'#_IC 1A'!K57))-LEN(SUBSTITUTE(IF(_xlfn.ISFORMULA('#_IC 1A'!K57),_xlfn.FORMULATEXT('#_IC 1A'!K57),'#_IC 1A'!K57),"$","")),TRUE,FALSE),"MissingAbsMsg",_xlfn.IFS(ISTEXT('#_IC 1A'!K57),FALSE,ISLOGICAL('#_IC 1A'!K57),FALSE,SUBSTITUTE(CELL("format",'#_IC 1A'!K57),"-","")=SUBSTITUTE(CELL("format",'IC 1A'!K57),"-",""),FALSE,CELL("format",'#_IC 1A'!K57)="G",FALSE,AND(CELL("format",'#_IC 1A'!K57)="F0",CELL("format",'IC 1A'!K57)="G"),FALSE,TRUE,IFERROR(IF(MATCH(CELL("format",'#_IC 1A'!K57),FormatCodes_SFX!$A$4:$A$53,0)&gt;0,TRUE),FALSE),TRUE,TRUE),"FormatMsg",TRUE,"PerfectMsg")</f>
        <v>PerfectMsg</v>
      </c>
    </row>
    <row r="58" spans="2:11" x14ac:dyDescent="0.15"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/>
      <c r="I58" s="48"/>
      <c r="J58" s="48" t="str">
        <f ca="1">_xlfn.IFS(ISBLANK('IC 1A'!J58),"",IF(NOT(ISNA('#_IC 1A'!J58)),IF(ISNA('IC 1A'!J58),TRUE,FALSE),FALSE),"StuNAMsg",IF(AND(ISNA('#_IC 1A'!J58),ISNA('IC 1A'!J58)),TRUE,FALSE),"PerfectMsg",IF(NOT(ISERROR('#_IC 1A'!J58)),IF(ISERROR('IC 1A'!J58),TRUE,FALSE),FALSE),"StuErrorMsg",IF(TYPE('#_IC 1A'!J58)&lt;&gt;TYPE('IC 1A'!J58),TRUE,FALSE),"WrongTypeMsg",IF(_xlfn.ISFORMULA('#_IC 1A'!J58),IF(NOT(_xlfn.ISFORMULA('IC 1A'!J58)),TRUE),FALSE),"MissingFormulaMsg",IF(NOT(AND(ISNUMBER(FIND("[",_xlfn.FORMULATEXT('#_IC 1A'!J58))),ISNUMBER(FIND("!",_xlfn.FORMULATEXT('#_IC 1A'!J58))))),AND(ISNUMBER(FIND("[",_xlfn.FORMULATEXT('IC 1A'!J58))),ISNUMBER(FIND("!",_xlfn.FORMULATEXT('IC 1A'!J58)))),FALSE),"ExternalRefsMsg",IF(ISNUMBER('#_IC 1A'!J58),IF(ABS('#_IC 1A'!J58-'IC 1A'!J58)&gt;0.00001,TRUE,FALSE),IF('#_IC 1A'!J58&lt;&gt;'IC 1A'!J58,TRUE,FALSE)),IF(ISNUMBER('#_IC 1A'!J58),IF('#_IC 1A'!J58&gt;'IC 1A'!J58,"TooLow","TooHigh"),"WrongAnswer"),NOT(_xlfn.ISFORMULA('#_IC 1A'!J58)),IF(_xlfn.IFS(ISTEXT('#_IC 1A'!J58),FALSE,ISLOGICAL('#_IC 1A'!J58),FALSE,SUBSTITUTE(CELL("format",'#_IC 1A'!J58),"-","")=SUBSTITUTE(CELL("format",'IC 1A'!J58),"-",""),FALSE,CELL("format",'#_IC 1A'!J58)="G",FALSE,AND(CELL("format",'#_IC 1A'!J58)="F0",CELL("format",'IC 1A'!J58)="G"),FALSE,TRUE,IFERROR(IF(MATCH(CELL("format",'#_IC 1A'!J58)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1A'!J58),_xlfn.FORMULATEXT('IC 1A'!J58),'IC 1A'!J58),"9","#"),"8","#"),"7","#"),"6","#"),"5","#"),"4","#"),"3","#"),"2","#"),"1","#"),"0","#"),"$",""),"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1A'!J58),_xlfn.FORMULATEXT('IC 1A'!J58),'IC 1A'!J58),"9","#"),"8","#"),"7","#"),"6","#"),"5","#"),"4","#"),"3","#"),"2","#"),"1","#"),"0","#"),"$",""),"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1A'!J58),_xlfn.FORMULATEXT('#_IC 1A'!J58),'#_IC 1A'!J58),"9","#"),"8","#"),"7","#"),"6","#"),"5","#"),"4","#"),"3","#"),"2","#"),"1","#"),"0","#"),"$",""),"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1A'!J58),_xlfn.FORMULATEXT('#_IC 1A'!J58),'#_IC 1A'!J58),"9","#"),"8","#"),"7","#"),"6","#"),"5","#"),"4","#"),"3","#"),"2","#"),"1","#"),"0","#"),"$",""),"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1A'!J58),_xlfn.FORMULATEXT('IC 1A'!J58),'IC 1A'!J58))-LEN(SUBSTITUTE(IF(_xlfn.ISFORMULA('IC 1A'!J58),_xlfn.FORMULATEXT('IC 1A'!J58),'IC 1A'!J58),"""",""))&gt;LEN(IF(_xlfn.ISFORMULA('#_IC 1A'!J58),_xlfn.FORMULATEXT('#_IC 1A'!J58),'#_IC 1A'!J58))-LEN(SUBSTITUTE(IF(_xlfn.ISFORMULA('#_IC 1A'!J58),_xlfn.FORMULATEXT('#_IC 1A'!J58),'#_IC 1A'!J58),"""","")),TRUE,FALSE),"HardQuoteMsg",IF(LEN(IF(_xlfn.ISFORMULA('IC 1A'!J58),_xlfn.FORMULATEXT('IC 1A'!J58),'IC 1A'!J58))-LEN(SUBSTITUTE(IF(_xlfn.ISFORMULA('IC 1A'!J58),_xlfn.FORMULATEXT('IC 1A'!J58),'IC 1A'!J58),"$",""))&lt;LEN(IF(_xlfn.ISFORMULA('#_IC 1A'!J58),_xlfn.FORMULATEXT('#_IC 1A'!J58),'#_IC 1A'!J58))-LEN(SUBSTITUTE(IF(_xlfn.ISFORMULA('#_IC 1A'!J58),_xlfn.FORMULATEXT('#_IC 1A'!J58),'#_IC 1A'!J58),"$","")),TRUE,FALSE),"MissingAbsMsg",_xlfn.IFS(ISTEXT('#_IC 1A'!J58),FALSE,ISLOGICAL('#_IC 1A'!J58),FALSE,SUBSTITUTE(CELL("format",'#_IC 1A'!J58),"-","")=SUBSTITUTE(CELL("format",'IC 1A'!J58),"-",""),FALSE,CELL("format",'#_IC 1A'!J58)="G",FALSE,AND(CELL("format",'#_IC 1A'!J58)="F0",CELL("format",'IC 1A'!J58)="G"),FALSE,TRUE,IFERROR(IF(MATCH(CELL("format",'#_IC 1A'!J58),FormatCodes_SFX!$A$4:$A$53,0)&gt;0,TRUE),FALSE),TRUE,TRUE),"FormatMsg",TRUE,"PerfectMsg")</f>
        <v>PerfectMsg</v>
      </c>
      <c r="K58" s="48" t="str">
        <f ca="1">_xlfn.IFS(ISBLANK('IC 1A'!K58),"",IF(NOT(ISNA('#_IC 1A'!K58)),IF(ISNA('IC 1A'!K58),TRUE,FALSE),FALSE),"StuNAMsg",IF(AND(ISNA('#_IC 1A'!K58),ISNA('IC 1A'!K58)),TRUE,FALSE),"PerfectMsg",IF(NOT(ISERROR('#_IC 1A'!K58)),IF(ISERROR('IC 1A'!K58),TRUE,FALSE),FALSE),"StuErrorMsg",IF(TYPE('#_IC 1A'!K58)&lt;&gt;TYPE('IC 1A'!K58),TRUE,FALSE),"WrongTypeMsg",IF(_xlfn.ISFORMULA('#_IC 1A'!K58),IF(NOT(_xlfn.ISFORMULA('IC 1A'!K58)),TRUE),FALSE),"MissingFormulaMsg",IF(NOT(AND(ISNUMBER(FIND("[",_xlfn.FORMULATEXT('#_IC 1A'!K58))),ISNUMBER(FIND("!",_xlfn.FORMULATEXT('#_IC 1A'!K58))))),AND(ISNUMBER(FIND("[",_xlfn.FORMULATEXT('IC 1A'!K58))),ISNUMBER(FIND("!",_xlfn.FORMULATEXT('IC 1A'!K58)))),FALSE),"ExternalRefsMsg",IF(ISNUMBER('#_IC 1A'!K58),IF(ABS('#_IC 1A'!K58-'IC 1A'!K58)&gt;0.00001,TRUE,FALSE),IF('#_IC 1A'!K58&lt;&gt;'IC 1A'!K58,TRUE,FALSE)),IF(ISNUMBER('#_IC 1A'!K58),IF('#_IC 1A'!K58&gt;'IC 1A'!K58,"TooLow","TooHigh"),"WrongAnswer"),NOT(_xlfn.ISFORMULA('#_IC 1A'!K58)),IF(_xlfn.IFS(ISTEXT('#_IC 1A'!K58),FALSE,ISLOGICAL('#_IC 1A'!K58),FALSE,SUBSTITUTE(CELL("format",'#_IC 1A'!K58),"-","")=SUBSTITUTE(CELL("format",'IC 1A'!K58),"-",""),FALSE,CELL("format",'#_IC 1A'!K58)="G",FALSE,AND(CELL("format",'#_IC 1A'!K58)="F0",CELL("format",'IC 1A'!K58)="G"),FALSE,TRUE,IFERROR(IF(MATCH(CELL("format",'#_IC 1A'!K58)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1A'!K58),_xlfn.FORMULATEXT('IC 1A'!K58),'IC 1A'!K58),"9","#"),"8","#"),"7","#"),"6","#"),"5","#"),"4","#"),"3","#"),"2","#"),"1","#"),"0","#"),"$",""),"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1A'!K58),_xlfn.FORMULATEXT('IC 1A'!K58),'IC 1A'!K58),"9","#"),"8","#"),"7","#"),"6","#"),"5","#"),"4","#"),"3","#"),"2","#"),"1","#"),"0","#"),"$",""),"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1A'!K58),_xlfn.FORMULATEXT('#_IC 1A'!K58),'#_IC 1A'!K58),"9","#"),"8","#"),"7","#"),"6","#"),"5","#"),"4","#"),"3","#"),"2","#"),"1","#"),"0","#"),"$",""),"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1A'!K58),_xlfn.FORMULATEXT('#_IC 1A'!K58),'#_IC 1A'!K58),"9","#"),"8","#"),"7","#"),"6","#"),"5","#"),"4","#"),"3","#"),"2","#"),"1","#"),"0","#"),"$",""),"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1A'!K58),_xlfn.FORMULATEXT('IC 1A'!K58),'IC 1A'!K58))-LEN(SUBSTITUTE(IF(_xlfn.ISFORMULA('IC 1A'!K58),_xlfn.FORMULATEXT('IC 1A'!K58),'IC 1A'!K58),"""",""))&gt;LEN(IF(_xlfn.ISFORMULA('#_IC 1A'!K58),_xlfn.FORMULATEXT('#_IC 1A'!K58),'#_IC 1A'!K58))-LEN(SUBSTITUTE(IF(_xlfn.ISFORMULA('#_IC 1A'!K58),_xlfn.FORMULATEXT('#_IC 1A'!K58),'#_IC 1A'!K58),"""","")),TRUE,FALSE),"HardQuoteMsg",IF(LEN(IF(_xlfn.ISFORMULA('IC 1A'!K58),_xlfn.FORMULATEXT('IC 1A'!K58),'IC 1A'!K58))-LEN(SUBSTITUTE(IF(_xlfn.ISFORMULA('IC 1A'!K58),_xlfn.FORMULATEXT('IC 1A'!K58),'IC 1A'!K58),"$",""))&lt;LEN(IF(_xlfn.ISFORMULA('#_IC 1A'!K58),_xlfn.FORMULATEXT('#_IC 1A'!K58),'#_IC 1A'!K58))-LEN(SUBSTITUTE(IF(_xlfn.ISFORMULA('#_IC 1A'!K58),_xlfn.FORMULATEXT('#_IC 1A'!K58),'#_IC 1A'!K58),"$","")),TRUE,FALSE),"MissingAbsMsg",_xlfn.IFS(ISTEXT('#_IC 1A'!K58),FALSE,ISLOGICAL('#_IC 1A'!K58),FALSE,SUBSTITUTE(CELL("format",'#_IC 1A'!K58),"-","")=SUBSTITUTE(CELL("format",'IC 1A'!K58),"-",""),FALSE,CELL("format",'#_IC 1A'!K58)="G",FALSE,AND(CELL("format",'#_IC 1A'!K58)="F0",CELL("format",'IC 1A'!K58)="G"),FALSE,TRUE,IFERROR(IF(MATCH(CELL("format",'#_IC 1A'!K58),FormatCodes_SFX!$A$4:$A$53,0)&gt;0,TRUE),FALSE),TRUE,TRUE),"FormatMsg",TRUE,"PerfectMsg")</f>
        <v>PerfectMsg</v>
      </c>
    </row>
    <row r="59" spans="2:11" x14ac:dyDescent="0.15"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/>
      <c r="J59" s="48" t="str">
        <f ca="1">_xlfn.IFS(ISBLANK('IC 1A'!J59),"",IF(NOT(ISNA('#_IC 1A'!J59)),IF(ISNA('IC 1A'!J59),TRUE,FALSE),FALSE),"StuNAMsg",IF(AND(ISNA('#_IC 1A'!J59),ISNA('IC 1A'!J59)),TRUE,FALSE),"PerfectMsg",IF(NOT(ISERROR('#_IC 1A'!J59)),IF(ISERROR('IC 1A'!J59),TRUE,FALSE),FALSE),"StuErrorMsg",IF(TYPE('#_IC 1A'!J59)&lt;&gt;TYPE('IC 1A'!J59),TRUE,FALSE),"WrongTypeMsg",IF(_xlfn.ISFORMULA('#_IC 1A'!J59),IF(NOT(_xlfn.ISFORMULA('IC 1A'!J59)),TRUE),FALSE),"MissingFormulaMsg",IF(NOT(AND(ISNUMBER(FIND("[",_xlfn.FORMULATEXT('#_IC 1A'!J59))),ISNUMBER(FIND("!",_xlfn.FORMULATEXT('#_IC 1A'!J59))))),AND(ISNUMBER(FIND("[",_xlfn.FORMULATEXT('IC 1A'!J59))),ISNUMBER(FIND("!",_xlfn.FORMULATEXT('IC 1A'!J59)))),FALSE),"ExternalRefsMsg",IF(ISNUMBER('#_IC 1A'!J59),IF(ABS('#_IC 1A'!J59-'IC 1A'!J59)&gt;0.00001,TRUE,FALSE),IF('#_IC 1A'!J59&lt;&gt;'IC 1A'!J59,TRUE,FALSE)),IF(ISNUMBER('#_IC 1A'!J59),IF('#_IC 1A'!J59&gt;'IC 1A'!J59,"TooLow","TooHigh"),"WrongAnswer"),NOT(_xlfn.ISFORMULA('#_IC 1A'!J59)),IF(_xlfn.IFS(ISTEXT('#_IC 1A'!J59),FALSE,ISLOGICAL('#_IC 1A'!J59),FALSE,SUBSTITUTE(CELL("format",'#_IC 1A'!J59),"-","")=SUBSTITUTE(CELL("format",'IC 1A'!J59),"-",""),FALSE,CELL("format",'#_IC 1A'!J59)="G",FALSE,AND(CELL("format",'#_IC 1A'!J59)="F0",CELL("format",'IC 1A'!J59)="G"),FALSE,TRUE,IFERROR(IF(MATCH(CELL("format",'#_IC 1A'!J59)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1A'!J59),_xlfn.FORMULATEXT('IC 1A'!J59),'IC 1A'!J59),"9","#"),"8","#"),"7","#"),"6","#"),"5","#"),"4","#"),"3","#"),"2","#"),"1","#"),"0","#"),"$",""),"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1A'!J59),_xlfn.FORMULATEXT('IC 1A'!J59),'IC 1A'!J59),"9","#"),"8","#"),"7","#"),"6","#"),"5","#"),"4","#"),"3","#"),"2","#"),"1","#"),"0","#"),"$",""),"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1A'!J59),_xlfn.FORMULATEXT('#_IC 1A'!J59),'#_IC 1A'!J59),"9","#"),"8","#"),"7","#"),"6","#"),"5","#"),"4","#"),"3","#"),"2","#"),"1","#"),"0","#"),"$",""),"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1A'!J59),_xlfn.FORMULATEXT('#_IC 1A'!J59),'#_IC 1A'!J59),"9","#"),"8","#"),"7","#"),"6","#"),"5","#"),"4","#"),"3","#"),"2","#"),"1","#"),"0","#"),"$",""),"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1A'!J59),_xlfn.FORMULATEXT('IC 1A'!J59),'IC 1A'!J59))-LEN(SUBSTITUTE(IF(_xlfn.ISFORMULA('IC 1A'!J59),_xlfn.FORMULATEXT('IC 1A'!J59),'IC 1A'!J59),"""",""))&gt;LEN(IF(_xlfn.ISFORMULA('#_IC 1A'!J59),_xlfn.FORMULATEXT('#_IC 1A'!J59),'#_IC 1A'!J59))-LEN(SUBSTITUTE(IF(_xlfn.ISFORMULA('#_IC 1A'!J59),_xlfn.FORMULATEXT('#_IC 1A'!J59),'#_IC 1A'!J59),"""","")),TRUE,FALSE),"HardQuoteMsg",IF(LEN(IF(_xlfn.ISFORMULA('IC 1A'!J59),_xlfn.FORMULATEXT('IC 1A'!J59),'IC 1A'!J59))-LEN(SUBSTITUTE(IF(_xlfn.ISFORMULA('IC 1A'!J59),_xlfn.FORMULATEXT('IC 1A'!J59),'IC 1A'!J59),"$",""))&lt;LEN(IF(_xlfn.ISFORMULA('#_IC 1A'!J59),_xlfn.FORMULATEXT('#_IC 1A'!J59),'#_IC 1A'!J59))-LEN(SUBSTITUTE(IF(_xlfn.ISFORMULA('#_IC 1A'!J59),_xlfn.FORMULATEXT('#_IC 1A'!J59),'#_IC 1A'!J59),"$","")),TRUE,FALSE),"MissingAbsMsg",_xlfn.IFS(ISTEXT('#_IC 1A'!J59),FALSE,ISLOGICAL('#_IC 1A'!J59),FALSE,SUBSTITUTE(CELL("format",'#_IC 1A'!J59),"-","")=SUBSTITUTE(CELL("format",'IC 1A'!J59),"-",""),FALSE,CELL("format",'#_IC 1A'!J59)="G",FALSE,AND(CELL("format",'#_IC 1A'!J59)="F0",CELL("format",'IC 1A'!J59)="G"),FALSE,TRUE,IFERROR(IF(MATCH(CELL("format",'#_IC 1A'!J59),FormatCodes_SFX!$A$4:$A$53,0)&gt;0,TRUE),FALSE),TRUE,TRUE),"FormatMsg",TRUE,"PerfectMsg")</f>
        <v>PerfectMsg</v>
      </c>
      <c r="K59" s="48" t="str">
        <f ca="1">_xlfn.IFS(ISBLANK('IC 1A'!K59),"",IF(NOT(ISNA('#_IC 1A'!K59)),IF(ISNA('IC 1A'!K59),TRUE,FALSE),FALSE),"StuNAMsg",IF(AND(ISNA('#_IC 1A'!K59),ISNA('IC 1A'!K59)),TRUE,FALSE),"PerfectMsg",IF(NOT(ISERROR('#_IC 1A'!K59)),IF(ISERROR('IC 1A'!K59),TRUE,FALSE),FALSE),"StuErrorMsg",IF(TYPE('#_IC 1A'!K59)&lt;&gt;TYPE('IC 1A'!K59),TRUE,FALSE),"WrongTypeMsg",IF(_xlfn.ISFORMULA('#_IC 1A'!K59),IF(NOT(_xlfn.ISFORMULA('IC 1A'!K59)),TRUE),FALSE),"MissingFormulaMsg",IF(NOT(AND(ISNUMBER(FIND("[",_xlfn.FORMULATEXT('#_IC 1A'!K59))),ISNUMBER(FIND("!",_xlfn.FORMULATEXT('#_IC 1A'!K59))))),AND(ISNUMBER(FIND("[",_xlfn.FORMULATEXT('IC 1A'!K59))),ISNUMBER(FIND("!",_xlfn.FORMULATEXT('IC 1A'!K59)))),FALSE),"ExternalRefsMsg",IF(ISNUMBER('#_IC 1A'!K59),IF(ABS('#_IC 1A'!K59-'IC 1A'!K59)&gt;0.00001,TRUE,FALSE),IF('#_IC 1A'!K59&lt;&gt;'IC 1A'!K59,TRUE,FALSE)),IF(ISNUMBER('#_IC 1A'!K59),IF('#_IC 1A'!K59&gt;'IC 1A'!K59,"TooLow","TooHigh"),"WrongAnswer"),NOT(_xlfn.ISFORMULA('#_IC 1A'!K59)),IF(_xlfn.IFS(ISTEXT('#_IC 1A'!K59),FALSE,ISLOGICAL('#_IC 1A'!K59),FALSE,SUBSTITUTE(CELL("format",'#_IC 1A'!K59),"-","")=SUBSTITUTE(CELL("format",'IC 1A'!K59),"-",""),FALSE,CELL("format",'#_IC 1A'!K59)="G",FALSE,AND(CELL("format",'#_IC 1A'!K59)="F0",CELL("format",'IC 1A'!K59)="G"),FALSE,TRUE,IFERROR(IF(MATCH(CELL("format",'#_IC 1A'!K59)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1A'!K59),_xlfn.FORMULATEXT('IC 1A'!K59),'IC 1A'!K59),"9","#"),"8","#"),"7","#"),"6","#"),"5","#"),"4","#"),"3","#"),"2","#"),"1","#"),"0","#"),"$",""),"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1A'!K59),_xlfn.FORMULATEXT('IC 1A'!K59),'IC 1A'!K59),"9","#"),"8","#"),"7","#"),"6","#"),"5","#"),"4","#"),"3","#"),"2","#"),"1","#"),"0","#"),"$",""),"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1A'!K59),_xlfn.FORMULATEXT('#_IC 1A'!K59),'#_IC 1A'!K59),"9","#"),"8","#"),"7","#"),"6","#"),"5","#"),"4","#"),"3","#"),"2","#"),"1","#"),"0","#"),"$",""),"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1A'!K59),_xlfn.FORMULATEXT('#_IC 1A'!K59),'#_IC 1A'!K59),"9","#"),"8","#"),"7","#"),"6","#"),"5","#"),"4","#"),"3","#"),"2","#"),"1","#"),"0","#"),"$",""),"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1A'!K59),_xlfn.FORMULATEXT('IC 1A'!K59),'IC 1A'!K59))-LEN(SUBSTITUTE(IF(_xlfn.ISFORMULA('IC 1A'!K59),_xlfn.FORMULATEXT('IC 1A'!K59),'IC 1A'!K59),"""",""))&gt;LEN(IF(_xlfn.ISFORMULA('#_IC 1A'!K59),_xlfn.FORMULATEXT('#_IC 1A'!K59),'#_IC 1A'!K59))-LEN(SUBSTITUTE(IF(_xlfn.ISFORMULA('#_IC 1A'!K59),_xlfn.FORMULATEXT('#_IC 1A'!K59),'#_IC 1A'!K59),"""","")),TRUE,FALSE),"HardQuoteMsg",IF(LEN(IF(_xlfn.ISFORMULA('IC 1A'!K59),_xlfn.FORMULATEXT('IC 1A'!K59),'IC 1A'!K59))-LEN(SUBSTITUTE(IF(_xlfn.ISFORMULA('IC 1A'!K59),_xlfn.FORMULATEXT('IC 1A'!K59),'IC 1A'!K59),"$",""))&lt;LEN(IF(_xlfn.ISFORMULA('#_IC 1A'!K59),_xlfn.FORMULATEXT('#_IC 1A'!K59),'#_IC 1A'!K59))-LEN(SUBSTITUTE(IF(_xlfn.ISFORMULA('#_IC 1A'!K59),_xlfn.FORMULATEXT('#_IC 1A'!K59),'#_IC 1A'!K59),"$","")),TRUE,FALSE),"MissingAbsMsg",_xlfn.IFS(ISTEXT('#_IC 1A'!K59),FALSE,ISLOGICAL('#_IC 1A'!K59),FALSE,SUBSTITUTE(CELL("format",'#_IC 1A'!K59),"-","")=SUBSTITUTE(CELL("format",'IC 1A'!K59),"-",""),FALSE,CELL("format",'#_IC 1A'!K59)="G",FALSE,AND(CELL("format",'#_IC 1A'!K59)="F0",CELL("format",'IC 1A'!K59)="G"),FALSE,TRUE,IFERROR(IF(MATCH(CELL("format",'#_IC 1A'!K59),FormatCodes_SFX!$A$4:$A$53,0)&gt;0,TRUE),FALSE),TRUE,TRUE),"FormatMsg",TRUE,"PerfectMsg")</f>
        <v>PerfectMsg</v>
      </c>
    </row>
    <row r="60" spans="2:11" x14ac:dyDescent="0.15"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/>
      <c r="I60" s="48"/>
      <c r="J60" s="48" t="str">
        <f ca="1">_xlfn.IFS(ISBLANK('IC 1A'!J60),"",IF(NOT(ISNA('#_IC 1A'!J60)),IF(ISNA('IC 1A'!J60),TRUE,FALSE),FALSE),"StuNAMsg",IF(AND(ISNA('#_IC 1A'!J60),ISNA('IC 1A'!J60)),TRUE,FALSE),"PerfectMsg",IF(NOT(ISERROR('#_IC 1A'!J60)),IF(ISERROR('IC 1A'!J60),TRUE,FALSE),FALSE),"StuErrorMsg",IF(TYPE('#_IC 1A'!J60)&lt;&gt;TYPE('IC 1A'!J60),TRUE,FALSE),"WrongTypeMsg",IF(_xlfn.ISFORMULA('#_IC 1A'!J60),IF(NOT(_xlfn.ISFORMULA('IC 1A'!J60)),TRUE),FALSE),"MissingFormulaMsg",IF(NOT(AND(ISNUMBER(FIND("[",_xlfn.FORMULATEXT('#_IC 1A'!J60))),ISNUMBER(FIND("!",_xlfn.FORMULATEXT('#_IC 1A'!J60))))),AND(ISNUMBER(FIND("[",_xlfn.FORMULATEXT('IC 1A'!J60))),ISNUMBER(FIND("!",_xlfn.FORMULATEXT('IC 1A'!J60)))),FALSE),"ExternalRefsMsg",IF(ISNUMBER('#_IC 1A'!J60),IF(ABS('#_IC 1A'!J60-'IC 1A'!J60)&gt;0.00001,TRUE,FALSE),IF('#_IC 1A'!J60&lt;&gt;'IC 1A'!J60,TRUE,FALSE)),IF(ISNUMBER('#_IC 1A'!J60),IF('#_IC 1A'!J60&gt;'IC 1A'!J60,"TooLow","TooHigh"),"WrongAnswer"),NOT(_xlfn.ISFORMULA('#_IC 1A'!J60)),IF(_xlfn.IFS(ISTEXT('#_IC 1A'!J60),FALSE,ISLOGICAL('#_IC 1A'!J60),FALSE,SUBSTITUTE(CELL("format",'#_IC 1A'!J60),"-","")=SUBSTITUTE(CELL("format",'IC 1A'!J60),"-",""),FALSE,CELL("format",'#_IC 1A'!J60)="G",FALSE,AND(CELL("format",'#_IC 1A'!J60)="F0",CELL("format",'IC 1A'!J60)="G"),FALSE,TRUE,IFERROR(IF(MATCH(CELL("format",'#_IC 1A'!J60)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1A'!J60),_xlfn.FORMULATEXT('IC 1A'!J60),'IC 1A'!J60),"9","#"),"8","#"),"7","#"),"6","#"),"5","#"),"4","#"),"3","#"),"2","#"),"1","#"),"0","#"),"$",""),"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1A'!J60),_xlfn.FORMULATEXT('IC 1A'!J60),'IC 1A'!J60),"9","#"),"8","#"),"7","#"),"6","#"),"5","#"),"4","#"),"3","#"),"2","#"),"1","#"),"0","#"),"$",""),"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1A'!J60),_xlfn.FORMULATEXT('#_IC 1A'!J60),'#_IC 1A'!J60),"9","#"),"8","#"),"7","#"),"6","#"),"5","#"),"4","#"),"3","#"),"2","#"),"1","#"),"0","#"),"$",""),"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1A'!J60),_xlfn.FORMULATEXT('#_IC 1A'!J60),'#_IC 1A'!J60),"9","#"),"8","#"),"7","#"),"6","#"),"5","#"),"4","#"),"3","#"),"2","#"),"1","#"),"0","#"),"$",""),"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1A'!J60),_xlfn.FORMULATEXT('IC 1A'!J60),'IC 1A'!J60))-LEN(SUBSTITUTE(IF(_xlfn.ISFORMULA('IC 1A'!J60),_xlfn.FORMULATEXT('IC 1A'!J60),'IC 1A'!J60),"""",""))&gt;LEN(IF(_xlfn.ISFORMULA('#_IC 1A'!J60),_xlfn.FORMULATEXT('#_IC 1A'!J60),'#_IC 1A'!J60))-LEN(SUBSTITUTE(IF(_xlfn.ISFORMULA('#_IC 1A'!J60),_xlfn.FORMULATEXT('#_IC 1A'!J60),'#_IC 1A'!J60),"""","")),TRUE,FALSE),"HardQuoteMsg",IF(LEN(IF(_xlfn.ISFORMULA('IC 1A'!J60),_xlfn.FORMULATEXT('IC 1A'!J60),'IC 1A'!J60))-LEN(SUBSTITUTE(IF(_xlfn.ISFORMULA('IC 1A'!J60),_xlfn.FORMULATEXT('IC 1A'!J60),'IC 1A'!J60),"$",""))&lt;LEN(IF(_xlfn.ISFORMULA('#_IC 1A'!J60),_xlfn.FORMULATEXT('#_IC 1A'!J60),'#_IC 1A'!J60))-LEN(SUBSTITUTE(IF(_xlfn.ISFORMULA('#_IC 1A'!J60),_xlfn.FORMULATEXT('#_IC 1A'!J60),'#_IC 1A'!J60),"$","")),TRUE,FALSE),"MissingAbsMsg",_xlfn.IFS(ISTEXT('#_IC 1A'!J60),FALSE,ISLOGICAL('#_IC 1A'!J60),FALSE,SUBSTITUTE(CELL("format",'#_IC 1A'!J60),"-","")=SUBSTITUTE(CELL("format",'IC 1A'!J60),"-",""),FALSE,CELL("format",'#_IC 1A'!J60)="G",FALSE,AND(CELL("format",'#_IC 1A'!J60)="F0",CELL("format",'IC 1A'!J60)="G"),FALSE,TRUE,IFERROR(IF(MATCH(CELL("format",'#_IC 1A'!J60),FormatCodes_SFX!$A$4:$A$53,0)&gt;0,TRUE),FALSE),TRUE,TRUE),"FormatMsg",TRUE,"PerfectMsg")</f>
        <v>PerfectMsg</v>
      </c>
      <c r="K60" s="48" t="str">
        <f ca="1">_xlfn.IFS(ISBLANK('IC 1A'!K60),"",IF(NOT(ISNA('#_IC 1A'!K60)),IF(ISNA('IC 1A'!K60),TRUE,FALSE),FALSE),"StuNAMsg",IF(AND(ISNA('#_IC 1A'!K60),ISNA('IC 1A'!K60)),TRUE,FALSE),"PerfectMsg",IF(NOT(ISERROR('#_IC 1A'!K60)),IF(ISERROR('IC 1A'!K60),TRUE,FALSE),FALSE),"StuErrorMsg",IF(TYPE('#_IC 1A'!K60)&lt;&gt;TYPE('IC 1A'!K60),TRUE,FALSE),"WrongTypeMsg",IF(_xlfn.ISFORMULA('#_IC 1A'!K60),IF(NOT(_xlfn.ISFORMULA('IC 1A'!K60)),TRUE),FALSE),"MissingFormulaMsg",IF(NOT(AND(ISNUMBER(FIND("[",_xlfn.FORMULATEXT('#_IC 1A'!K60))),ISNUMBER(FIND("!",_xlfn.FORMULATEXT('#_IC 1A'!K60))))),AND(ISNUMBER(FIND("[",_xlfn.FORMULATEXT('IC 1A'!K60))),ISNUMBER(FIND("!",_xlfn.FORMULATEXT('IC 1A'!K60)))),FALSE),"ExternalRefsMsg",IF(ISNUMBER('#_IC 1A'!K60),IF(ABS('#_IC 1A'!K60-'IC 1A'!K60)&gt;0.00001,TRUE,FALSE),IF('#_IC 1A'!K60&lt;&gt;'IC 1A'!K60,TRUE,FALSE)),IF(ISNUMBER('#_IC 1A'!K60),IF('#_IC 1A'!K60&gt;'IC 1A'!K60,"TooLow","TooHigh"),"WrongAnswer"),NOT(_xlfn.ISFORMULA('#_IC 1A'!K60)),IF(_xlfn.IFS(ISTEXT('#_IC 1A'!K60),FALSE,ISLOGICAL('#_IC 1A'!K60),FALSE,SUBSTITUTE(CELL("format",'#_IC 1A'!K60),"-","")=SUBSTITUTE(CELL("format",'IC 1A'!K60),"-",""),FALSE,CELL("format",'#_IC 1A'!K60)="G",FALSE,AND(CELL("format",'#_IC 1A'!K60)="F0",CELL("format",'IC 1A'!K60)="G"),FALSE,TRUE,IFERROR(IF(MATCH(CELL("format",'#_IC 1A'!K60)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1A'!K60),_xlfn.FORMULATEXT('IC 1A'!K60),'IC 1A'!K60),"9","#"),"8","#"),"7","#"),"6","#"),"5","#"),"4","#"),"3","#"),"2","#"),"1","#"),"0","#"),"$",""),"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1A'!K60),_xlfn.FORMULATEXT('IC 1A'!K60),'IC 1A'!K60),"9","#"),"8","#"),"7","#"),"6","#"),"5","#"),"4","#"),"3","#"),"2","#"),"1","#"),"0","#"),"$",""),"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1A'!K60),_xlfn.FORMULATEXT('#_IC 1A'!K60),'#_IC 1A'!K60),"9","#"),"8","#"),"7","#"),"6","#"),"5","#"),"4","#"),"3","#"),"2","#"),"1","#"),"0","#"),"$",""),"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1A'!K60),_xlfn.FORMULATEXT('#_IC 1A'!K60),'#_IC 1A'!K60),"9","#"),"8","#"),"7","#"),"6","#"),"5","#"),"4","#"),"3","#"),"2","#"),"1","#"),"0","#"),"$",""),"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1A'!K60),_xlfn.FORMULATEXT('IC 1A'!K60),'IC 1A'!K60))-LEN(SUBSTITUTE(IF(_xlfn.ISFORMULA('IC 1A'!K60),_xlfn.FORMULATEXT('IC 1A'!K60),'IC 1A'!K60),"""",""))&gt;LEN(IF(_xlfn.ISFORMULA('#_IC 1A'!K60),_xlfn.FORMULATEXT('#_IC 1A'!K60),'#_IC 1A'!K60))-LEN(SUBSTITUTE(IF(_xlfn.ISFORMULA('#_IC 1A'!K60),_xlfn.FORMULATEXT('#_IC 1A'!K60),'#_IC 1A'!K60),"""","")),TRUE,FALSE),"HardQuoteMsg",IF(LEN(IF(_xlfn.ISFORMULA('IC 1A'!K60),_xlfn.FORMULATEXT('IC 1A'!K60),'IC 1A'!K60))-LEN(SUBSTITUTE(IF(_xlfn.ISFORMULA('IC 1A'!K60),_xlfn.FORMULATEXT('IC 1A'!K60),'IC 1A'!K60),"$",""))&lt;LEN(IF(_xlfn.ISFORMULA('#_IC 1A'!K60),_xlfn.FORMULATEXT('#_IC 1A'!K60),'#_IC 1A'!K60))-LEN(SUBSTITUTE(IF(_xlfn.ISFORMULA('#_IC 1A'!K60),_xlfn.FORMULATEXT('#_IC 1A'!K60),'#_IC 1A'!K60),"$","")),TRUE,FALSE),"MissingAbsMsg",_xlfn.IFS(ISTEXT('#_IC 1A'!K60),FALSE,ISLOGICAL('#_IC 1A'!K60),FALSE,SUBSTITUTE(CELL("format",'#_IC 1A'!K60),"-","")=SUBSTITUTE(CELL("format",'IC 1A'!K60),"-",""),FALSE,CELL("format",'#_IC 1A'!K60)="G",FALSE,AND(CELL("format",'#_IC 1A'!K60)="F0",CELL("format",'IC 1A'!K60)="G"),FALSE,TRUE,IFERROR(IF(MATCH(CELL("format",'#_IC 1A'!K60),FormatCodes_SFX!$A$4:$A$53,0)&gt;0,TRUE),FALSE),TRUE,TRUE),"FormatMsg",TRUE,"PerfectMsg")</f>
        <v>PerfectMsg</v>
      </c>
    </row>
    <row r="61" spans="2:11" x14ac:dyDescent="0.15">
      <c r="B61" s="48">
        <v>0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8"/>
      <c r="J61" s="48" t="str">
        <f ca="1">_xlfn.IFS(ISBLANK('IC 1A'!J61),"",IF(NOT(ISNA('#_IC 1A'!J61)),IF(ISNA('IC 1A'!J61),TRUE,FALSE),FALSE),"StuNAMsg",IF(AND(ISNA('#_IC 1A'!J61),ISNA('IC 1A'!J61)),TRUE,FALSE),"PerfectMsg",IF(NOT(ISERROR('#_IC 1A'!J61)),IF(ISERROR('IC 1A'!J61),TRUE,FALSE),FALSE),"StuErrorMsg",IF(TYPE('#_IC 1A'!J61)&lt;&gt;TYPE('IC 1A'!J61),TRUE,FALSE),"WrongTypeMsg",IF(_xlfn.ISFORMULA('#_IC 1A'!J61),IF(NOT(_xlfn.ISFORMULA('IC 1A'!J61)),TRUE),FALSE),"MissingFormulaMsg",IF(NOT(AND(ISNUMBER(FIND("[",_xlfn.FORMULATEXT('#_IC 1A'!J61))),ISNUMBER(FIND("!",_xlfn.FORMULATEXT('#_IC 1A'!J61))))),AND(ISNUMBER(FIND("[",_xlfn.FORMULATEXT('IC 1A'!J61))),ISNUMBER(FIND("!",_xlfn.FORMULATEXT('IC 1A'!J61)))),FALSE),"ExternalRefsMsg",IF(ISNUMBER('#_IC 1A'!J61),IF(ABS('#_IC 1A'!J61-'IC 1A'!J61)&gt;0.00001,TRUE,FALSE),IF('#_IC 1A'!J61&lt;&gt;'IC 1A'!J61,TRUE,FALSE)),IF(ISNUMBER('#_IC 1A'!J61),IF('#_IC 1A'!J61&gt;'IC 1A'!J61,"TooLow","TooHigh"),"WrongAnswer"),NOT(_xlfn.ISFORMULA('#_IC 1A'!J61)),IF(_xlfn.IFS(ISTEXT('#_IC 1A'!J61),FALSE,ISLOGICAL('#_IC 1A'!J61),FALSE,SUBSTITUTE(CELL("format",'#_IC 1A'!J61),"-","")=SUBSTITUTE(CELL("format",'IC 1A'!J61),"-",""),FALSE,CELL("format",'#_IC 1A'!J61)="G",FALSE,AND(CELL("format",'#_IC 1A'!J61)="F0",CELL("format",'IC 1A'!J61)="G"),FALSE,TRUE,IFERROR(IF(MATCH(CELL("format",'#_IC 1A'!J61)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1A'!J61),_xlfn.FORMULATEXT('IC 1A'!J61),'IC 1A'!J61),"9","#"),"8","#"),"7","#"),"6","#"),"5","#"),"4","#"),"3","#"),"2","#"),"1","#"),"0","#"),"$",""),"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1A'!J61),_xlfn.FORMULATEXT('IC 1A'!J61),'IC 1A'!J61),"9","#"),"8","#"),"7","#"),"6","#"),"5","#"),"4","#"),"3","#"),"2","#"),"1","#"),"0","#"),"$",""),"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1A'!J61),_xlfn.FORMULATEXT('#_IC 1A'!J61),'#_IC 1A'!J61),"9","#"),"8","#"),"7","#"),"6","#"),"5","#"),"4","#"),"3","#"),"2","#"),"1","#"),"0","#"),"$",""),"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1A'!J61),_xlfn.FORMULATEXT('#_IC 1A'!J61),'#_IC 1A'!J61),"9","#"),"8","#"),"7","#"),"6","#"),"5","#"),"4","#"),"3","#"),"2","#"),"1","#"),"0","#"),"$",""),"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1A'!J61),_xlfn.FORMULATEXT('IC 1A'!J61),'IC 1A'!J61))-LEN(SUBSTITUTE(IF(_xlfn.ISFORMULA('IC 1A'!J61),_xlfn.FORMULATEXT('IC 1A'!J61),'IC 1A'!J61),"""",""))&gt;LEN(IF(_xlfn.ISFORMULA('#_IC 1A'!J61),_xlfn.FORMULATEXT('#_IC 1A'!J61),'#_IC 1A'!J61))-LEN(SUBSTITUTE(IF(_xlfn.ISFORMULA('#_IC 1A'!J61),_xlfn.FORMULATEXT('#_IC 1A'!J61),'#_IC 1A'!J61),"""","")),TRUE,FALSE),"HardQuoteMsg",IF(LEN(IF(_xlfn.ISFORMULA('IC 1A'!J61),_xlfn.FORMULATEXT('IC 1A'!J61),'IC 1A'!J61))-LEN(SUBSTITUTE(IF(_xlfn.ISFORMULA('IC 1A'!J61),_xlfn.FORMULATEXT('IC 1A'!J61),'IC 1A'!J61),"$",""))&lt;LEN(IF(_xlfn.ISFORMULA('#_IC 1A'!J61),_xlfn.FORMULATEXT('#_IC 1A'!J61),'#_IC 1A'!J61))-LEN(SUBSTITUTE(IF(_xlfn.ISFORMULA('#_IC 1A'!J61),_xlfn.FORMULATEXT('#_IC 1A'!J61),'#_IC 1A'!J61),"$","")),TRUE,FALSE),"MissingAbsMsg",_xlfn.IFS(ISTEXT('#_IC 1A'!J61),FALSE,ISLOGICAL('#_IC 1A'!J61),FALSE,SUBSTITUTE(CELL("format",'#_IC 1A'!J61),"-","")=SUBSTITUTE(CELL("format",'IC 1A'!J61),"-",""),FALSE,CELL("format",'#_IC 1A'!J61)="G",FALSE,AND(CELL("format",'#_IC 1A'!J61)="F0",CELL("format",'IC 1A'!J61)="G"),FALSE,TRUE,IFERROR(IF(MATCH(CELL("format",'#_IC 1A'!J61),FormatCodes_SFX!$A$4:$A$53,0)&gt;0,TRUE),FALSE),TRUE,TRUE),"FormatMsg",TRUE,"PerfectMsg")</f>
        <v>PerfectMsg</v>
      </c>
      <c r="K61" s="48" t="str">
        <f ca="1">_xlfn.IFS(ISBLANK('IC 1A'!K61),"",IF(NOT(ISNA('#_IC 1A'!K61)),IF(ISNA('IC 1A'!K61),TRUE,FALSE),FALSE),"StuNAMsg",IF(AND(ISNA('#_IC 1A'!K61),ISNA('IC 1A'!K61)),TRUE,FALSE),"PerfectMsg",IF(NOT(ISERROR('#_IC 1A'!K61)),IF(ISERROR('IC 1A'!K61),TRUE,FALSE),FALSE),"StuErrorMsg",IF(TYPE('#_IC 1A'!K61)&lt;&gt;TYPE('IC 1A'!K61),TRUE,FALSE),"WrongTypeMsg",IF(_xlfn.ISFORMULA('#_IC 1A'!K61),IF(NOT(_xlfn.ISFORMULA('IC 1A'!K61)),TRUE),FALSE),"MissingFormulaMsg",IF(NOT(AND(ISNUMBER(FIND("[",_xlfn.FORMULATEXT('#_IC 1A'!K61))),ISNUMBER(FIND("!",_xlfn.FORMULATEXT('#_IC 1A'!K61))))),AND(ISNUMBER(FIND("[",_xlfn.FORMULATEXT('IC 1A'!K61))),ISNUMBER(FIND("!",_xlfn.FORMULATEXT('IC 1A'!K61)))),FALSE),"ExternalRefsMsg",IF(ISNUMBER('#_IC 1A'!K61),IF(ABS('#_IC 1A'!K61-'IC 1A'!K61)&gt;0.00001,TRUE,FALSE),IF('#_IC 1A'!K61&lt;&gt;'IC 1A'!K61,TRUE,FALSE)),IF(ISNUMBER('#_IC 1A'!K61),IF('#_IC 1A'!K61&gt;'IC 1A'!K61,"TooLow","TooHigh"),"WrongAnswer"),NOT(_xlfn.ISFORMULA('#_IC 1A'!K61)),IF(_xlfn.IFS(ISTEXT('#_IC 1A'!K61),FALSE,ISLOGICAL('#_IC 1A'!K61),FALSE,SUBSTITUTE(CELL("format",'#_IC 1A'!K61),"-","")=SUBSTITUTE(CELL("format",'IC 1A'!K61),"-",""),FALSE,CELL("format",'#_IC 1A'!K61)="G",FALSE,AND(CELL("format",'#_IC 1A'!K61)="F0",CELL("format",'IC 1A'!K61)="G"),FALSE,TRUE,IFERROR(IF(MATCH(CELL("format",'#_IC 1A'!K61)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1A'!K61),_xlfn.FORMULATEXT('IC 1A'!K61),'IC 1A'!K61),"9","#"),"8","#"),"7","#"),"6","#"),"5","#"),"4","#"),"3","#"),"2","#"),"1","#"),"0","#"),"$",""),"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1A'!K61),_xlfn.FORMULATEXT('IC 1A'!K61),'IC 1A'!K61),"9","#"),"8","#"),"7","#"),"6","#"),"5","#"),"4","#"),"3","#"),"2","#"),"1","#"),"0","#"),"$",""),"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1A'!K61),_xlfn.FORMULATEXT('#_IC 1A'!K61),'#_IC 1A'!K61),"9","#"),"8","#"),"7","#"),"6","#"),"5","#"),"4","#"),"3","#"),"2","#"),"1","#"),"0","#"),"$",""),"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1A'!K61),_xlfn.FORMULATEXT('#_IC 1A'!K61),'#_IC 1A'!K61),"9","#"),"8","#"),"7","#"),"6","#"),"5","#"),"4","#"),"3","#"),"2","#"),"1","#"),"0","#"),"$",""),"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1A'!K61),_xlfn.FORMULATEXT('IC 1A'!K61),'IC 1A'!K61))-LEN(SUBSTITUTE(IF(_xlfn.ISFORMULA('IC 1A'!K61),_xlfn.FORMULATEXT('IC 1A'!K61),'IC 1A'!K61),"""",""))&gt;LEN(IF(_xlfn.ISFORMULA('#_IC 1A'!K61),_xlfn.FORMULATEXT('#_IC 1A'!K61),'#_IC 1A'!K61))-LEN(SUBSTITUTE(IF(_xlfn.ISFORMULA('#_IC 1A'!K61),_xlfn.FORMULATEXT('#_IC 1A'!K61),'#_IC 1A'!K61),"""","")),TRUE,FALSE),"HardQuoteMsg",IF(LEN(IF(_xlfn.ISFORMULA('IC 1A'!K61),_xlfn.FORMULATEXT('IC 1A'!K61),'IC 1A'!K61))-LEN(SUBSTITUTE(IF(_xlfn.ISFORMULA('IC 1A'!K61),_xlfn.FORMULATEXT('IC 1A'!K61),'IC 1A'!K61),"$",""))&lt;LEN(IF(_xlfn.ISFORMULA('#_IC 1A'!K61),_xlfn.FORMULATEXT('#_IC 1A'!K61),'#_IC 1A'!K61))-LEN(SUBSTITUTE(IF(_xlfn.ISFORMULA('#_IC 1A'!K61),_xlfn.FORMULATEXT('#_IC 1A'!K61),'#_IC 1A'!K61),"$","")),TRUE,FALSE),"MissingAbsMsg",_xlfn.IFS(ISTEXT('#_IC 1A'!K61),FALSE,ISLOGICAL('#_IC 1A'!K61),FALSE,SUBSTITUTE(CELL("format",'#_IC 1A'!K61),"-","")=SUBSTITUTE(CELL("format",'IC 1A'!K61),"-",""),FALSE,CELL("format",'#_IC 1A'!K61)="G",FALSE,AND(CELL("format",'#_IC 1A'!K61)="F0",CELL("format",'IC 1A'!K61)="G"),FALSE,TRUE,IFERROR(IF(MATCH(CELL("format",'#_IC 1A'!K61),FormatCodes_SFX!$A$4:$A$53,0)&gt;0,TRUE),FALSE),TRUE,TRUE),"FormatMsg",TRUE,"PerfectMsg")</f>
        <v>PerfectMsg</v>
      </c>
    </row>
    <row r="62" spans="2:11" x14ac:dyDescent="0.15"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/>
      <c r="J62" s="48" t="str">
        <f ca="1">_xlfn.IFS(ISBLANK('IC 1A'!J62),"",IF(NOT(ISNA('#_IC 1A'!J62)),IF(ISNA('IC 1A'!J62),TRUE,FALSE),FALSE),"StuNAMsg",IF(AND(ISNA('#_IC 1A'!J62),ISNA('IC 1A'!J62)),TRUE,FALSE),"PerfectMsg",IF(NOT(ISERROR('#_IC 1A'!J62)),IF(ISERROR('IC 1A'!J62),TRUE,FALSE),FALSE),"StuErrorMsg",IF(TYPE('#_IC 1A'!J62)&lt;&gt;TYPE('IC 1A'!J62),TRUE,FALSE),"WrongTypeMsg",IF(_xlfn.ISFORMULA('#_IC 1A'!J62),IF(NOT(_xlfn.ISFORMULA('IC 1A'!J62)),TRUE),FALSE),"MissingFormulaMsg",IF(NOT(AND(ISNUMBER(FIND("[",_xlfn.FORMULATEXT('#_IC 1A'!J62))),ISNUMBER(FIND("!",_xlfn.FORMULATEXT('#_IC 1A'!J62))))),AND(ISNUMBER(FIND("[",_xlfn.FORMULATEXT('IC 1A'!J62))),ISNUMBER(FIND("!",_xlfn.FORMULATEXT('IC 1A'!J62)))),FALSE),"ExternalRefsMsg",IF(ISNUMBER('#_IC 1A'!J62),IF(ABS('#_IC 1A'!J62-'IC 1A'!J62)&gt;0.00001,TRUE,FALSE),IF('#_IC 1A'!J62&lt;&gt;'IC 1A'!J62,TRUE,FALSE)),IF(ISNUMBER('#_IC 1A'!J62),IF('#_IC 1A'!J62&gt;'IC 1A'!J62,"TooLow","TooHigh"),"WrongAnswer"),NOT(_xlfn.ISFORMULA('#_IC 1A'!J62)),IF(_xlfn.IFS(ISTEXT('#_IC 1A'!J62),FALSE,ISLOGICAL('#_IC 1A'!J62),FALSE,SUBSTITUTE(CELL("format",'#_IC 1A'!J62),"-","")=SUBSTITUTE(CELL("format",'IC 1A'!J62),"-",""),FALSE,CELL("format",'#_IC 1A'!J62)="G",FALSE,AND(CELL("format",'#_IC 1A'!J62)="F0",CELL("format",'IC 1A'!J62)="G"),FALSE,TRUE,IFERROR(IF(MATCH(CELL("format",'#_IC 1A'!J62)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1A'!J62),_xlfn.FORMULATEXT('IC 1A'!J62),'IC 1A'!J62),"9","#"),"8","#"),"7","#"),"6","#"),"5","#"),"4","#"),"3","#"),"2","#"),"1","#"),"0","#"),"$",""),"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1A'!J62),_xlfn.FORMULATEXT('IC 1A'!J62),'IC 1A'!J62),"9","#"),"8","#"),"7","#"),"6","#"),"5","#"),"4","#"),"3","#"),"2","#"),"1","#"),"0","#"),"$",""),"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1A'!J62),_xlfn.FORMULATEXT('#_IC 1A'!J62),'#_IC 1A'!J62),"9","#"),"8","#"),"7","#"),"6","#"),"5","#"),"4","#"),"3","#"),"2","#"),"1","#"),"0","#"),"$",""),"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1A'!J62),_xlfn.FORMULATEXT('#_IC 1A'!J62),'#_IC 1A'!J62),"9","#"),"8","#"),"7","#"),"6","#"),"5","#"),"4","#"),"3","#"),"2","#"),"1","#"),"0","#"),"$",""),"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1A'!J62),_xlfn.FORMULATEXT('IC 1A'!J62),'IC 1A'!J62))-LEN(SUBSTITUTE(IF(_xlfn.ISFORMULA('IC 1A'!J62),_xlfn.FORMULATEXT('IC 1A'!J62),'IC 1A'!J62),"""",""))&gt;LEN(IF(_xlfn.ISFORMULA('#_IC 1A'!J62),_xlfn.FORMULATEXT('#_IC 1A'!J62),'#_IC 1A'!J62))-LEN(SUBSTITUTE(IF(_xlfn.ISFORMULA('#_IC 1A'!J62),_xlfn.FORMULATEXT('#_IC 1A'!J62),'#_IC 1A'!J62),"""","")),TRUE,FALSE),"HardQuoteMsg",IF(LEN(IF(_xlfn.ISFORMULA('IC 1A'!J62),_xlfn.FORMULATEXT('IC 1A'!J62),'IC 1A'!J62))-LEN(SUBSTITUTE(IF(_xlfn.ISFORMULA('IC 1A'!J62),_xlfn.FORMULATEXT('IC 1A'!J62),'IC 1A'!J62),"$",""))&lt;LEN(IF(_xlfn.ISFORMULA('#_IC 1A'!J62),_xlfn.FORMULATEXT('#_IC 1A'!J62),'#_IC 1A'!J62))-LEN(SUBSTITUTE(IF(_xlfn.ISFORMULA('#_IC 1A'!J62),_xlfn.FORMULATEXT('#_IC 1A'!J62),'#_IC 1A'!J62),"$","")),TRUE,FALSE),"MissingAbsMsg",_xlfn.IFS(ISTEXT('#_IC 1A'!J62),FALSE,ISLOGICAL('#_IC 1A'!J62),FALSE,SUBSTITUTE(CELL("format",'#_IC 1A'!J62),"-","")=SUBSTITUTE(CELL("format",'IC 1A'!J62),"-",""),FALSE,CELL("format",'#_IC 1A'!J62)="G",FALSE,AND(CELL("format",'#_IC 1A'!J62)="F0",CELL("format",'IC 1A'!J62)="G"),FALSE,TRUE,IFERROR(IF(MATCH(CELL("format",'#_IC 1A'!J62),FormatCodes_SFX!$A$4:$A$53,0)&gt;0,TRUE),FALSE),TRUE,TRUE),"FormatMsg",TRUE,"PerfectMsg")</f>
        <v>PerfectMsg</v>
      </c>
      <c r="K62" s="48" t="str">
        <f ca="1">_xlfn.IFS(ISBLANK('IC 1A'!K62),"",IF(NOT(ISNA('#_IC 1A'!K62)),IF(ISNA('IC 1A'!K62),TRUE,FALSE),FALSE),"StuNAMsg",IF(AND(ISNA('#_IC 1A'!K62),ISNA('IC 1A'!K62)),TRUE,FALSE),"PerfectMsg",IF(NOT(ISERROR('#_IC 1A'!K62)),IF(ISERROR('IC 1A'!K62),TRUE,FALSE),FALSE),"StuErrorMsg",IF(TYPE('#_IC 1A'!K62)&lt;&gt;TYPE('IC 1A'!K62),TRUE,FALSE),"WrongTypeMsg",IF(_xlfn.ISFORMULA('#_IC 1A'!K62),IF(NOT(_xlfn.ISFORMULA('IC 1A'!K62)),TRUE),FALSE),"MissingFormulaMsg",IF(NOT(AND(ISNUMBER(FIND("[",_xlfn.FORMULATEXT('#_IC 1A'!K62))),ISNUMBER(FIND("!",_xlfn.FORMULATEXT('#_IC 1A'!K62))))),AND(ISNUMBER(FIND("[",_xlfn.FORMULATEXT('IC 1A'!K62))),ISNUMBER(FIND("!",_xlfn.FORMULATEXT('IC 1A'!K62)))),FALSE),"ExternalRefsMsg",IF(ISNUMBER('#_IC 1A'!K62),IF(ABS('#_IC 1A'!K62-'IC 1A'!K62)&gt;0.00001,TRUE,FALSE),IF('#_IC 1A'!K62&lt;&gt;'IC 1A'!K62,TRUE,FALSE)),IF(ISNUMBER('#_IC 1A'!K62),IF('#_IC 1A'!K62&gt;'IC 1A'!K62,"TooLow","TooHigh"),"WrongAnswer"),NOT(_xlfn.ISFORMULA('#_IC 1A'!K62)),IF(_xlfn.IFS(ISTEXT('#_IC 1A'!K62),FALSE,ISLOGICAL('#_IC 1A'!K62),FALSE,SUBSTITUTE(CELL("format",'#_IC 1A'!K62),"-","")=SUBSTITUTE(CELL("format",'IC 1A'!K62),"-",""),FALSE,CELL("format",'#_IC 1A'!K62)="G",FALSE,AND(CELL("format",'#_IC 1A'!K62)="F0",CELL("format",'IC 1A'!K62)="G"),FALSE,TRUE,IFERROR(IF(MATCH(CELL("format",'#_IC 1A'!K62)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1A'!K62),_xlfn.FORMULATEXT('IC 1A'!K62),'IC 1A'!K62),"9","#"),"8","#"),"7","#"),"6","#"),"5","#"),"4","#"),"3","#"),"2","#"),"1","#"),"0","#"),"$",""),"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1A'!K62),_xlfn.FORMULATEXT('IC 1A'!K62),'IC 1A'!K62),"9","#"),"8","#"),"7","#"),"6","#"),"5","#"),"4","#"),"3","#"),"2","#"),"1","#"),"0","#"),"$",""),"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1A'!K62),_xlfn.FORMULATEXT('#_IC 1A'!K62),'#_IC 1A'!K62),"9","#"),"8","#"),"7","#"),"6","#"),"5","#"),"4","#"),"3","#"),"2","#"),"1","#"),"0","#"),"$",""),"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1A'!K62),_xlfn.FORMULATEXT('#_IC 1A'!K62),'#_IC 1A'!K62),"9","#"),"8","#"),"7","#"),"6","#"),"5","#"),"4","#"),"3","#"),"2","#"),"1","#"),"0","#"),"$",""),"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1A'!K62),_xlfn.FORMULATEXT('IC 1A'!K62),'IC 1A'!K62))-LEN(SUBSTITUTE(IF(_xlfn.ISFORMULA('IC 1A'!K62),_xlfn.FORMULATEXT('IC 1A'!K62),'IC 1A'!K62),"""",""))&gt;LEN(IF(_xlfn.ISFORMULA('#_IC 1A'!K62),_xlfn.FORMULATEXT('#_IC 1A'!K62),'#_IC 1A'!K62))-LEN(SUBSTITUTE(IF(_xlfn.ISFORMULA('#_IC 1A'!K62),_xlfn.FORMULATEXT('#_IC 1A'!K62),'#_IC 1A'!K62),"""","")),TRUE,FALSE),"HardQuoteMsg",IF(LEN(IF(_xlfn.ISFORMULA('IC 1A'!K62),_xlfn.FORMULATEXT('IC 1A'!K62),'IC 1A'!K62))-LEN(SUBSTITUTE(IF(_xlfn.ISFORMULA('IC 1A'!K62),_xlfn.FORMULATEXT('IC 1A'!K62),'IC 1A'!K62),"$",""))&lt;LEN(IF(_xlfn.ISFORMULA('#_IC 1A'!K62),_xlfn.FORMULATEXT('#_IC 1A'!K62),'#_IC 1A'!K62))-LEN(SUBSTITUTE(IF(_xlfn.ISFORMULA('#_IC 1A'!K62),_xlfn.FORMULATEXT('#_IC 1A'!K62),'#_IC 1A'!K62),"$","")),TRUE,FALSE),"MissingAbsMsg",_xlfn.IFS(ISTEXT('#_IC 1A'!K62),FALSE,ISLOGICAL('#_IC 1A'!K62),FALSE,SUBSTITUTE(CELL("format",'#_IC 1A'!K62),"-","")=SUBSTITUTE(CELL("format",'IC 1A'!K62),"-",""),FALSE,CELL("format",'#_IC 1A'!K62)="G",FALSE,AND(CELL("format",'#_IC 1A'!K62)="F0",CELL("format",'IC 1A'!K62)="G"),FALSE,TRUE,IFERROR(IF(MATCH(CELL("format",'#_IC 1A'!K62),FormatCodes_SFX!$A$4:$A$53,0)&gt;0,TRUE),FALSE),TRUE,TRUE),"FormatMsg",TRUE,"PerfectMsg")</f>
        <v>PerfectMsg</v>
      </c>
    </row>
    <row r="63" spans="2:11" x14ac:dyDescent="0.15"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 t="str">
        <f ca="1">_xlfn.IFS(ISBLANK('IC 1A'!J63),"",IF(NOT(ISNA('#_IC 1A'!J63)),IF(ISNA('IC 1A'!J63),TRUE,FALSE),FALSE),"StuNAMsg",IF(AND(ISNA('#_IC 1A'!J63),ISNA('IC 1A'!J63)),TRUE,FALSE),"PerfectMsg",IF(NOT(ISERROR('#_IC 1A'!J63)),IF(ISERROR('IC 1A'!J63),TRUE,FALSE),FALSE),"StuErrorMsg",IF(TYPE('#_IC 1A'!J63)&lt;&gt;TYPE('IC 1A'!J63),TRUE,FALSE),"WrongTypeMsg",IF(_xlfn.ISFORMULA('#_IC 1A'!J63),IF(NOT(_xlfn.ISFORMULA('IC 1A'!J63)),TRUE),FALSE),"MissingFormulaMsg",IF(NOT(AND(ISNUMBER(FIND("[",_xlfn.FORMULATEXT('#_IC 1A'!J63))),ISNUMBER(FIND("!",_xlfn.FORMULATEXT('#_IC 1A'!J63))))),AND(ISNUMBER(FIND("[",_xlfn.FORMULATEXT('IC 1A'!J63))),ISNUMBER(FIND("!",_xlfn.FORMULATEXT('IC 1A'!J63)))),FALSE),"ExternalRefsMsg",IF(ISNUMBER('#_IC 1A'!J63),IF(ABS('#_IC 1A'!J63-'IC 1A'!J63)&gt;0.00001,TRUE,FALSE),IF('#_IC 1A'!J63&lt;&gt;'IC 1A'!J63,TRUE,FALSE)),IF(ISNUMBER('#_IC 1A'!J63),IF('#_IC 1A'!J63&gt;'IC 1A'!J63,"TooLow","TooHigh"),"WrongAnswer"),NOT(_xlfn.ISFORMULA('#_IC 1A'!J63)),IF(_xlfn.IFS(ISTEXT('#_IC 1A'!J63),FALSE,ISLOGICAL('#_IC 1A'!J63),FALSE,SUBSTITUTE(CELL("format",'#_IC 1A'!J63),"-","")=SUBSTITUTE(CELL("format",'IC 1A'!J63),"-",""),FALSE,CELL("format",'#_IC 1A'!J63)="G",FALSE,AND(CELL("format",'#_IC 1A'!J63)="F0",CELL("format",'IC 1A'!J63)="G"),FALSE,TRUE,IFERROR(IF(MATCH(CELL("format",'#_IC 1A'!J63)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1A'!J63),_xlfn.FORMULATEXT('IC 1A'!J63),'IC 1A'!J63),"9","#"),"8","#"),"7","#"),"6","#"),"5","#"),"4","#"),"3","#"),"2","#"),"1","#"),"0","#"),"$",""),"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1A'!J63),_xlfn.FORMULATEXT('IC 1A'!J63),'IC 1A'!J63),"9","#"),"8","#"),"7","#"),"6","#"),"5","#"),"4","#"),"3","#"),"2","#"),"1","#"),"0","#"),"$",""),"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1A'!J63),_xlfn.FORMULATEXT('#_IC 1A'!J63),'#_IC 1A'!J63),"9","#"),"8","#"),"7","#"),"6","#"),"5","#"),"4","#"),"3","#"),"2","#"),"1","#"),"0","#"),"$",""),"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1A'!J63),_xlfn.FORMULATEXT('#_IC 1A'!J63),'#_IC 1A'!J63),"9","#"),"8","#"),"7","#"),"6","#"),"5","#"),"4","#"),"3","#"),"2","#"),"1","#"),"0","#"),"$",""),"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1A'!J63),_xlfn.FORMULATEXT('IC 1A'!J63),'IC 1A'!J63))-LEN(SUBSTITUTE(IF(_xlfn.ISFORMULA('IC 1A'!J63),_xlfn.FORMULATEXT('IC 1A'!J63),'IC 1A'!J63),"""",""))&gt;LEN(IF(_xlfn.ISFORMULA('#_IC 1A'!J63),_xlfn.FORMULATEXT('#_IC 1A'!J63),'#_IC 1A'!J63))-LEN(SUBSTITUTE(IF(_xlfn.ISFORMULA('#_IC 1A'!J63),_xlfn.FORMULATEXT('#_IC 1A'!J63),'#_IC 1A'!J63),"""","")),TRUE,FALSE),"HardQuoteMsg",IF(LEN(IF(_xlfn.ISFORMULA('IC 1A'!J63),_xlfn.FORMULATEXT('IC 1A'!J63),'IC 1A'!J63))-LEN(SUBSTITUTE(IF(_xlfn.ISFORMULA('IC 1A'!J63),_xlfn.FORMULATEXT('IC 1A'!J63),'IC 1A'!J63),"$",""))&lt;LEN(IF(_xlfn.ISFORMULA('#_IC 1A'!J63),_xlfn.FORMULATEXT('#_IC 1A'!J63),'#_IC 1A'!J63))-LEN(SUBSTITUTE(IF(_xlfn.ISFORMULA('#_IC 1A'!J63),_xlfn.FORMULATEXT('#_IC 1A'!J63),'#_IC 1A'!J63),"$","")),TRUE,FALSE),"MissingAbsMsg",_xlfn.IFS(ISTEXT('#_IC 1A'!J63),FALSE,ISLOGICAL('#_IC 1A'!J63),FALSE,SUBSTITUTE(CELL("format",'#_IC 1A'!J63),"-","")=SUBSTITUTE(CELL("format",'IC 1A'!J63),"-",""),FALSE,CELL("format",'#_IC 1A'!J63)="G",FALSE,AND(CELL("format",'#_IC 1A'!J63)="F0",CELL("format",'IC 1A'!J63)="G"),FALSE,TRUE,IFERROR(IF(MATCH(CELL("format",'#_IC 1A'!J63),FormatCodes_SFX!$A$4:$A$53,0)&gt;0,TRUE),FALSE),TRUE,TRUE),"FormatMsg",TRUE,"PerfectMsg")</f>
        <v>PerfectMsg</v>
      </c>
      <c r="K63" s="48" t="str">
        <f ca="1">_xlfn.IFS(ISBLANK('IC 1A'!K63),"",IF(NOT(ISNA('#_IC 1A'!K63)),IF(ISNA('IC 1A'!K63),TRUE,FALSE),FALSE),"StuNAMsg",IF(AND(ISNA('#_IC 1A'!K63),ISNA('IC 1A'!K63)),TRUE,FALSE),"PerfectMsg",IF(NOT(ISERROR('#_IC 1A'!K63)),IF(ISERROR('IC 1A'!K63),TRUE,FALSE),FALSE),"StuErrorMsg",IF(TYPE('#_IC 1A'!K63)&lt;&gt;TYPE('IC 1A'!K63),TRUE,FALSE),"WrongTypeMsg",IF(_xlfn.ISFORMULA('#_IC 1A'!K63),IF(NOT(_xlfn.ISFORMULA('IC 1A'!K63)),TRUE),FALSE),"MissingFormulaMsg",IF(NOT(AND(ISNUMBER(FIND("[",_xlfn.FORMULATEXT('#_IC 1A'!K63))),ISNUMBER(FIND("!",_xlfn.FORMULATEXT('#_IC 1A'!K63))))),AND(ISNUMBER(FIND("[",_xlfn.FORMULATEXT('IC 1A'!K63))),ISNUMBER(FIND("!",_xlfn.FORMULATEXT('IC 1A'!K63)))),FALSE),"ExternalRefsMsg",IF(ISNUMBER('#_IC 1A'!K63),IF(ABS('#_IC 1A'!K63-'IC 1A'!K63)&gt;0.00001,TRUE,FALSE),IF('#_IC 1A'!K63&lt;&gt;'IC 1A'!K63,TRUE,FALSE)),IF(ISNUMBER('#_IC 1A'!K63),IF('#_IC 1A'!K63&gt;'IC 1A'!K63,"TooLow","TooHigh"),"WrongAnswer"),NOT(_xlfn.ISFORMULA('#_IC 1A'!K63)),IF(_xlfn.IFS(ISTEXT('#_IC 1A'!K63),FALSE,ISLOGICAL('#_IC 1A'!K63),FALSE,SUBSTITUTE(CELL("format",'#_IC 1A'!K63),"-","")=SUBSTITUTE(CELL("format",'IC 1A'!K63),"-",""),FALSE,CELL("format",'#_IC 1A'!K63)="G",FALSE,AND(CELL("format",'#_IC 1A'!K63)="F0",CELL("format",'IC 1A'!K63)="G"),FALSE,TRUE,IFERROR(IF(MATCH(CELL("format",'#_IC 1A'!K63)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1A'!K63),_xlfn.FORMULATEXT('IC 1A'!K63),'IC 1A'!K63),"9","#"),"8","#"),"7","#"),"6","#"),"5","#"),"4","#"),"3","#"),"2","#"),"1","#"),"0","#"),"$",""),"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1A'!K63),_xlfn.FORMULATEXT('IC 1A'!K63),'IC 1A'!K63),"9","#"),"8","#"),"7","#"),"6","#"),"5","#"),"4","#"),"3","#"),"2","#"),"1","#"),"0","#"),"$",""),"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1A'!K63),_xlfn.FORMULATEXT('#_IC 1A'!K63),'#_IC 1A'!K63),"9","#"),"8","#"),"7","#"),"6","#"),"5","#"),"4","#"),"3","#"),"2","#"),"1","#"),"0","#"),"$",""),"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1A'!K63),_xlfn.FORMULATEXT('#_IC 1A'!K63),'#_IC 1A'!K63),"9","#"),"8","#"),"7","#"),"6","#"),"5","#"),"4","#"),"3","#"),"2","#"),"1","#"),"0","#"),"$",""),"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1A'!K63),_xlfn.FORMULATEXT('IC 1A'!K63),'IC 1A'!K63))-LEN(SUBSTITUTE(IF(_xlfn.ISFORMULA('IC 1A'!K63),_xlfn.FORMULATEXT('IC 1A'!K63),'IC 1A'!K63),"""",""))&gt;LEN(IF(_xlfn.ISFORMULA('#_IC 1A'!K63),_xlfn.FORMULATEXT('#_IC 1A'!K63),'#_IC 1A'!K63))-LEN(SUBSTITUTE(IF(_xlfn.ISFORMULA('#_IC 1A'!K63),_xlfn.FORMULATEXT('#_IC 1A'!K63),'#_IC 1A'!K63),"""","")),TRUE,FALSE),"HardQuoteMsg",IF(LEN(IF(_xlfn.ISFORMULA('IC 1A'!K63),_xlfn.FORMULATEXT('IC 1A'!K63),'IC 1A'!K63))-LEN(SUBSTITUTE(IF(_xlfn.ISFORMULA('IC 1A'!K63),_xlfn.FORMULATEXT('IC 1A'!K63),'IC 1A'!K63),"$",""))&lt;LEN(IF(_xlfn.ISFORMULA('#_IC 1A'!K63),_xlfn.FORMULATEXT('#_IC 1A'!K63),'#_IC 1A'!K63))-LEN(SUBSTITUTE(IF(_xlfn.ISFORMULA('#_IC 1A'!K63),_xlfn.FORMULATEXT('#_IC 1A'!K63),'#_IC 1A'!K63),"$","")),TRUE,FALSE),"MissingAbsMsg",_xlfn.IFS(ISTEXT('#_IC 1A'!K63),FALSE,ISLOGICAL('#_IC 1A'!K63),FALSE,SUBSTITUTE(CELL("format",'#_IC 1A'!K63),"-","")=SUBSTITUTE(CELL("format",'IC 1A'!K63),"-",""),FALSE,CELL("format",'#_IC 1A'!K63)="G",FALSE,AND(CELL("format",'#_IC 1A'!K63)="F0",CELL("format",'IC 1A'!K63)="G"),FALSE,TRUE,IFERROR(IF(MATCH(CELL("format",'#_IC 1A'!K63),FormatCodes_SFX!$A$4:$A$53,0)&gt;0,TRUE),FALSE),TRUE,TRUE),"FormatMsg",TRUE,"PerfectMsg")</f>
        <v>PerfectMsg</v>
      </c>
    </row>
    <row r="64" spans="2:11" x14ac:dyDescent="0.15">
      <c r="B64" s="48">
        <v>0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 t="str">
        <f ca="1">_xlfn.IFS(ISBLANK('IC 1A'!J64),"",IF(NOT(ISNA('#_IC 1A'!J64)),IF(ISNA('IC 1A'!J64),TRUE,FALSE),FALSE),"StuNAMsg",IF(AND(ISNA('#_IC 1A'!J64),ISNA('IC 1A'!J64)),TRUE,FALSE),"PerfectMsg",IF(NOT(ISERROR('#_IC 1A'!J64)),IF(ISERROR('IC 1A'!J64),TRUE,FALSE),FALSE),"StuErrorMsg",IF(TYPE('#_IC 1A'!J64)&lt;&gt;TYPE('IC 1A'!J64),TRUE,FALSE),"WrongTypeMsg",IF(_xlfn.ISFORMULA('#_IC 1A'!J64),IF(NOT(_xlfn.ISFORMULA('IC 1A'!J64)),TRUE),FALSE),"MissingFormulaMsg",IF(NOT(AND(ISNUMBER(FIND("[",_xlfn.FORMULATEXT('#_IC 1A'!J64))),ISNUMBER(FIND("!",_xlfn.FORMULATEXT('#_IC 1A'!J64))))),AND(ISNUMBER(FIND("[",_xlfn.FORMULATEXT('IC 1A'!J64))),ISNUMBER(FIND("!",_xlfn.FORMULATEXT('IC 1A'!J64)))),FALSE),"ExternalRefsMsg",IF(ISNUMBER('#_IC 1A'!J64),IF(ABS('#_IC 1A'!J64-'IC 1A'!J64)&gt;0.00001,TRUE,FALSE),IF('#_IC 1A'!J64&lt;&gt;'IC 1A'!J64,TRUE,FALSE)),IF(ISNUMBER('#_IC 1A'!J64),IF('#_IC 1A'!J64&gt;'IC 1A'!J64,"TooLow","TooHigh"),"WrongAnswer"),NOT(_xlfn.ISFORMULA('#_IC 1A'!J64)),IF(_xlfn.IFS(ISTEXT('#_IC 1A'!J64),FALSE,ISLOGICAL('#_IC 1A'!J64),FALSE,SUBSTITUTE(CELL("format",'#_IC 1A'!J64),"-","")=SUBSTITUTE(CELL("format",'IC 1A'!J64),"-",""),FALSE,CELL("format",'#_IC 1A'!J64)="G",FALSE,AND(CELL("format",'#_IC 1A'!J64)="F0",CELL("format",'IC 1A'!J64)="G"),FALSE,TRUE,IFERROR(IF(MATCH(CELL("format",'#_IC 1A'!J64)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1A'!J64),_xlfn.FORMULATEXT('IC 1A'!J64),'IC 1A'!J64),"9","#"),"8","#"),"7","#"),"6","#"),"5","#"),"4","#"),"3","#"),"2","#"),"1","#"),"0","#"),"$",""),"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1A'!J64),_xlfn.FORMULATEXT('IC 1A'!J64),'IC 1A'!J64),"9","#"),"8","#"),"7","#"),"6","#"),"5","#"),"4","#"),"3","#"),"2","#"),"1","#"),"0","#"),"$",""),"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1A'!J64),_xlfn.FORMULATEXT('#_IC 1A'!J64),'#_IC 1A'!J64),"9","#"),"8","#"),"7","#"),"6","#"),"5","#"),"4","#"),"3","#"),"2","#"),"1","#"),"0","#"),"$",""),"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1A'!J64),_xlfn.FORMULATEXT('#_IC 1A'!J64),'#_IC 1A'!J64),"9","#"),"8","#"),"7","#"),"6","#"),"5","#"),"4","#"),"3","#"),"2","#"),"1","#"),"0","#"),"$",""),"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1A'!J64),_xlfn.FORMULATEXT('IC 1A'!J64),'IC 1A'!J64))-LEN(SUBSTITUTE(IF(_xlfn.ISFORMULA('IC 1A'!J64),_xlfn.FORMULATEXT('IC 1A'!J64),'IC 1A'!J64),"""",""))&gt;LEN(IF(_xlfn.ISFORMULA('#_IC 1A'!J64),_xlfn.FORMULATEXT('#_IC 1A'!J64),'#_IC 1A'!J64))-LEN(SUBSTITUTE(IF(_xlfn.ISFORMULA('#_IC 1A'!J64),_xlfn.FORMULATEXT('#_IC 1A'!J64),'#_IC 1A'!J64),"""","")),TRUE,FALSE),"HardQuoteMsg",IF(LEN(IF(_xlfn.ISFORMULA('IC 1A'!J64),_xlfn.FORMULATEXT('IC 1A'!J64),'IC 1A'!J64))-LEN(SUBSTITUTE(IF(_xlfn.ISFORMULA('IC 1A'!J64),_xlfn.FORMULATEXT('IC 1A'!J64),'IC 1A'!J64),"$",""))&lt;LEN(IF(_xlfn.ISFORMULA('#_IC 1A'!J64),_xlfn.FORMULATEXT('#_IC 1A'!J64),'#_IC 1A'!J64))-LEN(SUBSTITUTE(IF(_xlfn.ISFORMULA('#_IC 1A'!J64),_xlfn.FORMULATEXT('#_IC 1A'!J64),'#_IC 1A'!J64),"$","")),TRUE,FALSE),"MissingAbsMsg",_xlfn.IFS(ISTEXT('#_IC 1A'!J64),FALSE,ISLOGICAL('#_IC 1A'!J64),FALSE,SUBSTITUTE(CELL("format",'#_IC 1A'!J64),"-","")=SUBSTITUTE(CELL("format",'IC 1A'!J64),"-",""),FALSE,CELL("format",'#_IC 1A'!J64)="G",FALSE,AND(CELL("format",'#_IC 1A'!J64)="F0",CELL("format",'IC 1A'!J64)="G"),FALSE,TRUE,IFERROR(IF(MATCH(CELL("format",'#_IC 1A'!J64),FormatCodes_SFX!$A$4:$A$53,0)&gt;0,TRUE),FALSE),TRUE,TRUE),"FormatMsg",TRUE,"PerfectMsg")</f>
        <v>PerfectMsg</v>
      </c>
      <c r="K64" s="48" t="str">
        <f ca="1">_xlfn.IFS(ISBLANK('IC 1A'!K64),"",IF(NOT(ISNA('#_IC 1A'!K64)),IF(ISNA('IC 1A'!K64),TRUE,FALSE),FALSE),"StuNAMsg",IF(AND(ISNA('#_IC 1A'!K64),ISNA('IC 1A'!K64)),TRUE,FALSE),"PerfectMsg",IF(NOT(ISERROR('#_IC 1A'!K64)),IF(ISERROR('IC 1A'!K64),TRUE,FALSE),FALSE),"StuErrorMsg",IF(TYPE('#_IC 1A'!K64)&lt;&gt;TYPE('IC 1A'!K64),TRUE,FALSE),"WrongTypeMsg",IF(_xlfn.ISFORMULA('#_IC 1A'!K64),IF(NOT(_xlfn.ISFORMULA('IC 1A'!K64)),TRUE),FALSE),"MissingFormulaMsg",IF(NOT(AND(ISNUMBER(FIND("[",_xlfn.FORMULATEXT('#_IC 1A'!K64))),ISNUMBER(FIND("!",_xlfn.FORMULATEXT('#_IC 1A'!K64))))),AND(ISNUMBER(FIND("[",_xlfn.FORMULATEXT('IC 1A'!K64))),ISNUMBER(FIND("!",_xlfn.FORMULATEXT('IC 1A'!K64)))),FALSE),"ExternalRefsMsg",IF(ISNUMBER('#_IC 1A'!K64),IF(ABS('#_IC 1A'!K64-'IC 1A'!K64)&gt;0.00001,TRUE,FALSE),IF('#_IC 1A'!K64&lt;&gt;'IC 1A'!K64,TRUE,FALSE)),IF(ISNUMBER('#_IC 1A'!K64),IF('#_IC 1A'!K64&gt;'IC 1A'!K64,"TooLow","TooHigh"),"WrongAnswer"),NOT(_xlfn.ISFORMULA('#_IC 1A'!K64)),IF(_xlfn.IFS(ISTEXT('#_IC 1A'!K64),FALSE,ISLOGICAL('#_IC 1A'!K64),FALSE,SUBSTITUTE(CELL("format",'#_IC 1A'!K64),"-","")=SUBSTITUTE(CELL("format",'IC 1A'!K64),"-",""),FALSE,CELL("format",'#_IC 1A'!K64)="G",FALSE,AND(CELL("format",'#_IC 1A'!K64)="F0",CELL("format",'IC 1A'!K64)="G"),FALSE,TRUE,IFERROR(IF(MATCH(CELL("format",'#_IC 1A'!K64)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1A'!K64),_xlfn.FORMULATEXT('IC 1A'!K64),'IC 1A'!K64),"9","#"),"8","#"),"7","#"),"6","#"),"5","#"),"4","#"),"3","#"),"2","#"),"1","#"),"0","#"),"$",""),"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1A'!K64),_xlfn.FORMULATEXT('IC 1A'!K64),'IC 1A'!K64),"9","#"),"8","#"),"7","#"),"6","#"),"5","#"),"4","#"),"3","#"),"2","#"),"1","#"),"0","#"),"$",""),"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1A'!K64),_xlfn.FORMULATEXT('#_IC 1A'!K64),'#_IC 1A'!K64),"9","#"),"8","#"),"7","#"),"6","#"),"5","#"),"4","#"),"3","#"),"2","#"),"1","#"),"0","#"),"$",""),"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1A'!K64),_xlfn.FORMULATEXT('#_IC 1A'!K64),'#_IC 1A'!K64),"9","#"),"8","#"),"7","#"),"6","#"),"5","#"),"4","#"),"3","#"),"2","#"),"1","#"),"0","#"),"$",""),"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1A'!K64),_xlfn.FORMULATEXT('IC 1A'!K64),'IC 1A'!K64))-LEN(SUBSTITUTE(IF(_xlfn.ISFORMULA('IC 1A'!K64),_xlfn.FORMULATEXT('IC 1A'!K64),'IC 1A'!K64),"""",""))&gt;LEN(IF(_xlfn.ISFORMULA('#_IC 1A'!K64),_xlfn.FORMULATEXT('#_IC 1A'!K64),'#_IC 1A'!K64))-LEN(SUBSTITUTE(IF(_xlfn.ISFORMULA('#_IC 1A'!K64),_xlfn.FORMULATEXT('#_IC 1A'!K64),'#_IC 1A'!K64),"""","")),TRUE,FALSE),"HardQuoteMsg",IF(LEN(IF(_xlfn.ISFORMULA('IC 1A'!K64),_xlfn.FORMULATEXT('IC 1A'!K64),'IC 1A'!K64))-LEN(SUBSTITUTE(IF(_xlfn.ISFORMULA('IC 1A'!K64),_xlfn.FORMULATEXT('IC 1A'!K64),'IC 1A'!K64),"$",""))&lt;LEN(IF(_xlfn.ISFORMULA('#_IC 1A'!K64),_xlfn.FORMULATEXT('#_IC 1A'!K64),'#_IC 1A'!K64))-LEN(SUBSTITUTE(IF(_xlfn.ISFORMULA('#_IC 1A'!K64),_xlfn.FORMULATEXT('#_IC 1A'!K64),'#_IC 1A'!K64),"$","")),TRUE,FALSE),"MissingAbsMsg",_xlfn.IFS(ISTEXT('#_IC 1A'!K64),FALSE,ISLOGICAL('#_IC 1A'!K64),FALSE,SUBSTITUTE(CELL("format",'#_IC 1A'!K64),"-","")=SUBSTITUTE(CELL("format",'IC 1A'!K64),"-",""),FALSE,CELL("format",'#_IC 1A'!K64)="G",FALSE,AND(CELL("format",'#_IC 1A'!K64)="F0",CELL("format",'IC 1A'!K64)="G"),FALSE,TRUE,IFERROR(IF(MATCH(CELL("format",'#_IC 1A'!K64),FormatCodes_SFX!$A$4:$A$53,0)&gt;0,TRUE),FALSE),TRUE,TRUE),"FormatMsg",TRUE,"PerfectMsg")</f>
        <v>PerfectMsg</v>
      </c>
    </row>
    <row r="65" spans="2:11" x14ac:dyDescent="0.15"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/>
      <c r="I65" s="48"/>
      <c r="J65" s="48" t="str">
        <f ca="1">_xlfn.IFS(ISBLANK('IC 1A'!J65),"",IF(NOT(ISNA('#_IC 1A'!J65)),IF(ISNA('IC 1A'!J65),TRUE,FALSE),FALSE),"StuNAMsg",IF(AND(ISNA('#_IC 1A'!J65),ISNA('IC 1A'!J65)),TRUE,FALSE),"PerfectMsg",IF(NOT(ISERROR('#_IC 1A'!J65)),IF(ISERROR('IC 1A'!J65),TRUE,FALSE),FALSE),"StuErrorMsg",IF(TYPE('#_IC 1A'!J65)&lt;&gt;TYPE('IC 1A'!J65),TRUE,FALSE),"WrongTypeMsg",IF(_xlfn.ISFORMULA('#_IC 1A'!J65),IF(NOT(_xlfn.ISFORMULA('IC 1A'!J65)),TRUE),FALSE),"MissingFormulaMsg",IF(NOT(AND(ISNUMBER(FIND("[",_xlfn.FORMULATEXT('#_IC 1A'!J65))),ISNUMBER(FIND("!",_xlfn.FORMULATEXT('#_IC 1A'!J65))))),AND(ISNUMBER(FIND("[",_xlfn.FORMULATEXT('IC 1A'!J65))),ISNUMBER(FIND("!",_xlfn.FORMULATEXT('IC 1A'!J65)))),FALSE),"ExternalRefsMsg",IF(ISNUMBER('#_IC 1A'!J65),IF(ABS('#_IC 1A'!J65-'IC 1A'!J65)&gt;0.00001,TRUE,FALSE),IF('#_IC 1A'!J65&lt;&gt;'IC 1A'!J65,TRUE,FALSE)),IF(ISNUMBER('#_IC 1A'!J65),IF('#_IC 1A'!J65&gt;'IC 1A'!J65,"TooLow","TooHigh"),"WrongAnswer"),NOT(_xlfn.ISFORMULA('#_IC 1A'!J65)),IF(_xlfn.IFS(ISTEXT('#_IC 1A'!J65),FALSE,ISLOGICAL('#_IC 1A'!J65),FALSE,SUBSTITUTE(CELL("format",'#_IC 1A'!J65),"-","")=SUBSTITUTE(CELL("format",'IC 1A'!J65),"-",""),FALSE,CELL("format",'#_IC 1A'!J65)="G",FALSE,AND(CELL("format",'#_IC 1A'!J65)="F0",CELL("format",'IC 1A'!J65)="G"),FALSE,TRUE,IFERROR(IF(MATCH(CELL("format",'#_IC 1A'!J65)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1A'!J65),_xlfn.FORMULATEXT('IC 1A'!J65),'IC 1A'!J65),"9","#"),"8","#"),"7","#"),"6","#"),"5","#"),"4","#"),"3","#"),"2","#"),"1","#"),"0","#"),"$",""),"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1A'!J65),_xlfn.FORMULATEXT('IC 1A'!J65),'IC 1A'!J65),"9","#"),"8","#"),"7","#"),"6","#"),"5","#"),"4","#"),"3","#"),"2","#"),"1","#"),"0","#"),"$",""),"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1A'!J65),_xlfn.FORMULATEXT('#_IC 1A'!J65),'#_IC 1A'!J65),"9","#"),"8","#"),"7","#"),"6","#"),"5","#"),"4","#"),"3","#"),"2","#"),"1","#"),"0","#"),"$",""),"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1A'!J65),_xlfn.FORMULATEXT('#_IC 1A'!J65),'#_IC 1A'!J65),"9","#"),"8","#"),"7","#"),"6","#"),"5","#"),"4","#"),"3","#"),"2","#"),"1","#"),"0","#"),"$",""),"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1A'!J65),_xlfn.FORMULATEXT('IC 1A'!J65),'IC 1A'!J65))-LEN(SUBSTITUTE(IF(_xlfn.ISFORMULA('IC 1A'!J65),_xlfn.FORMULATEXT('IC 1A'!J65),'IC 1A'!J65),"""",""))&gt;LEN(IF(_xlfn.ISFORMULA('#_IC 1A'!J65),_xlfn.FORMULATEXT('#_IC 1A'!J65),'#_IC 1A'!J65))-LEN(SUBSTITUTE(IF(_xlfn.ISFORMULA('#_IC 1A'!J65),_xlfn.FORMULATEXT('#_IC 1A'!J65),'#_IC 1A'!J65),"""","")),TRUE,FALSE),"HardQuoteMsg",IF(LEN(IF(_xlfn.ISFORMULA('IC 1A'!J65),_xlfn.FORMULATEXT('IC 1A'!J65),'IC 1A'!J65))-LEN(SUBSTITUTE(IF(_xlfn.ISFORMULA('IC 1A'!J65),_xlfn.FORMULATEXT('IC 1A'!J65),'IC 1A'!J65),"$",""))&lt;LEN(IF(_xlfn.ISFORMULA('#_IC 1A'!J65),_xlfn.FORMULATEXT('#_IC 1A'!J65),'#_IC 1A'!J65))-LEN(SUBSTITUTE(IF(_xlfn.ISFORMULA('#_IC 1A'!J65),_xlfn.FORMULATEXT('#_IC 1A'!J65),'#_IC 1A'!J65),"$","")),TRUE,FALSE),"MissingAbsMsg",_xlfn.IFS(ISTEXT('#_IC 1A'!J65),FALSE,ISLOGICAL('#_IC 1A'!J65),FALSE,SUBSTITUTE(CELL("format",'#_IC 1A'!J65),"-","")=SUBSTITUTE(CELL("format",'IC 1A'!J65),"-",""),FALSE,CELL("format",'#_IC 1A'!J65)="G",FALSE,AND(CELL("format",'#_IC 1A'!J65)="F0",CELL("format",'IC 1A'!J65)="G"),FALSE,TRUE,IFERROR(IF(MATCH(CELL("format",'#_IC 1A'!J65),FormatCodes_SFX!$A$4:$A$53,0)&gt;0,TRUE),FALSE),TRUE,TRUE),"FormatMsg",TRUE,"PerfectMsg")</f>
        <v>PerfectMsg</v>
      </c>
      <c r="K65" s="48" t="str">
        <f ca="1">_xlfn.IFS(ISBLANK('IC 1A'!K65),"",IF(NOT(ISNA('#_IC 1A'!K65)),IF(ISNA('IC 1A'!K65),TRUE,FALSE),FALSE),"StuNAMsg",IF(AND(ISNA('#_IC 1A'!K65),ISNA('IC 1A'!K65)),TRUE,FALSE),"PerfectMsg",IF(NOT(ISERROR('#_IC 1A'!K65)),IF(ISERROR('IC 1A'!K65),TRUE,FALSE),FALSE),"StuErrorMsg",IF(TYPE('#_IC 1A'!K65)&lt;&gt;TYPE('IC 1A'!K65),TRUE,FALSE),"WrongTypeMsg",IF(_xlfn.ISFORMULA('#_IC 1A'!K65),IF(NOT(_xlfn.ISFORMULA('IC 1A'!K65)),TRUE),FALSE),"MissingFormulaMsg",IF(NOT(AND(ISNUMBER(FIND("[",_xlfn.FORMULATEXT('#_IC 1A'!K65))),ISNUMBER(FIND("!",_xlfn.FORMULATEXT('#_IC 1A'!K65))))),AND(ISNUMBER(FIND("[",_xlfn.FORMULATEXT('IC 1A'!K65))),ISNUMBER(FIND("!",_xlfn.FORMULATEXT('IC 1A'!K65)))),FALSE),"ExternalRefsMsg",IF(ISNUMBER('#_IC 1A'!K65),IF(ABS('#_IC 1A'!K65-'IC 1A'!K65)&gt;0.00001,TRUE,FALSE),IF('#_IC 1A'!K65&lt;&gt;'IC 1A'!K65,TRUE,FALSE)),IF(ISNUMBER('#_IC 1A'!K65),IF('#_IC 1A'!K65&gt;'IC 1A'!K65,"TooLow","TooHigh"),"WrongAnswer"),NOT(_xlfn.ISFORMULA('#_IC 1A'!K65)),IF(_xlfn.IFS(ISTEXT('#_IC 1A'!K65),FALSE,ISLOGICAL('#_IC 1A'!K65),FALSE,SUBSTITUTE(CELL("format",'#_IC 1A'!K65),"-","")=SUBSTITUTE(CELL("format",'IC 1A'!K65),"-",""),FALSE,CELL("format",'#_IC 1A'!K65)="G",FALSE,AND(CELL("format",'#_IC 1A'!K65)="F0",CELL("format",'IC 1A'!K65)="G"),FALSE,TRUE,IFERROR(IF(MATCH(CELL("format",'#_IC 1A'!K65)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1A'!K65),_xlfn.FORMULATEXT('IC 1A'!K65),'IC 1A'!K65),"9","#"),"8","#"),"7","#"),"6","#"),"5","#"),"4","#"),"3","#"),"2","#"),"1","#"),"0","#"),"$",""),"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1A'!K65),_xlfn.FORMULATEXT('IC 1A'!K65),'IC 1A'!K65),"9","#"),"8","#"),"7","#"),"6","#"),"5","#"),"4","#"),"3","#"),"2","#"),"1","#"),"0","#"),"$",""),"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1A'!K65),_xlfn.FORMULATEXT('#_IC 1A'!K65),'#_IC 1A'!K65),"9","#"),"8","#"),"7","#"),"6","#"),"5","#"),"4","#"),"3","#"),"2","#"),"1","#"),"0","#"),"$",""),"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1A'!K65),_xlfn.FORMULATEXT('#_IC 1A'!K65),'#_IC 1A'!K65),"9","#"),"8","#"),"7","#"),"6","#"),"5","#"),"4","#"),"3","#"),"2","#"),"1","#"),"0","#"),"$",""),"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1A'!K65),_xlfn.FORMULATEXT('IC 1A'!K65),'IC 1A'!K65))-LEN(SUBSTITUTE(IF(_xlfn.ISFORMULA('IC 1A'!K65),_xlfn.FORMULATEXT('IC 1A'!K65),'IC 1A'!K65),"""",""))&gt;LEN(IF(_xlfn.ISFORMULA('#_IC 1A'!K65),_xlfn.FORMULATEXT('#_IC 1A'!K65),'#_IC 1A'!K65))-LEN(SUBSTITUTE(IF(_xlfn.ISFORMULA('#_IC 1A'!K65),_xlfn.FORMULATEXT('#_IC 1A'!K65),'#_IC 1A'!K65),"""","")),TRUE,FALSE),"HardQuoteMsg",IF(LEN(IF(_xlfn.ISFORMULA('IC 1A'!K65),_xlfn.FORMULATEXT('IC 1A'!K65),'IC 1A'!K65))-LEN(SUBSTITUTE(IF(_xlfn.ISFORMULA('IC 1A'!K65),_xlfn.FORMULATEXT('IC 1A'!K65),'IC 1A'!K65),"$",""))&lt;LEN(IF(_xlfn.ISFORMULA('#_IC 1A'!K65),_xlfn.FORMULATEXT('#_IC 1A'!K65),'#_IC 1A'!K65))-LEN(SUBSTITUTE(IF(_xlfn.ISFORMULA('#_IC 1A'!K65),_xlfn.FORMULATEXT('#_IC 1A'!K65),'#_IC 1A'!K65),"$","")),TRUE,FALSE),"MissingAbsMsg",_xlfn.IFS(ISTEXT('#_IC 1A'!K65),FALSE,ISLOGICAL('#_IC 1A'!K65),FALSE,SUBSTITUTE(CELL("format",'#_IC 1A'!K65),"-","")=SUBSTITUTE(CELL("format",'IC 1A'!K65),"-",""),FALSE,CELL("format",'#_IC 1A'!K65)="G",FALSE,AND(CELL("format",'#_IC 1A'!K65)="F0",CELL("format",'IC 1A'!K65)="G"),FALSE,TRUE,IFERROR(IF(MATCH(CELL("format",'#_IC 1A'!K65),FormatCodes_SFX!$A$4:$A$53,0)&gt;0,TRUE),FALSE),TRUE,TRUE),"FormatMsg",TRUE,"PerfectMsg")</f>
        <v>PerfectMsg</v>
      </c>
    </row>
    <row r="66" spans="2:11" x14ac:dyDescent="0.15"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 t="str">
        <f ca="1">_xlfn.IFS(ISBLANK('IC 1A'!J66),"",IF(NOT(ISNA('#_IC 1A'!J66)),IF(ISNA('IC 1A'!J66),TRUE,FALSE),FALSE),"StuNAMsg",IF(AND(ISNA('#_IC 1A'!J66),ISNA('IC 1A'!J66)),TRUE,FALSE),"PerfectMsg",IF(NOT(ISERROR('#_IC 1A'!J66)),IF(ISERROR('IC 1A'!J66),TRUE,FALSE),FALSE),"StuErrorMsg",IF(TYPE('#_IC 1A'!J66)&lt;&gt;TYPE('IC 1A'!J66),TRUE,FALSE),"WrongTypeMsg",IF(_xlfn.ISFORMULA('#_IC 1A'!J66),IF(NOT(_xlfn.ISFORMULA('IC 1A'!J66)),TRUE),FALSE),"MissingFormulaMsg",IF(NOT(AND(ISNUMBER(FIND("[",_xlfn.FORMULATEXT('#_IC 1A'!J66))),ISNUMBER(FIND("!",_xlfn.FORMULATEXT('#_IC 1A'!J66))))),AND(ISNUMBER(FIND("[",_xlfn.FORMULATEXT('IC 1A'!J66))),ISNUMBER(FIND("!",_xlfn.FORMULATEXT('IC 1A'!J66)))),FALSE),"ExternalRefsMsg",IF(ISNUMBER('#_IC 1A'!J66),IF(ABS('#_IC 1A'!J66-'IC 1A'!J66)&gt;0.00001,TRUE,FALSE),IF('#_IC 1A'!J66&lt;&gt;'IC 1A'!J66,TRUE,FALSE)),IF(ISNUMBER('#_IC 1A'!J66),IF('#_IC 1A'!J66&gt;'IC 1A'!J66,"TooLow","TooHigh"),"WrongAnswer"),NOT(_xlfn.ISFORMULA('#_IC 1A'!J66)),IF(_xlfn.IFS(ISTEXT('#_IC 1A'!J66),FALSE,ISLOGICAL('#_IC 1A'!J66),FALSE,SUBSTITUTE(CELL("format",'#_IC 1A'!J66),"-","")=SUBSTITUTE(CELL("format",'IC 1A'!J66),"-",""),FALSE,CELL("format",'#_IC 1A'!J66)="G",FALSE,AND(CELL("format",'#_IC 1A'!J66)="F0",CELL("format",'IC 1A'!J66)="G"),FALSE,TRUE,IFERROR(IF(MATCH(CELL("format",'#_IC 1A'!J66)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1A'!J66),_xlfn.FORMULATEXT('IC 1A'!J66),'IC 1A'!J66),"9","#"),"8","#"),"7","#"),"6","#"),"5","#"),"4","#"),"3","#"),"2","#"),"1","#"),"0","#"),"$",""),"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1A'!J66),_xlfn.FORMULATEXT('IC 1A'!J66),'IC 1A'!J66),"9","#"),"8","#"),"7","#"),"6","#"),"5","#"),"4","#"),"3","#"),"2","#"),"1","#"),"0","#"),"$",""),"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1A'!J66),_xlfn.FORMULATEXT('#_IC 1A'!J66),'#_IC 1A'!J66),"9","#"),"8","#"),"7","#"),"6","#"),"5","#"),"4","#"),"3","#"),"2","#"),"1","#"),"0","#"),"$",""),"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1A'!J66),_xlfn.FORMULATEXT('#_IC 1A'!J66),'#_IC 1A'!J66),"9","#"),"8","#"),"7","#"),"6","#"),"5","#"),"4","#"),"3","#"),"2","#"),"1","#"),"0","#"),"$",""),"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1A'!J66),_xlfn.FORMULATEXT('IC 1A'!J66),'IC 1A'!J66))-LEN(SUBSTITUTE(IF(_xlfn.ISFORMULA('IC 1A'!J66),_xlfn.FORMULATEXT('IC 1A'!J66),'IC 1A'!J66),"""",""))&gt;LEN(IF(_xlfn.ISFORMULA('#_IC 1A'!J66),_xlfn.FORMULATEXT('#_IC 1A'!J66),'#_IC 1A'!J66))-LEN(SUBSTITUTE(IF(_xlfn.ISFORMULA('#_IC 1A'!J66),_xlfn.FORMULATEXT('#_IC 1A'!J66),'#_IC 1A'!J66),"""","")),TRUE,FALSE),"HardQuoteMsg",IF(LEN(IF(_xlfn.ISFORMULA('IC 1A'!J66),_xlfn.FORMULATEXT('IC 1A'!J66),'IC 1A'!J66))-LEN(SUBSTITUTE(IF(_xlfn.ISFORMULA('IC 1A'!J66),_xlfn.FORMULATEXT('IC 1A'!J66),'IC 1A'!J66),"$",""))&lt;LEN(IF(_xlfn.ISFORMULA('#_IC 1A'!J66),_xlfn.FORMULATEXT('#_IC 1A'!J66),'#_IC 1A'!J66))-LEN(SUBSTITUTE(IF(_xlfn.ISFORMULA('#_IC 1A'!J66),_xlfn.FORMULATEXT('#_IC 1A'!J66),'#_IC 1A'!J66),"$","")),TRUE,FALSE),"MissingAbsMsg",_xlfn.IFS(ISTEXT('#_IC 1A'!J66),FALSE,ISLOGICAL('#_IC 1A'!J66),FALSE,SUBSTITUTE(CELL("format",'#_IC 1A'!J66),"-","")=SUBSTITUTE(CELL("format",'IC 1A'!J66),"-",""),FALSE,CELL("format",'#_IC 1A'!J66)="G",FALSE,AND(CELL("format",'#_IC 1A'!J66)="F0",CELL("format",'IC 1A'!J66)="G"),FALSE,TRUE,IFERROR(IF(MATCH(CELL("format",'#_IC 1A'!J66),FormatCodes_SFX!$A$4:$A$53,0)&gt;0,TRUE),FALSE),TRUE,TRUE),"FormatMsg",TRUE,"PerfectMsg")</f>
        <v>PerfectMsg</v>
      </c>
      <c r="K66" s="48" t="str">
        <f ca="1">_xlfn.IFS(ISBLANK('IC 1A'!K66),"",IF(NOT(ISNA('#_IC 1A'!K66)),IF(ISNA('IC 1A'!K66),TRUE,FALSE),FALSE),"StuNAMsg",IF(AND(ISNA('#_IC 1A'!K66),ISNA('IC 1A'!K66)),TRUE,FALSE),"PerfectMsg",IF(NOT(ISERROR('#_IC 1A'!K66)),IF(ISERROR('IC 1A'!K66),TRUE,FALSE),FALSE),"StuErrorMsg",IF(TYPE('#_IC 1A'!K66)&lt;&gt;TYPE('IC 1A'!K66),TRUE,FALSE),"WrongTypeMsg",IF(_xlfn.ISFORMULA('#_IC 1A'!K66),IF(NOT(_xlfn.ISFORMULA('IC 1A'!K66)),TRUE),FALSE),"MissingFormulaMsg",IF(NOT(AND(ISNUMBER(FIND("[",_xlfn.FORMULATEXT('#_IC 1A'!K66))),ISNUMBER(FIND("!",_xlfn.FORMULATEXT('#_IC 1A'!K66))))),AND(ISNUMBER(FIND("[",_xlfn.FORMULATEXT('IC 1A'!K66))),ISNUMBER(FIND("!",_xlfn.FORMULATEXT('IC 1A'!K66)))),FALSE),"ExternalRefsMsg",IF(ISNUMBER('#_IC 1A'!K66),IF(ABS('#_IC 1A'!K66-'IC 1A'!K66)&gt;0.00001,TRUE,FALSE),IF('#_IC 1A'!K66&lt;&gt;'IC 1A'!K66,TRUE,FALSE)),IF(ISNUMBER('#_IC 1A'!K66),IF('#_IC 1A'!K66&gt;'IC 1A'!K66,"TooLow","TooHigh"),"WrongAnswer"),NOT(_xlfn.ISFORMULA('#_IC 1A'!K66)),IF(_xlfn.IFS(ISTEXT('#_IC 1A'!K66),FALSE,ISLOGICAL('#_IC 1A'!K66),FALSE,SUBSTITUTE(CELL("format",'#_IC 1A'!K66),"-","")=SUBSTITUTE(CELL("format",'IC 1A'!K66),"-",""),FALSE,CELL("format",'#_IC 1A'!K66)="G",FALSE,AND(CELL("format",'#_IC 1A'!K66)="F0",CELL("format",'IC 1A'!K66)="G"),FALSE,TRUE,IFERROR(IF(MATCH(CELL("format",'#_IC 1A'!K66)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1A'!K66),_xlfn.FORMULATEXT('IC 1A'!K66),'IC 1A'!K66),"9","#"),"8","#"),"7","#"),"6","#"),"5","#"),"4","#"),"3","#"),"2","#"),"1","#"),"0","#"),"$",""),"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1A'!K66),_xlfn.FORMULATEXT('IC 1A'!K66),'IC 1A'!K66),"9","#"),"8","#"),"7","#"),"6","#"),"5","#"),"4","#"),"3","#"),"2","#"),"1","#"),"0","#"),"$",""),"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1A'!K66),_xlfn.FORMULATEXT('#_IC 1A'!K66),'#_IC 1A'!K66),"9","#"),"8","#"),"7","#"),"6","#"),"5","#"),"4","#"),"3","#"),"2","#"),"1","#"),"0","#"),"$",""),"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1A'!K66),_xlfn.FORMULATEXT('#_IC 1A'!K66),'#_IC 1A'!K66),"9","#"),"8","#"),"7","#"),"6","#"),"5","#"),"4","#"),"3","#"),"2","#"),"1","#"),"0","#"),"$",""),"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1A'!K66),_xlfn.FORMULATEXT('IC 1A'!K66),'IC 1A'!K66))-LEN(SUBSTITUTE(IF(_xlfn.ISFORMULA('IC 1A'!K66),_xlfn.FORMULATEXT('IC 1A'!K66),'IC 1A'!K66),"""",""))&gt;LEN(IF(_xlfn.ISFORMULA('#_IC 1A'!K66),_xlfn.FORMULATEXT('#_IC 1A'!K66),'#_IC 1A'!K66))-LEN(SUBSTITUTE(IF(_xlfn.ISFORMULA('#_IC 1A'!K66),_xlfn.FORMULATEXT('#_IC 1A'!K66),'#_IC 1A'!K66),"""","")),TRUE,FALSE),"HardQuoteMsg",IF(LEN(IF(_xlfn.ISFORMULA('IC 1A'!K66),_xlfn.FORMULATEXT('IC 1A'!K66),'IC 1A'!K66))-LEN(SUBSTITUTE(IF(_xlfn.ISFORMULA('IC 1A'!K66),_xlfn.FORMULATEXT('IC 1A'!K66),'IC 1A'!K66),"$",""))&lt;LEN(IF(_xlfn.ISFORMULA('#_IC 1A'!K66),_xlfn.FORMULATEXT('#_IC 1A'!K66),'#_IC 1A'!K66))-LEN(SUBSTITUTE(IF(_xlfn.ISFORMULA('#_IC 1A'!K66),_xlfn.FORMULATEXT('#_IC 1A'!K66),'#_IC 1A'!K66),"$","")),TRUE,FALSE),"MissingAbsMsg",_xlfn.IFS(ISTEXT('#_IC 1A'!K66),FALSE,ISLOGICAL('#_IC 1A'!K66),FALSE,SUBSTITUTE(CELL("format",'#_IC 1A'!K66),"-","")=SUBSTITUTE(CELL("format",'IC 1A'!K66),"-",""),FALSE,CELL("format",'#_IC 1A'!K66)="G",FALSE,AND(CELL("format",'#_IC 1A'!K66)="F0",CELL("format",'IC 1A'!K66)="G"),FALSE,TRUE,IFERROR(IF(MATCH(CELL("format",'#_IC 1A'!K66),FormatCodes_SFX!$A$4:$A$53,0)&gt;0,TRUE),FALSE),TRUE,TRUE),"FormatMsg",TRUE,"PerfectMsg")</f>
        <v>PerfectMsg</v>
      </c>
    </row>
    <row r="67" spans="2:11" x14ac:dyDescent="0.15">
      <c r="B67" s="48">
        <v>0</v>
      </c>
      <c r="C67" s="48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/>
      <c r="J67" s="48" t="str">
        <f ca="1">_xlfn.IFS(ISBLANK('IC 1A'!J67),"",IF(NOT(ISNA('#_IC 1A'!J67)),IF(ISNA('IC 1A'!J67),TRUE,FALSE),FALSE),"StuNAMsg",IF(AND(ISNA('#_IC 1A'!J67),ISNA('IC 1A'!J67)),TRUE,FALSE),"PerfectMsg",IF(NOT(ISERROR('#_IC 1A'!J67)),IF(ISERROR('IC 1A'!J67),TRUE,FALSE),FALSE),"StuErrorMsg",IF(TYPE('#_IC 1A'!J67)&lt;&gt;TYPE('IC 1A'!J67),TRUE,FALSE),"WrongTypeMsg",IF(_xlfn.ISFORMULA('#_IC 1A'!J67),IF(NOT(_xlfn.ISFORMULA('IC 1A'!J67)),TRUE),FALSE),"MissingFormulaMsg",IF(NOT(AND(ISNUMBER(FIND("[",_xlfn.FORMULATEXT('#_IC 1A'!J67))),ISNUMBER(FIND("!",_xlfn.FORMULATEXT('#_IC 1A'!J67))))),AND(ISNUMBER(FIND("[",_xlfn.FORMULATEXT('IC 1A'!J67))),ISNUMBER(FIND("!",_xlfn.FORMULATEXT('IC 1A'!J67)))),FALSE),"ExternalRefsMsg",IF(ISNUMBER('#_IC 1A'!J67),IF(ABS('#_IC 1A'!J67-'IC 1A'!J67)&gt;0.00001,TRUE,FALSE),IF('#_IC 1A'!J67&lt;&gt;'IC 1A'!J67,TRUE,FALSE)),IF(ISNUMBER('#_IC 1A'!J67),IF('#_IC 1A'!J67&gt;'IC 1A'!J67,"TooLow","TooHigh"),"WrongAnswer"),NOT(_xlfn.ISFORMULA('#_IC 1A'!J67)),IF(_xlfn.IFS(ISTEXT('#_IC 1A'!J67),FALSE,ISLOGICAL('#_IC 1A'!J67),FALSE,SUBSTITUTE(CELL("format",'#_IC 1A'!J67),"-","")=SUBSTITUTE(CELL("format",'IC 1A'!J67),"-",""),FALSE,CELL("format",'#_IC 1A'!J67)="G",FALSE,AND(CELL("format",'#_IC 1A'!J67)="F0",CELL("format",'IC 1A'!J67)="G"),FALSE,TRUE,IFERROR(IF(MATCH(CELL("format",'#_IC 1A'!J67)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1A'!J67),_xlfn.FORMULATEXT('IC 1A'!J67),'IC 1A'!J67),"9","#"),"8","#"),"7","#"),"6","#"),"5","#"),"4","#"),"3","#"),"2","#"),"1","#"),"0","#"),"$",""),"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1A'!J67),_xlfn.FORMULATEXT('IC 1A'!J67),'IC 1A'!J67),"9","#"),"8","#"),"7","#"),"6","#"),"5","#"),"4","#"),"3","#"),"2","#"),"1","#"),"0","#"),"$",""),"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1A'!J67),_xlfn.FORMULATEXT('#_IC 1A'!J67),'#_IC 1A'!J67),"9","#"),"8","#"),"7","#"),"6","#"),"5","#"),"4","#"),"3","#"),"2","#"),"1","#"),"0","#"),"$",""),"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1A'!J67),_xlfn.FORMULATEXT('#_IC 1A'!J67),'#_IC 1A'!J67),"9","#"),"8","#"),"7","#"),"6","#"),"5","#"),"4","#"),"3","#"),"2","#"),"1","#"),"0","#"),"$",""),"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1A'!J67),_xlfn.FORMULATEXT('IC 1A'!J67),'IC 1A'!J67))-LEN(SUBSTITUTE(IF(_xlfn.ISFORMULA('IC 1A'!J67),_xlfn.FORMULATEXT('IC 1A'!J67),'IC 1A'!J67),"""",""))&gt;LEN(IF(_xlfn.ISFORMULA('#_IC 1A'!J67),_xlfn.FORMULATEXT('#_IC 1A'!J67),'#_IC 1A'!J67))-LEN(SUBSTITUTE(IF(_xlfn.ISFORMULA('#_IC 1A'!J67),_xlfn.FORMULATEXT('#_IC 1A'!J67),'#_IC 1A'!J67),"""","")),TRUE,FALSE),"HardQuoteMsg",IF(LEN(IF(_xlfn.ISFORMULA('IC 1A'!J67),_xlfn.FORMULATEXT('IC 1A'!J67),'IC 1A'!J67))-LEN(SUBSTITUTE(IF(_xlfn.ISFORMULA('IC 1A'!J67),_xlfn.FORMULATEXT('IC 1A'!J67),'IC 1A'!J67),"$",""))&lt;LEN(IF(_xlfn.ISFORMULA('#_IC 1A'!J67),_xlfn.FORMULATEXT('#_IC 1A'!J67),'#_IC 1A'!J67))-LEN(SUBSTITUTE(IF(_xlfn.ISFORMULA('#_IC 1A'!J67),_xlfn.FORMULATEXT('#_IC 1A'!J67),'#_IC 1A'!J67),"$","")),TRUE,FALSE),"MissingAbsMsg",_xlfn.IFS(ISTEXT('#_IC 1A'!J67),FALSE,ISLOGICAL('#_IC 1A'!J67),FALSE,SUBSTITUTE(CELL("format",'#_IC 1A'!J67),"-","")=SUBSTITUTE(CELL("format",'IC 1A'!J67),"-",""),FALSE,CELL("format",'#_IC 1A'!J67)="G",FALSE,AND(CELL("format",'#_IC 1A'!J67)="F0",CELL("format",'IC 1A'!J67)="G"),FALSE,TRUE,IFERROR(IF(MATCH(CELL("format",'#_IC 1A'!J67),FormatCodes_SFX!$A$4:$A$53,0)&gt;0,TRUE),FALSE),TRUE,TRUE),"FormatMsg",TRUE,"PerfectMsg")</f>
        <v>PerfectMsg</v>
      </c>
      <c r="K67" s="48" t="str">
        <f ca="1">_xlfn.IFS(ISBLANK('IC 1A'!K67),"",IF(NOT(ISNA('#_IC 1A'!K67)),IF(ISNA('IC 1A'!K67),TRUE,FALSE),FALSE),"StuNAMsg",IF(AND(ISNA('#_IC 1A'!K67),ISNA('IC 1A'!K67)),TRUE,FALSE),"PerfectMsg",IF(NOT(ISERROR('#_IC 1A'!K67)),IF(ISERROR('IC 1A'!K67),TRUE,FALSE),FALSE),"StuErrorMsg",IF(TYPE('#_IC 1A'!K67)&lt;&gt;TYPE('IC 1A'!K67),TRUE,FALSE),"WrongTypeMsg",IF(_xlfn.ISFORMULA('#_IC 1A'!K67),IF(NOT(_xlfn.ISFORMULA('IC 1A'!K67)),TRUE),FALSE),"MissingFormulaMsg",IF(NOT(AND(ISNUMBER(FIND("[",_xlfn.FORMULATEXT('#_IC 1A'!K67))),ISNUMBER(FIND("!",_xlfn.FORMULATEXT('#_IC 1A'!K67))))),AND(ISNUMBER(FIND("[",_xlfn.FORMULATEXT('IC 1A'!K67))),ISNUMBER(FIND("!",_xlfn.FORMULATEXT('IC 1A'!K67)))),FALSE),"ExternalRefsMsg",IF(ISNUMBER('#_IC 1A'!K67),IF(ABS('#_IC 1A'!K67-'IC 1A'!K67)&gt;0.00001,TRUE,FALSE),IF('#_IC 1A'!K67&lt;&gt;'IC 1A'!K67,TRUE,FALSE)),IF(ISNUMBER('#_IC 1A'!K67),IF('#_IC 1A'!K67&gt;'IC 1A'!K67,"TooLow","TooHigh"),"WrongAnswer"),NOT(_xlfn.ISFORMULA('#_IC 1A'!K67)),IF(_xlfn.IFS(ISTEXT('#_IC 1A'!K67),FALSE,ISLOGICAL('#_IC 1A'!K67),FALSE,SUBSTITUTE(CELL("format",'#_IC 1A'!K67),"-","")=SUBSTITUTE(CELL("format",'IC 1A'!K67),"-",""),FALSE,CELL("format",'#_IC 1A'!K67)="G",FALSE,AND(CELL("format",'#_IC 1A'!K67)="F0",CELL("format",'IC 1A'!K67)="G"),FALSE,TRUE,IFERROR(IF(MATCH(CELL("format",'#_IC 1A'!K67)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1A'!K67),_xlfn.FORMULATEXT('IC 1A'!K67),'IC 1A'!K67),"9","#"),"8","#"),"7","#"),"6","#"),"5","#"),"4","#"),"3","#"),"2","#"),"1","#"),"0","#"),"$",""),"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1A'!K67),_xlfn.FORMULATEXT('IC 1A'!K67),'IC 1A'!K67),"9","#"),"8","#"),"7","#"),"6","#"),"5","#"),"4","#"),"3","#"),"2","#"),"1","#"),"0","#"),"$",""),"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1A'!K67),_xlfn.FORMULATEXT('#_IC 1A'!K67),'#_IC 1A'!K67),"9","#"),"8","#"),"7","#"),"6","#"),"5","#"),"4","#"),"3","#"),"2","#"),"1","#"),"0","#"),"$",""),"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1A'!K67),_xlfn.FORMULATEXT('#_IC 1A'!K67),'#_IC 1A'!K67),"9","#"),"8","#"),"7","#"),"6","#"),"5","#"),"4","#"),"3","#"),"2","#"),"1","#"),"0","#"),"$",""),"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1A'!K67),_xlfn.FORMULATEXT('IC 1A'!K67),'IC 1A'!K67))-LEN(SUBSTITUTE(IF(_xlfn.ISFORMULA('IC 1A'!K67),_xlfn.FORMULATEXT('IC 1A'!K67),'IC 1A'!K67),"""",""))&gt;LEN(IF(_xlfn.ISFORMULA('#_IC 1A'!K67),_xlfn.FORMULATEXT('#_IC 1A'!K67),'#_IC 1A'!K67))-LEN(SUBSTITUTE(IF(_xlfn.ISFORMULA('#_IC 1A'!K67),_xlfn.FORMULATEXT('#_IC 1A'!K67),'#_IC 1A'!K67),"""","")),TRUE,FALSE),"HardQuoteMsg",IF(LEN(IF(_xlfn.ISFORMULA('IC 1A'!K67),_xlfn.FORMULATEXT('IC 1A'!K67),'IC 1A'!K67))-LEN(SUBSTITUTE(IF(_xlfn.ISFORMULA('IC 1A'!K67),_xlfn.FORMULATEXT('IC 1A'!K67),'IC 1A'!K67),"$",""))&lt;LEN(IF(_xlfn.ISFORMULA('#_IC 1A'!K67),_xlfn.FORMULATEXT('#_IC 1A'!K67),'#_IC 1A'!K67))-LEN(SUBSTITUTE(IF(_xlfn.ISFORMULA('#_IC 1A'!K67),_xlfn.FORMULATEXT('#_IC 1A'!K67),'#_IC 1A'!K67),"$","")),TRUE,FALSE),"MissingAbsMsg",_xlfn.IFS(ISTEXT('#_IC 1A'!K67),FALSE,ISLOGICAL('#_IC 1A'!K67),FALSE,SUBSTITUTE(CELL("format",'#_IC 1A'!K67),"-","")=SUBSTITUTE(CELL("format",'IC 1A'!K67),"-",""),FALSE,CELL("format",'#_IC 1A'!K67)="G",FALSE,AND(CELL("format",'#_IC 1A'!K67)="F0",CELL("format",'IC 1A'!K67)="G"),FALSE,TRUE,IFERROR(IF(MATCH(CELL("format",'#_IC 1A'!K67),FormatCodes_SFX!$A$4:$A$53,0)&gt;0,TRUE),FALSE),TRUE,TRUE),"FormatMsg",TRUE,"PerfectMsg")</f>
        <v>PerfectMsg</v>
      </c>
    </row>
    <row r="68" spans="2:11" x14ac:dyDescent="0.15"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/>
      <c r="J68" s="48" t="str">
        <f ca="1">_xlfn.IFS(ISBLANK('IC 1A'!J68),"",IF(NOT(ISNA('#_IC 1A'!J68)),IF(ISNA('IC 1A'!J68),TRUE,FALSE),FALSE),"StuNAMsg",IF(AND(ISNA('#_IC 1A'!J68),ISNA('IC 1A'!J68)),TRUE,FALSE),"PerfectMsg",IF(NOT(ISERROR('#_IC 1A'!J68)),IF(ISERROR('IC 1A'!J68),TRUE,FALSE),FALSE),"StuErrorMsg",IF(TYPE('#_IC 1A'!J68)&lt;&gt;TYPE('IC 1A'!J68),TRUE,FALSE),"WrongTypeMsg",IF(_xlfn.ISFORMULA('#_IC 1A'!J68),IF(NOT(_xlfn.ISFORMULA('IC 1A'!J68)),TRUE),FALSE),"MissingFormulaMsg",IF(NOT(AND(ISNUMBER(FIND("[",_xlfn.FORMULATEXT('#_IC 1A'!J68))),ISNUMBER(FIND("!",_xlfn.FORMULATEXT('#_IC 1A'!J68))))),AND(ISNUMBER(FIND("[",_xlfn.FORMULATEXT('IC 1A'!J68))),ISNUMBER(FIND("!",_xlfn.FORMULATEXT('IC 1A'!J68)))),FALSE),"ExternalRefsMsg",IF(ISNUMBER('#_IC 1A'!J68),IF(ABS('#_IC 1A'!J68-'IC 1A'!J68)&gt;0.00001,TRUE,FALSE),IF('#_IC 1A'!J68&lt;&gt;'IC 1A'!J68,TRUE,FALSE)),IF(ISNUMBER('#_IC 1A'!J68),IF('#_IC 1A'!J68&gt;'IC 1A'!J68,"TooLow","TooHigh"),"WrongAnswer"),NOT(_xlfn.ISFORMULA('#_IC 1A'!J68)),IF(_xlfn.IFS(ISTEXT('#_IC 1A'!J68),FALSE,ISLOGICAL('#_IC 1A'!J68),FALSE,SUBSTITUTE(CELL("format",'#_IC 1A'!J68),"-","")=SUBSTITUTE(CELL("format",'IC 1A'!J68),"-",""),FALSE,CELL("format",'#_IC 1A'!J68)="G",FALSE,AND(CELL("format",'#_IC 1A'!J68)="F0",CELL("format",'IC 1A'!J68)="G"),FALSE,TRUE,IFERROR(IF(MATCH(CELL("format",'#_IC 1A'!J68)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1A'!J68),_xlfn.FORMULATEXT('IC 1A'!J68),'IC 1A'!J68),"9","#"),"8","#"),"7","#"),"6","#"),"5","#"),"4","#"),"3","#"),"2","#"),"1","#"),"0","#"),"$",""),"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1A'!J68),_xlfn.FORMULATEXT('IC 1A'!J68),'IC 1A'!J68),"9","#"),"8","#"),"7","#"),"6","#"),"5","#"),"4","#"),"3","#"),"2","#"),"1","#"),"0","#"),"$",""),"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1A'!J68),_xlfn.FORMULATEXT('#_IC 1A'!J68),'#_IC 1A'!J68),"9","#"),"8","#"),"7","#"),"6","#"),"5","#"),"4","#"),"3","#"),"2","#"),"1","#"),"0","#"),"$",""),"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1A'!J68),_xlfn.FORMULATEXT('#_IC 1A'!J68),'#_IC 1A'!J68),"9","#"),"8","#"),"7","#"),"6","#"),"5","#"),"4","#"),"3","#"),"2","#"),"1","#"),"0","#"),"$",""),"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1A'!J68),_xlfn.FORMULATEXT('IC 1A'!J68),'IC 1A'!J68))-LEN(SUBSTITUTE(IF(_xlfn.ISFORMULA('IC 1A'!J68),_xlfn.FORMULATEXT('IC 1A'!J68),'IC 1A'!J68),"""",""))&gt;LEN(IF(_xlfn.ISFORMULA('#_IC 1A'!J68),_xlfn.FORMULATEXT('#_IC 1A'!J68),'#_IC 1A'!J68))-LEN(SUBSTITUTE(IF(_xlfn.ISFORMULA('#_IC 1A'!J68),_xlfn.FORMULATEXT('#_IC 1A'!J68),'#_IC 1A'!J68),"""","")),TRUE,FALSE),"HardQuoteMsg",IF(LEN(IF(_xlfn.ISFORMULA('IC 1A'!J68),_xlfn.FORMULATEXT('IC 1A'!J68),'IC 1A'!J68))-LEN(SUBSTITUTE(IF(_xlfn.ISFORMULA('IC 1A'!J68),_xlfn.FORMULATEXT('IC 1A'!J68),'IC 1A'!J68),"$",""))&lt;LEN(IF(_xlfn.ISFORMULA('#_IC 1A'!J68),_xlfn.FORMULATEXT('#_IC 1A'!J68),'#_IC 1A'!J68))-LEN(SUBSTITUTE(IF(_xlfn.ISFORMULA('#_IC 1A'!J68),_xlfn.FORMULATEXT('#_IC 1A'!J68),'#_IC 1A'!J68),"$","")),TRUE,FALSE),"MissingAbsMsg",_xlfn.IFS(ISTEXT('#_IC 1A'!J68),FALSE,ISLOGICAL('#_IC 1A'!J68),FALSE,SUBSTITUTE(CELL("format",'#_IC 1A'!J68),"-","")=SUBSTITUTE(CELL("format",'IC 1A'!J68),"-",""),FALSE,CELL("format",'#_IC 1A'!J68)="G",FALSE,AND(CELL("format",'#_IC 1A'!J68)="F0",CELL("format",'IC 1A'!J68)="G"),FALSE,TRUE,IFERROR(IF(MATCH(CELL("format",'#_IC 1A'!J68),FormatCodes_SFX!$A$4:$A$53,0)&gt;0,TRUE),FALSE),TRUE,TRUE),"FormatMsg",TRUE,"PerfectMsg")</f>
        <v>PerfectMsg</v>
      </c>
      <c r="K68" s="48" t="str">
        <f ca="1">_xlfn.IFS(ISBLANK('IC 1A'!K68),"",IF(NOT(ISNA('#_IC 1A'!K68)),IF(ISNA('IC 1A'!K68),TRUE,FALSE),FALSE),"StuNAMsg",IF(AND(ISNA('#_IC 1A'!K68),ISNA('IC 1A'!K68)),TRUE,FALSE),"PerfectMsg",IF(NOT(ISERROR('#_IC 1A'!K68)),IF(ISERROR('IC 1A'!K68),TRUE,FALSE),FALSE),"StuErrorMsg",IF(TYPE('#_IC 1A'!K68)&lt;&gt;TYPE('IC 1A'!K68),TRUE,FALSE),"WrongTypeMsg",IF(_xlfn.ISFORMULA('#_IC 1A'!K68),IF(NOT(_xlfn.ISFORMULA('IC 1A'!K68)),TRUE),FALSE),"MissingFormulaMsg",IF(NOT(AND(ISNUMBER(FIND("[",_xlfn.FORMULATEXT('#_IC 1A'!K68))),ISNUMBER(FIND("!",_xlfn.FORMULATEXT('#_IC 1A'!K68))))),AND(ISNUMBER(FIND("[",_xlfn.FORMULATEXT('IC 1A'!K68))),ISNUMBER(FIND("!",_xlfn.FORMULATEXT('IC 1A'!K68)))),FALSE),"ExternalRefsMsg",IF(ISNUMBER('#_IC 1A'!K68),IF(ABS('#_IC 1A'!K68-'IC 1A'!K68)&gt;0.00001,TRUE,FALSE),IF('#_IC 1A'!K68&lt;&gt;'IC 1A'!K68,TRUE,FALSE)),IF(ISNUMBER('#_IC 1A'!K68),IF('#_IC 1A'!K68&gt;'IC 1A'!K68,"TooLow","TooHigh"),"WrongAnswer"),NOT(_xlfn.ISFORMULA('#_IC 1A'!K68)),IF(_xlfn.IFS(ISTEXT('#_IC 1A'!K68),FALSE,ISLOGICAL('#_IC 1A'!K68),FALSE,SUBSTITUTE(CELL("format",'#_IC 1A'!K68),"-","")=SUBSTITUTE(CELL("format",'IC 1A'!K68),"-",""),FALSE,CELL("format",'#_IC 1A'!K68)="G",FALSE,AND(CELL("format",'#_IC 1A'!K68)="F0",CELL("format",'IC 1A'!K68)="G"),FALSE,TRUE,IFERROR(IF(MATCH(CELL("format",'#_IC 1A'!K68)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1A'!K68),_xlfn.FORMULATEXT('IC 1A'!K68),'IC 1A'!K68),"9","#"),"8","#"),"7","#"),"6","#"),"5","#"),"4","#"),"3","#"),"2","#"),"1","#"),"0","#"),"$",""),"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1A'!K68),_xlfn.FORMULATEXT('IC 1A'!K68),'IC 1A'!K68),"9","#"),"8","#"),"7","#"),"6","#"),"5","#"),"4","#"),"3","#"),"2","#"),"1","#"),"0","#"),"$",""),"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1A'!K68),_xlfn.FORMULATEXT('#_IC 1A'!K68),'#_IC 1A'!K68),"9","#"),"8","#"),"7","#"),"6","#"),"5","#"),"4","#"),"3","#"),"2","#"),"1","#"),"0","#"),"$",""),"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1A'!K68),_xlfn.FORMULATEXT('#_IC 1A'!K68),'#_IC 1A'!K68),"9","#"),"8","#"),"7","#"),"6","#"),"5","#"),"4","#"),"3","#"),"2","#"),"1","#"),"0","#"),"$",""),"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1A'!K68),_xlfn.FORMULATEXT('IC 1A'!K68),'IC 1A'!K68))-LEN(SUBSTITUTE(IF(_xlfn.ISFORMULA('IC 1A'!K68),_xlfn.FORMULATEXT('IC 1A'!K68),'IC 1A'!K68),"""",""))&gt;LEN(IF(_xlfn.ISFORMULA('#_IC 1A'!K68),_xlfn.FORMULATEXT('#_IC 1A'!K68),'#_IC 1A'!K68))-LEN(SUBSTITUTE(IF(_xlfn.ISFORMULA('#_IC 1A'!K68),_xlfn.FORMULATEXT('#_IC 1A'!K68),'#_IC 1A'!K68),"""","")),TRUE,FALSE),"HardQuoteMsg",IF(LEN(IF(_xlfn.ISFORMULA('IC 1A'!K68),_xlfn.FORMULATEXT('IC 1A'!K68),'IC 1A'!K68))-LEN(SUBSTITUTE(IF(_xlfn.ISFORMULA('IC 1A'!K68),_xlfn.FORMULATEXT('IC 1A'!K68),'IC 1A'!K68),"$",""))&lt;LEN(IF(_xlfn.ISFORMULA('#_IC 1A'!K68),_xlfn.FORMULATEXT('#_IC 1A'!K68),'#_IC 1A'!K68))-LEN(SUBSTITUTE(IF(_xlfn.ISFORMULA('#_IC 1A'!K68),_xlfn.FORMULATEXT('#_IC 1A'!K68),'#_IC 1A'!K68),"$","")),TRUE,FALSE),"MissingAbsMsg",_xlfn.IFS(ISTEXT('#_IC 1A'!K68),FALSE,ISLOGICAL('#_IC 1A'!K68),FALSE,SUBSTITUTE(CELL("format",'#_IC 1A'!K68),"-","")=SUBSTITUTE(CELL("format",'IC 1A'!K68),"-",""),FALSE,CELL("format",'#_IC 1A'!K68)="G",FALSE,AND(CELL("format",'#_IC 1A'!K68)="F0",CELL("format",'IC 1A'!K68)="G"),FALSE,TRUE,IFERROR(IF(MATCH(CELL("format",'#_IC 1A'!K68),FormatCodes_SFX!$A$4:$A$53,0)&gt;0,TRUE),FALSE),TRUE,TRUE),"FormatMsg",TRUE,"PerfectMsg")</f>
        <v>PerfectMsg</v>
      </c>
    </row>
    <row r="69" spans="2:11" x14ac:dyDescent="0.15">
      <c r="B69" s="48">
        <v>0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/>
      <c r="I69" s="48"/>
      <c r="J69" s="48" t="str">
        <f ca="1">_xlfn.IFS(ISBLANK('IC 1A'!J69),"",IF(NOT(ISNA('#_IC 1A'!J69)),IF(ISNA('IC 1A'!J69),TRUE,FALSE),FALSE),"StuNAMsg",IF(AND(ISNA('#_IC 1A'!J69),ISNA('IC 1A'!J69)),TRUE,FALSE),"PerfectMsg",IF(NOT(ISERROR('#_IC 1A'!J69)),IF(ISERROR('IC 1A'!J69),TRUE,FALSE),FALSE),"StuErrorMsg",IF(TYPE('#_IC 1A'!J69)&lt;&gt;TYPE('IC 1A'!J69),TRUE,FALSE),"WrongTypeMsg",IF(_xlfn.ISFORMULA('#_IC 1A'!J69),IF(NOT(_xlfn.ISFORMULA('IC 1A'!J69)),TRUE),FALSE),"MissingFormulaMsg",IF(NOT(AND(ISNUMBER(FIND("[",_xlfn.FORMULATEXT('#_IC 1A'!J69))),ISNUMBER(FIND("!",_xlfn.FORMULATEXT('#_IC 1A'!J69))))),AND(ISNUMBER(FIND("[",_xlfn.FORMULATEXT('IC 1A'!J69))),ISNUMBER(FIND("!",_xlfn.FORMULATEXT('IC 1A'!J69)))),FALSE),"ExternalRefsMsg",IF(ISNUMBER('#_IC 1A'!J69),IF(ABS('#_IC 1A'!J69-'IC 1A'!J69)&gt;0.00001,TRUE,FALSE),IF('#_IC 1A'!J69&lt;&gt;'IC 1A'!J69,TRUE,FALSE)),IF(ISNUMBER('#_IC 1A'!J69),IF('#_IC 1A'!J69&gt;'IC 1A'!J69,"TooLow","TooHigh"),"WrongAnswer"),NOT(_xlfn.ISFORMULA('#_IC 1A'!J69)),IF(_xlfn.IFS(ISTEXT('#_IC 1A'!J69),FALSE,ISLOGICAL('#_IC 1A'!J69),FALSE,SUBSTITUTE(CELL("format",'#_IC 1A'!J69),"-","")=SUBSTITUTE(CELL("format",'IC 1A'!J69),"-",""),FALSE,CELL("format",'#_IC 1A'!J69)="G",FALSE,AND(CELL("format",'#_IC 1A'!J69)="F0",CELL("format",'IC 1A'!J69)="G"),FALSE,TRUE,IFERROR(IF(MATCH(CELL("format",'#_IC 1A'!J69)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1A'!J69),_xlfn.FORMULATEXT('IC 1A'!J69),'IC 1A'!J69),"9","#"),"8","#"),"7","#"),"6","#"),"5","#"),"4","#"),"3","#"),"2","#"),"1","#"),"0","#"),"$",""),"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1A'!J69),_xlfn.FORMULATEXT('IC 1A'!J69),'IC 1A'!J69),"9","#"),"8","#"),"7","#"),"6","#"),"5","#"),"4","#"),"3","#"),"2","#"),"1","#"),"0","#"),"$",""),"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1A'!J69),_xlfn.FORMULATEXT('#_IC 1A'!J69),'#_IC 1A'!J69),"9","#"),"8","#"),"7","#"),"6","#"),"5","#"),"4","#"),"3","#"),"2","#"),"1","#"),"0","#"),"$",""),"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1A'!J69),_xlfn.FORMULATEXT('#_IC 1A'!J69),'#_IC 1A'!J69),"9","#"),"8","#"),"7","#"),"6","#"),"5","#"),"4","#"),"3","#"),"2","#"),"1","#"),"0","#"),"$",""),"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1A'!J69),_xlfn.FORMULATEXT('IC 1A'!J69),'IC 1A'!J69))-LEN(SUBSTITUTE(IF(_xlfn.ISFORMULA('IC 1A'!J69),_xlfn.FORMULATEXT('IC 1A'!J69),'IC 1A'!J69),"""",""))&gt;LEN(IF(_xlfn.ISFORMULA('#_IC 1A'!J69),_xlfn.FORMULATEXT('#_IC 1A'!J69),'#_IC 1A'!J69))-LEN(SUBSTITUTE(IF(_xlfn.ISFORMULA('#_IC 1A'!J69),_xlfn.FORMULATEXT('#_IC 1A'!J69),'#_IC 1A'!J69),"""","")),TRUE,FALSE),"HardQuoteMsg",IF(LEN(IF(_xlfn.ISFORMULA('IC 1A'!J69),_xlfn.FORMULATEXT('IC 1A'!J69),'IC 1A'!J69))-LEN(SUBSTITUTE(IF(_xlfn.ISFORMULA('IC 1A'!J69),_xlfn.FORMULATEXT('IC 1A'!J69),'IC 1A'!J69),"$",""))&lt;LEN(IF(_xlfn.ISFORMULA('#_IC 1A'!J69),_xlfn.FORMULATEXT('#_IC 1A'!J69),'#_IC 1A'!J69))-LEN(SUBSTITUTE(IF(_xlfn.ISFORMULA('#_IC 1A'!J69),_xlfn.FORMULATEXT('#_IC 1A'!J69),'#_IC 1A'!J69),"$","")),TRUE,FALSE),"MissingAbsMsg",_xlfn.IFS(ISTEXT('#_IC 1A'!J69),FALSE,ISLOGICAL('#_IC 1A'!J69),FALSE,SUBSTITUTE(CELL("format",'#_IC 1A'!J69),"-","")=SUBSTITUTE(CELL("format",'IC 1A'!J69),"-",""),FALSE,CELL("format",'#_IC 1A'!J69)="G",FALSE,AND(CELL("format",'#_IC 1A'!J69)="F0",CELL("format",'IC 1A'!J69)="G"),FALSE,TRUE,IFERROR(IF(MATCH(CELL("format",'#_IC 1A'!J69),FormatCodes_SFX!$A$4:$A$53,0)&gt;0,TRUE),FALSE),TRUE,TRUE),"FormatMsg",TRUE,"PerfectMsg")</f>
        <v>PerfectMsg</v>
      </c>
      <c r="K69" s="48" t="str">
        <f ca="1">_xlfn.IFS(ISBLANK('IC 1A'!K69),"",IF(NOT(ISNA('#_IC 1A'!K69)),IF(ISNA('IC 1A'!K69),TRUE,FALSE),FALSE),"StuNAMsg",IF(AND(ISNA('#_IC 1A'!K69),ISNA('IC 1A'!K69)),TRUE,FALSE),"PerfectMsg",IF(NOT(ISERROR('#_IC 1A'!K69)),IF(ISERROR('IC 1A'!K69),TRUE,FALSE),FALSE),"StuErrorMsg",IF(TYPE('#_IC 1A'!K69)&lt;&gt;TYPE('IC 1A'!K69),TRUE,FALSE),"WrongTypeMsg",IF(_xlfn.ISFORMULA('#_IC 1A'!K69),IF(NOT(_xlfn.ISFORMULA('IC 1A'!K69)),TRUE),FALSE),"MissingFormulaMsg",IF(NOT(AND(ISNUMBER(FIND("[",_xlfn.FORMULATEXT('#_IC 1A'!K69))),ISNUMBER(FIND("!",_xlfn.FORMULATEXT('#_IC 1A'!K69))))),AND(ISNUMBER(FIND("[",_xlfn.FORMULATEXT('IC 1A'!K69))),ISNUMBER(FIND("!",_xlfn.FORMULATEXT('IC 1A'!K69)))),FALSE),"ExternalRefsMsg",IF(ISNUMBER('#_IC 1A'!K69),IF(ABS('#_IC 1A'!K69-'IC 1A'!K69)&gt;0.00001,TRUE,FALSE),IF('#_IC 1A'!K69&lt;&gt;'IC 1A'!K69,TRUE,FALSE)),IF(ISNUMBER('#_IC 1A'!K69),IF('#_IC 1A'!K69&gt;'IC 1A'!K69,"TooLow","TooHigh"),"WrongAnswer"),NOT(_xlfn.ISFORMULA('#_IC 1A'!K69)),IF(_xlfn.IFS(ISTEXT('#_IC 1A'!K69),FALSE,ISLOGICAL('#_IC 1A'!K69),FALSE,SUBSTITUTE(CELL("format",'#_IC 1A'!K69),"-","")=SUBSTITUTE(CELL("format",'IC 1A'!K69),"-",""),FALSE,CELL("format",'#_IC 1A'!K69)="G",FALSE,AND(CELL("format",'#_IC 1A'!K69)="F0",CELL("format",'IC 1A'!K69)="G"),FALSE,TRUE,IFERROR(IF(MATCH(CELL("format",'#_IC 1A'!K69)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1A'!K69),_xlfn.FORMULATEXT('IC 1A'!K69),'IC 1A'!K69),"9","#"),"8","#"),"7","#"),"6","#"),"5","#"),"4","#"),"3","#"),"2","#"),"1","#"),"0","#"),"$",""),"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1A'!K69),_xlfn.FORMULATEXT('IC 1A'!K69),'IC 1A'!K69),"9","#"),"8","#"),"7","#"),"6","#"),"5","#"),"4","#"),"3","#"),"2","#"),"1","#"),"0","#"),"$",""),"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1A'!K69),_xlfn.FORMULATEXT('#_IC 1A'!K69),'#_IC 1A'!K69),"9","#"),"8","#"),"7","#"),"6","#"),"5","#"),"4","#"),"3","#"),"2","#"),"1","#"),"0","#"),"$",""),"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1A'!K69),_xlfn.FORMULATEXT('#_IC 1A'!K69),'#_IC 1A'!K69),"9","#"),"8","#"),"7","#"),"6","#"),"5","#"),"4","#"),"3","#"),"2","#"),"1","#"),"0","#"),"$",""),"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1A'!K69),_xlfn.FORMULATEXT('IC 1A'!K69),'IC 1A'!K69))-LEN(SUBSTITUTE(IF(_xlfn.ISFORMULA('IC 1A'!K69),_xlfn.FORMULATEXT('IC 1A'!K69),'IC 1A'!K69),"""",""))&gt;LEN(IF(_xlfn.ISFORMULA('#_IC 1A'!K69),_xlfn.FORMULATEXT('#_IC 1A'!K69),'#_IC 1A'!K69))-LEN(SUBSTITUTE(IF(_xlfn.ISFORMULA('#_IC 1A'!K69),_xlfn.FORMULATEXT('#_IC 1A'!K69),'#_IC 1A'!K69),"""","")),TRUE,FALSE),"HardQuoteMsg",IF(LEN(IF(_xlfn.ISFORMULA('IC 1A'!K69),_xlfn.FORMULATEXT('IC 1A'!K69),'IC 1A'!K69))-LEN(SUBSTITUTE(IF(_xlfn.ISFORMULA('IC 1A'!K69),_xlfn.FORMULATEXT('IC 1A'!K69),'IC 1A'!K69),"$",""))&lt;LEN(IF(_xlfn.ISFORMULA('#_IC 1A'!K69),_xlfn.FORMULATEXT('#_IC 1A'!K69),'#_IC 1A'!K69))-LEN(SUBSTITUTE(IF(_xlfn.ISFORMULA('#_IC 1A'!K69),_xlfn.FORMULATEXT('#_IC 1A'!K69),'#_IC 1A'!K69),"$","")),TRUE,FALSE),"MissingAbsMsg",_xlfn.IFS(ISTEXT('#_IC 1A'!K69),FALSE,ISLOGICAL('#_IC 1A'!K69),FALSE,SUBSTITUTE(CELL("format",'#_IC 1A'!K69),"-","")=SUBSTITUTE(CELL("format",'IC 1A'!K69),"-",""),FALSE,CELL("format",'#_IC 1A'!K69)="G",FALSE,AND(CELL("format",'#_IC 1A'!K69)="F0",CELL("format",'IC 1A'!K69)="G"),FALSE,TRUE,IFERROR(IF(MATCH(CELL("format",'#_IC 1A'!K69),FormatCodes_SFX!$A$4:$A$53,0)&gt;0,TRUE),FALSE),TRUE,TRUE),"FormatMsg",TRUE,"PerfectMsg")</f>
        <v>PerfectMsg</v>
      </c>
    </row>
    <row r="70" spans="2:11" x14ac:dyDescent="0.15">
      <c r="B70" s="48">
        <v>0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/>
      <c r="J70" s="48" t="str">
        <f ca="1">_xlfn.IFS(ISBLANK('IC 1A'!J70),"",IF(NOT(ISNA('#_IC 1A'!J70)),IF(ISNA('IC 1A'!J70),TRUE,FALSE),FALSE),"StuNAMsg",IF(AND(ISNA('#_IC 1A'!J70),ISNA('IC 1A'!J70)),TRUE,FALSE),"PerfectMsg",IF(NOT(ISERROR('#_IC 1A'!J70)),IF(ISERROR('IC 1A'!J70),TRUE,FALSE),FALSE),"StuErrorMsg",IF(TYPE('#_IC 1A'!J70)&lt;&gt;TYPE('IC 1A'!J70),TRUE,FALSE),"WrongTypeMsg",IF(_xlfn.ISFORMULA('#_IC 1A'!J70),IF(NOT(_xlfn.ISFORMULA('IC 1A'!J70)),TRUE),FALSE),"MissingFormulaMsg",IF(NOT(AND(ISNUMBER(FIND("[",_xlfn.FORMULATEXT('#_IC 1A'!J70))),ISNUMBER(FIND("!",_xlfn.FORMULATEXT('#_IC 1A'!J70))))),AND(ISNUMBER(FIND("[",_xlfn.FORMULATEXT('IC 1A'!J70))),ISNUMBER(FIND("!",_xlfn.FORMULATEXT('IC 1A'!J70)))),FALSE),"ExternalRefsMsg",IF(ISNUMBER('#_IC 1A'!J70),IF(ABS('#_IC 1A'!J70-'IC 1A'!J70)&gt;0.00001,TRUE,FALSE),IF('#_IC 1A'!J70&lt;&gt;'IC 1A'!J70,TRUE,FALSE)),IF(ISNUMBER('#_IC 1A'!J70),IF('#_IC 1A'!J70&gt;'IC 1A'!J70,"TooLow","TooHigh"),"WrongAnswer"),NOT(_xlfn.ISFORMULA('#_IC 1A'!J70)),IF(_xlfn.IFS(ISTEXT('#_IC 1A'!J70),FALSE,ISLOGICAL('#_IC 1A'!J70),FALSE,SUBSTITUTE(CELL("format",'#_IC 1A'!J70),"-","")=SUBSTITUTE(CELL("format",'IC 1A'!J70),"-",""),FALSE,CELL("format",'#_IC 1A'!J70)="G",FALSE,AND(CELL("format",'#_IC 1A'!J70)="F0",CELL("format",'IC 1A'!J70)="G"),FALSE,TRUE,IFERROR(IF(MATCH(CELL("format",'#_IC 1A'!J70)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1A'!J70),_xlfn.FORMULATEXT('IC 1A'!J70),'IC 1A'!J70),"9","#"),"8","#"),"7","#"),"6","#"),"5","#"),"4","#"),"3","#"),"2","#"),"1","#"),"0","#"),"$",""),"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1A'!J70),_xlfn.FORMULATEXT('IC 1A'!J70),'IC 1A'!J70),"9","#"),"8","#"),"7","#"),"6","#"),"5","#"),"4","#"),"3","#"),"2","#"),"1","#"),"0","#"),"$",""),"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1A'!J70),_xlfn.FORMULATEXT('#_IC 1A'!J70),'#_IC 1A'!J70),"9","#"),"8","#"),"7","#"),"6","#"),"5","#"),"4","#"),"3","#"),"2","#"),"1","#"),"0","#"),"$",""),"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1A'!J70),_xlfn.FORMULATEXT('#_IC 1A'!J70),'#_IC 1A'!J70),"9","#"),"8","#"),"7","#"),"6","#"),"5","#"),"4","#"),"3","#"),"2","#"),"1","#"),"0","#"),"$",""),"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1A'!J70),_xlfn.FORMULATEXT('IC 1A'!J70),'IC 1A'!J70))-LEN(SUBSTITUTE(IF(_xlfn.ISFORMULA('IC 1A'!J70),_xlfn.FORMULATEXT('IC 1A'!J70),'IC 1A'!J70),"""",""))&gt;LEN(IF(_xlfn.ISFORMULA('#_IC 1A'!J70),_xlfn.FORMULATEXT('#_IC 1A'!J70),'#_IC 1A'!J70))-LEN(SUBSTITUTE(IF(_xlfn.ISFORMULA('#_IC 1A'!J70),_xlfn.FORMULATEXT('#_IC 1A'!J70),'#_IC 1A'!J70),"""","")),TRUE,FALSE),"HardQuoteMsg",IF(LEN(IF(_xlfn.ISFORMULA('IC 1A'!J70),_xlfn.FORMULATEXT('IC 1A'!J70),'IC 1A'!J70))-LEN(SUBSTITUTE(IF(_xlfn.ISFORMULA('IC 1A'!J70),_xlfn.FORMULATEXT('IC 1A'!J70),'IC 1A'!J70),"$",""))&lt;LEN(IF(_xlfn.ISFORMULA('#_IC 1A'!J70),_xlfn.FORMULATEXT('#_IC 1A'!J70),'#_IC 1A'!J70))-LEN(SUBSTITUTE(IF(_xlfn.ISFORMULA('#_IC 1A'!J70),_xlfn.FORMULATEXT('#_IC 1A'!J70),'#_IC 1A'!J70),"$","")),TRUE,FALSE),"MissingAbsMsg",_xlfn.IFS(ISTEXT('#_IC 1A'!J70),FALSE,ISLOGICAL('#_IC 1A'!J70),FALSE,SUBSTITUTE(CELL("format",'#_IC 1A'!J70),"-","")=SUBSTITUTE(CELL("format",'IC 1A'!J70),"-",""),FALSE,CELL("format",'#_IC 1A'!J70)="G",FALSE,AND(CELL("format",'#_IC 1A'!J70)="F0",CELL("format",'IC 1A'!J70)="G"),FALSE,TRUE,IFERROR(IF(MATCH(CELL("format",'#_IC 1A'!J70),FormatCodes_SFX!$A$4:$A$53,0)&gt;0,TRUE),FALSE),TRUE,TRUE),"FormatMsg",TRUE,"PerfectMsg")</f>
        <v>PerfectMsg</v>
      </c>
      <c r="K70" s="48" t="str">
        <f ca="1">_xlfn.IFS(ISBLANK('IC 1A'!K70),"",IF(NOT(ISNA('#_IC 1A'!K70)),IF(ISNA('IC 1A'!K70),TRUE,FALSE),FALSE),"StuNAMsg",IF(AND(ISNA('#_IC 1A'!K70),ISNA('IC 1A'!K70)),TRUE,FALSE),"PerfectMsg",IF(NOT(ISERROR('#_IC 1A'!K70)),IF(ISERROR('IC 1A'!K70),TRUE,FALSE),FALSE),"StuErrorMsg",IF(TYPE('#_IC 1A'!K70)&lt;&gt;TYPE('IC 1A'!K70),TRUE,FALSE),"WrongTypeMsg",IF(_xlfn.ISFORMULA('#_IC 1A'!K70),IF(NOT(_xlfn.ISFORMULA('IC 1A'!K70)),TRUE),FALSE),"MissingFormulaMsg",IF(NOT(AND(ISNUMBER(FIND("[",_xlfn.FORMULATEXT('#_IC 1A'!K70))),ISNUMBER(FIND("!",_xlfn.FORMULATEXT('#_IC 1A'!K70))))),AND(ISNUMBER(FIND("[",_xlfn.FORMULATEXT('IC 1A'!K70))),ISNUMBER(FIND("!",_xlfn.FORMULATEXT('IC 1A'!K70)))),FALSE),"ExternalRefsMsg",IF(ISNUMBER('#_IC 1A'!K70),IF(ABS('#_IC 1A'!K70-'IC 1A'!K70)&gt;0.00001,TRUE,FALSE),IF('#_IC 1A'!K70&lt;&gt;'IC 1A'!K70,TRUE,FALSE)),IF(ISNUMBER('#_IC 1A'!K70),IF('#_IC 1A'!K70&gt;'IC 1A'!K70,"TooLow","TooHigh"),"WrongAnswer"),NOT(_xlfn.ISFORMULA('#_IC 1A'!K70)),IF(_xlfn.IFS(ISTEXT('#_IC 1A'!K70),FALSE,ISLOGICAL('#_IC 1A'!K70),FALSE,SUBSTITUTE(CELL("format",'#_IC 1A'!K70),"-","")=SUBSTITUTE(CELL("format",'IC 1A'!K70),"-",""),FALSE,CELL("format",'#_IC 1A'!K70)="G",FALSE,AND(CELL("format",'#_IC 1A'!K70)="F0",CELL("format",'IC 1A'!K70)="G"),FALSE,TRUE,IFERROR(IF(MATCH(CELL("format",'#_IC 1A'!K70)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1A'!K70),_xlfn.FORMULATEXT('IC 1A'!K70),'IC 1A'!K70),"9","#"),"8","#"),"7","#"),"6","#"),"5","#"),"4","#"),"3","#"),"2","#"),"1","#"),"0","#"),"$",""),"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1A'!K70),_xlfn.FORMULATEXT('IC 1A'!K70),'IC 1A'!K70),"9","#"),"8","#"),"7","#"),"6","#"),"5","#"),"4","#"),"3","#"),"2","#"),"1","#"),"0","#"),"$",""),"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1A'!K70),_xlfn.FORMULATEXT('#_IC 1A'!K70),'#_IC 1A'!K70),"9","#"),"8","#"),"7","#"),"6","#"),"5","#"),"4","#"),"3","#"),"2","#"),"1","#"),"0","#"),"$",""),"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1A'!K70),_xlfn.FORMULATEXT('#_IC 1A'!K70),'#_IC 1A'!K70),"9","#"),"8","#"),"7","#"),"6","#"),"5","#"),"4","#"),"3","#"),"2","#"),"1","#"),"0","#"),"$",""),"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1A'!K70),_xlfn.FORMULATEXT('IC 1A'!K70),'IC 1A'!K70))-LEN(SUBSTITUTE(IF(_xlfn.ISFORMULA('IC 1A'!K70),_xlfn.FORMULATEXT('IC 1A'!K70),'IC 1A'!K70),"""",""))&gt;LEN(IF(_xlfn.ISFORMULA('#_IC 1A'!K70),_xlfn.FORMULATEXT('#_IC 1A'!K70),'#_IC 1A'!K70))-LEN(SUBSTITUTE(IF(_xlfn.ISFORMULA('#_IC 1A'!K70),_xlfn.FORMULATEXT('#_IC 1A'!K70),'#_IC 1A'!K70),"""","")),TRUE,FALSE),"HardQuoteMsg",IF(LEN(IF(_xlfn.ISFORMULA('IC 1A'!K70),_xlfn.FORMULATEXT('IC 1A'!K70),'IC 1A'!K70))-LEN(SUBSTITUTE(IF(_xlfn.ISFORMULA('IC 1A'!K70),_xlfn.FORMULATEXT('IC 1A'!K70),'IC 1A'!K70),"$",""))&lt;LEN(IF(_xlfn.ISFORMULA('#_IC 1A'!K70),_xlfn.FORMULATEXT('#_IC 1A'!K70),'#_IC 1A'!K70))-LEN(SUBSTITUTE(IF(_xlfn.ISFORMULA('#_IC 1A'!K70),_xlfn.FORMULATEXT('#_IC 1A'!K70),'#_IC 1A'!K70),"$","")),TRUE,FALSE),"MissingAbsMsg",_xlfn.IFS(ISTEXT('#_IC 1A'!K70),FALSE,ISLOGICAL('#_IC 1A'!K70),FALSE,SUBSTITUTE(CELL("format",'#_IC 1A'!K70),"-","")=SUBSTITUTE(CELL("format",'IC 1A'!K70),"-",""),FALSE,CELL("format",'#_IC 1A'!K70)="G",FALSE,AND(CELL("format",'#_IC 1A'!K70)="F0",CELL("format",'IC 1A'!K70)="G"),FALSE,TRUE,IFERROR(IF(MATCH(CELL("format",'#_IC 1A'!K70),FormatCodes_SFX!$A$4:$A$53,0)&gt;0,TRUE),FALSE),TRUE,TRUE),"FormatMsg",TRUE,"PerfectMsg")</f>
        <v>PerfectMsg</v>
      </c>
    </row>
    <row r="71" spans="2:11" x14ac:dyDescent="0.15">
      <c r="B71" s="48">
        <v>0</v>
      </c>
      <c r="C71" s="48">
        <v>0</v>
      </c>
      <c r="D71" s="48">
        <v>0</v>
      </c>
      <c r="E71" s="48">
        <v>0</v>
      </c>
      <c r="F71" s="48">
        <v>0</v>
      </c>
      <c r="G71" s="48">
        <v>0</v>
      </c>
      <c r="H71" s="48">
        <v>0</v>
      </c>
      <c r="I71" s="48"/>
      <c r="J71" s="48" t="str">
        <f ca="1">_xlfn.IFS(ISBLANK('IC 1A'!J71),"",IF(NOT(ISNA('#_IC 1A'!J71)),IF(ISNA('IC 1A'!J71),TRUE,FALSE),FALSE),"StuNAMsg",IF(AND(ISNA('#_IC 1A'!J71),ISNA('IC 1A'!J71)),TRUE,FALSE),"PerfectMsg",IF(NOT(ISERROR('#_IC 1A'!J71)),IF(ISERROR('IC 1A'!J71),TRUE,FALSE),FALSE),"StuErrorMsg",IF(TYPE('#_IC 1A'!J71)&lt;&gt;TYPE('IC 1A'!J71),TRUE,FALSE),"WrongTypeMsg",IF(_xlfn.ISFORMULA('#_IC 1A'!J71),IF(NOT(_xlfn.ISFORMULA('IC 1A'!J71)),TRUE),FALSE),"MissingFormulaMsg",IF(NOT(AND(ISNUMBER(FIND("[",_xlfn.FORMULATEXT('#_IC 1A'!J71))),ISNUMBER(FIND("!",_xlfn.FORMULATEXT('#_IC 1A'!J71))))),AND(ISNUMBER(FIND("[",_xlfn.FORMULATEXT('IC 1A'!J71))),ISNUMBER(FIND("!",_xlfn.FORMULATEXT('IC 1A'!J71)))),FALSE),"ExternalRefsMsg",IF(ISNUMBER('#_IC 1A'!J71),IF(ABS('#_IC 1A'!J71-'IC 1A'!J71)&gt;0.00001,TRUE,FALSE),IF('#_IC 1A'!J71&lt;&gt;'IC 1A'!J71,TRUE,FALSE)),IF(ISNUMBER('#_IC 1A'!J71),IF('#_IC 1A'!J71&gt;'IC 1A'!J71,"TooLow","TooHigh"),"WrongAnswer"),NOT(_xlfn.ISFORMULA('#_IC 1A'!J71)),IF(_xlfn.IFS(ISTEXT('#_IC 1A'!J71),FALSE,ISLOGICAL('#_IC 1A'!J71),FALSE,SUBSTITUTE(CELL("format",'#_IC 1A'!J71),"-","")=SUBSTITUTE(CELL("format",'IC 1A'!J71),"-",""),FALSE,CELL("format",'#_IC 1A'!J71)="G",FALSE,AND(CELL("format",'#_IC 1A'!J71)="F0",CELL("format",'IC 1A'!J71)="G"),FALSE,TRUE,IFERROR(IF(MATCH(CELL("format",'#_IC 1A'!J71)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1A'!J71),_xlfn.FORMULATEXT('IC 1A'!J71),'IC 1A'!J71),"9","#"),"8","#"),"7","#"),"6","#"),"5","#"),"4","#"),"3","#"),"2","#"),"1","#"),"0","#"),"$",""),"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1A'!J71),_xlfn.FORMULATEXT('IC 1A'!J71),'IC 1A'!J71),"9","#"),"8","#"),"7","#"),"6","#"),"5","#"),"4","#"),"3","#"),"2","#"),"1","#"),"0","#"),"$",""),"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1A'!J71),_xlfn.FORMULATEXT('#_IC 1A'!J71),'#_IC 1A'!J71),"9","#"),"8","#"),"7","#"),"6","#"),"5","#"),"4","#"),"3","#"),"2","#"),"1","#"),"0","#"),"$",""),"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1A'!J71),_xlfn.FORMULATEXT('#_IC 1A'!J71),'#_IC 1A'!J71),"9","#"),"8","#"),"7","#"),"6","#"),"5","#"),"4","#"),"3","#"),"2","#"),"1","#"),"0","#"),"$",""),"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1A'!J71),_xlfn.FORMULATEXT('IC 1A'!J71),'IC 1A'!J71))-LEN(SUBSTITUTE(IF(_xlfn.ISFORMULA('IC 1A'!J71),_xlfn.FORMULATEXT('IC 1A'!J71),'IC 1A'!J71),"""",""))&gt;LEN(IF(_xlfn.ISFORMULA('#_IC 1A'!J71),_xlfn.FORMULATEXT('#_IC 1A'!J71),'#_IC 1A'!J71))-LEN(SUBSTITUTE(IF(_xlfn.ISFORMULA('#_IC 1A'!J71),_xlfn.FORMULATEXT('#_IC 1A'!J71),'#_IC 1A'!J71),"""","")),TRUE,FALSE),"HardQuoteMsg",IF(LEN(IF(_xlfn.ISFORMULA('IC 1A'!J71),_xlfn.FORMULATEXT('IC 1A'!J71),'IC 1A'!J71))-LEN(SUBSTITUTE(IF(_xlfn.ISFORMULA('IC 1A'!J71),_xlfn.FORMULATEXT('IC 1A'!J71),'IC 1A'!J71),"$",""))&lt;LEN(IF(_xlfn.ISFORMULA('#_IC 1A'!J71),_xlfn.FORMULATEXT('#_IC 1A'!J71),'#_IC 1A'!J71))-LEN(SUBSTITUTE(IF(_xlfn.ISFORMULA('#_IC 1A'!J71),_xlfn.FORMULATEXT('#_IC 1A'!J71),'#_IC 1A'!J71),"$","")),TRUE,FALSE),"MissingAbsMsg",_xlfn.IFS(ISTEXT('#_IC 1A'!J71),FALSE,ISLOGICAL('#_IC 1A'!J71),FALSE,SUBSTITUTE(CELL("format",'#_IC 1A'!J71),"-","")=SUBSTITUTE(CELL("format",'IC 1A'!J71),"-",""),FALSE,CELL("format",'#_IC 1A'!J71)="G",FALSE,AND(CELL("format",'#_IC 1A'!J71)="F0",CELL("format",'IC 1A'!J71)="G"),FALSE,TRUE,IFERROR(IF(MATCH(CELL("format",'#_IC 1A'!J71),FormatCodes_SFX!$A$4:$A$53,0)&gt;0,TRUE),FALSE),TRUE,TRUE),"FormatMsg",TRUE,"PerfectMsg")</f>
        <v>PerfectMsg</v>
      </c>
      <c r="K71" s="48" t="str">
        <f ca="1">_xlfn.IFS(ISBLANK('IC 1A'!K71),"",IF(NOT(ISNA('#_IC 1A'!K71)),IF(ISNA('IC 1A'!K71),TRUE,FALSE),FALSE),"StuNAMsg",IF(AND(ISNA('#_IC 1A'!K71),ISNA('IC 1A'!K71)),TRUE,FALSE),"PerfectMsg",IF(NOT(ISERROR('#_IC 1A'!K71)),IF(ISERROR('IC 1A'!K71),TRUE,FALSE),FALSE),"StuErrorMsg",IF(TYPE('#_IC 1A'!K71)&lt;&gt;TYPE('IC 1A'!K71),TRUE,FALSE),"WrongTypeMsg",IF(_xlfn.ISFORMULA('#_IC 1A'!K71),IF(NOT(_xlfn.ISFORMULA('IC 1A'!K71)),TRUE),FALSE),"MissingFormulaMsg",IF(NOT(AND(ISNUMBER(FIND("[",_xlfn.FORMULATEXT('#_IC 1A'!K71))),ISNUMBER(FIND("!",_xlfn.FORMULATEXT('#_IC 1A'!K71))))),AND(ISNUMBER(FIND("[",_xlfn.FORMULATEXT('IC 1A'!K71))),ISNUMBER(FIND("!",_xlfn.FORMULATEXT('IC 1A'!K71)))),FALSE),"ExternalRefsMsg",IF(ISNUMBER('#_IC 1A'!K71),IF(ABS('#_IC 1A'!K71-'IC 1A'!K71)&gt;0.00001,TRUE,FALSE),IF('#_IC 1A'!K71&lt;&gt;'IC 1A'!K71,TRUE,FALSE)),IF(ISNUMBER('#_IC 1A'!K71),IF('#_IC 1A'!K71&gt;'IC 1A'!K71,"TooLow","TooHigh"),"WrongAnswer"),NOT(_xlfn.ISFORMULA('#_IC 1A'!K71)),IF(_xlfn.IFS(ISTEXT('#_IC 1A'!K71),FALSE,ISLOGICAL('#_IC 1A'!K71),FALSE,SUBSTITUTE(CELL("format",'#_IC 1A'!K71),"-","")=SUBSTITUTE(CELL("format",'IC 1A'!K71),"-",""),FALSE,CELL("format",'#_IC 1A'!K71)="G",FALSE,AND(CELL("format",'#_IC 1A'!K71)="F0",CELL("format",'IC 1A'!K71)="G"),FALSE,TRUE,IFERROR(IF(MATCH(CELL("format",'#_IC 1A'!K71)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1A'!K71),_xlfn.FORMULATEXT('IC 1A'!K71),'IC 1A'!K71),"9","#"),"8","#"),"7","#"),"6","#"),"5","#"),"4","#"),"3","#"),"2","#"),"1","#"),"0","#"),"$",""),"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1A'!K71),_xlfn.FORMULATEXT('IC 1A'!K71),'IC 1A'!K71),"9","#"),"8","#"),"7","#"),"6","#"),"5","#"),"4","#"),"3","#"),"2","#"),"1","#"),"0","#"),"$",""),"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1A'!K71),_xlfn.FORMULATEXT('#_IC 1A'!K71),'#_IC 1A'!K71),"9","#"),"8","#"),"7","#"),"6","#"),"5","#"),"4","#"),"3","#"),"2","#"),"1","#"),"0","#"),"$",""),"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1A'!K71),_xlfn.FORMULATEXT('#_IC 1A'!K71),'#_IC 1A'!K71),"9","#"),"8","#"),"7","#"),"6","#"),"5","#"),"4","#"),"3","#"),"2","#"),"1","#"),"0","#"),"$",""),"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1A'!K71),_xlfn.FORMULATEXT('IC 1A'!K71),'IC 1A'!K71))-LEN(SUBSTITUTE(IF(_xlfn.ISFORMULA('IC 1A'!K71),_xlfn.FORMULATEXT('IC 1A'!K71),'IC 1A'!K71),"""",""))&gt;LEN(IF(_xlfn.ISFORMULA('#_IC 1A'!K71),_xlfn.FORMULATEXT('#_IC 1A'!K71),'#_IC 1A'!K71))-LEN(SUBSTITUTE(IF(_xlfn.ISFORMULA('#_IC 1A'!K71),_xlfn.FORMULATEXT('#_IC 1A'!K71),'#_IC 1A'!K71),"""","")),TRUE,FALSE),"HardQuoteMsg",IF(LEN(IF(_xlfn.ISFORMULA('IC 1A'!K71),_xlfn.FORMULATEXT('IC 1A'!K71),'IC 1A'!K71))-LEN(SUBSTITUTE(IF(_xlfn.ISFORMULA('IC 1A'!K71),_xlfn.FORMULATEXT('IC 1A'!K71),'IC 1A'!K71),"$",""))&lt;LEN(IF(_xlfn.ISFORMULA('#_IC 1A'!K71),_xlfn.FORMULATEXT('#_IC 1A'!K71),'#_IC 1A'!K71))-LEN(SUBSTITUTE(IF(_xlfn.ISFORMULA('#_IC 1A'!K71),_xlfn.FORMULATEXT('#_IC 1A'!K71),'#_IC 1A'!K71),"$","")),TRUE,FALSE),"MissingAbsMsg",_xlfn.IFS(ISTEXT('#_IC 1A'!K71),FALSE,ISLOGICAL('#_IC 1A'!K71),FALSE,SUBSTITUTE(CELL("format",'#_IC 1A'!K71),"-","")=SUBSTITUTE(CELL("format",'IC 1A'!K71),"-",""),FALSE,CELL("format",'#_IC 1A'!K71)="G",FALSE,AND(CELL("format",'#_IC 1A'!K71)="F0",CELL("format",'IC 1A'!K71)="G"),FALSE,TRUE,IFERROR(IF(MATCH(CELL("format",'#_IC 1A'!K71),FormatCodes_SFX!$A$4:$A$53,0)&gt;0,TRUE),FALSE),TRUE,TRUE),"FormatMsg",TRUE,"PerfectMsg")</f>
        <v>PerfectMsg</v>
      </c>
    </row>
    <row r="72" spans="2:11" x14ac:dyDescent="0.15">
      <c r="B72" s="48">
        <v>0</v>
      </c>
      <c r="C72" s="48">
        <v>0</v>
      </c>
      <c r="D72" s="48">
        <v>0</v>
      </c>
      <c r="E72" s="48">
        <v>0</v>
      </c>
      <c r="F72" s="48">
        <v>0</v>
      </c>
      <c r="G72" s="48">
        <v>0</v>
      </c>
      <c r="H72" s="48">
        <v>0</v>
      </c>
      <c r="I72" s="48"/>
      <c r="J72" s="48" t="str">
        <f ca="1">_xlfn.IFS(ISBLANK('IC 1A'!J72),"",IF(NOT(ISNA('#_IC 1A'!J72)),IF(ISNA('IC 1A'!J72),TRUE,FALSE),FALSE),"StuNAMsg",IF(AND(ISNA('#_IC 1A'!J72),ISNA('IC 1A'!J72)),TRUE,FALSE),"PerfectMsg",IF(NOT(ISERROR('#_IC 1A'!J72)),IF(ISERROR('IC 1A'!J72),TRUE,FALSE),FALSE),"StuErrorMsg",IF(TYPE('#_IC 1A'!J72)&lt;&gt;TYPE('IC 1A'!J72),TRUE,FALSE),"WrongTypeMsg",IF(_xlfn.ISFORMULA('#_IC 1A'!J72),IF(NOT(_xlfn.ISFORMULA('IC 1A'!J72)),TRUE),FALSE),"MissingFormulaMsg",IF(NOT(AND(ISNUMBER(FIND("[",_xlfn.FORMULATEXT('#_IC 1A'!J72))),ISNUMBER(FIND("!",_xlfn.FORMULATEXT('#_IC 1A'!J72))))),AND(ISNUMBER(FIND("[",_xlfn.FORMULATEXT('IC 1A'!J72))),ISNUMBER(FIND("!",_xlfn.FORMULATEXT('IC 1A'!J72)))),FALSE),"ExternalRefsMsg",IF(ISNUMBER('#_IC 1A'!J72),IF(ABS('#_IC 1A'!J72-'IC 1A'!J72)&gt;0.00001,TRUE,FALSE),IF('#_IC 1A'!J72&lt;&gt;'IC 1A'!J72,TRUE,FALSE)),IF(ISNUMBER('#_IC 1A'!J72),IF('#_IC 1A'!J72&gt;'IC 1A'!J72,"TooLow","TooHigh"),"WrongAnswer"),NOT(_xlfn.ISFORMULA('#_IC 1A'!J72)),IF(_xlfn.IFS(ISTEXT('#_IC 1A'!J72),FALSE,ISLOGICAL('#_IC 1A'!J72),FALSE,SUBSTITUTE(CELL("format",'#_IC 1A'!J72),"-","")=SUBSTITUTE(CELL("format",'IC 1A'!J72),"-",""),FALSE,CELL("format",'#_IC 1A'!J72)="G",FALSE,AND(CELL("format",'#_IC 1A'!J72)="F0",CELL("format",'IC 1A'!J72)="G"),FALSE,TRUE,IFERROR(IF(MATCH(CELL("format",'#_IC 1A'!J72)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1A'!J72),_xlfn.FORMULATEXT('IC 1A'!J72),'IC 1A'!J72),"9","#"),"8","#"),"7","#"),"6","#"),"5","#"),"4","#"),"3","#"),"2","#"),"1","#"),"0","#"),"$",""),"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1A'!J72),_xlfn.FORMULATEXT('IC 1A'!J72),'IC 1A'!J72),"9","#"),"8","#"),"7","#"),"6","#"),"5","#"),"4","#"),"3","#"),"2","#"),"1","#"),"0","#"),"$",""),"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1A'!J72),_xlfn.FORMULATEXT('#_IC 1A'!J72),'#_IC 1A'!J72),"9","#"),"8","#"),"7","#"),"6","#"),"5","#"),"4","#"),"3","#"),"2","#"),"1","#"),"0","#"),"$",""),"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1A'!J72),_xlfn.FORMULATEXT('#_IC 1A'!J72),'#_IC 1A'!J72),"9","#"),"8","#"),"7","#"),"6","#"),"5","#"),"4","#"),"3","#"),"2","#"),"1","#"),"0","#"),"$",""),"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1A'!J72),_xlfn.FORMULATEXT('IC 1A'!J72),'IC 1A'!J72))-LEN(SUBSTITUTE(IF(_xlfn.ISFORMULA('IC 1A'!J72),_xlfn.FORMULATEXT('IC 1A'!J72),'IC 1A'!J72),"""",""))&gt;LEN(IF(_xlfn.ISFORMULA('#_IC 1A'!J72),_xlfn.FORMULATEXT('#_IC 1A'!J72),'#_IC 1A'!J72))-LEN(SUBSTITUTE(IF(_xlfn.ISFORMULA('#_IC 1A'!J72),_xlfn.FORMULATEXT('#_IC 1A'!J72),'#_IC 1A'!J72),"""","")),TRUE,FALSE),"HardQuoteMsg",IF(LEN(IF(_xlfn.ISFORMULA('IC 1A'!J72),_xlfn.FORMULATEXT('IC 1A'!J72),'IC 1A'!J72))-LEN(SUBSTITUTE(IF(_xlfn.ISFORMULA('IC 1A'!J72),_xlfn.FORMULATEXT('IC 1A'!J72),'IC 1A'!J72),"$",""))&lt;LEN(IF(_xlfn.ISFORMULA('#_IC 1A'!J72),_xlfn.FORMULATEXT('#_IC 1A'!J72),'#_IC 1A'!J72))-LEN(SUBSTITUTE(IF(_xlfn.ISFORMULA('#_IC 1A'!J72),_xlfn.FORMULATEXT('#_IC 1A'!J72),'#_IC 1A'!J72),"$","")),TRUE,FALSE),"MissingAbsMsg",_xlfn.IFS(ISTEXT('#_IC 1A'!J72),FALSE,ISLOGICAL('#_IC 1A'!J72),FALSE,SUBSTITUTE(CELL("format",'#_IC 1A'!J72),"-","")=SUBSTITUTE(CELL("format",'IC 1A'!J72),"-",""),FALSE,CELL("format",'#_IC 1A'!J72)="G",FALSE,AND(CELL("format",'#_IC 1A'!J72)="F0",CELL("format",'IC 1A'!J72)="G"),FALSE,TRUE,IFERROR(IF(MATCH(CELL("format",'#_IC 1A'!J72),FormatCodes_SFX!$A$4:$A$53,0)&gt;0,TRUE),FALSE),TRUE,TRUE),"FormatMsg",TRUE,"PerfectMsg")</f>
        <v>PerfectMsg</v>
      </c>
      <c r="K72" s="48" t="str">
        <f ca="1">_xlfn.IFS(ISBLANK('IC 1A'!K72),"",IF(NOT(ISNA('#_IC 1A'!K72)),IF(ISNA('IC 1A'!K72),TRUE,FALSE),FALSE),"StuNAMsg",IF(AND(ISNA('#_IC 1A'!K72),ISNA('IC 1A'!K72)),TRUE,FALSE),"PerfectMsg",IF(NOT(ISERROR('#_IC 1A'!K72)),IF(ISERROR('IC 1A'!K72),TRUE,FALSE),FALSE),"StuErrorMsg",IF(TYPE('#_IC 1A'!K72)&lt;&gt;TYPE('IC 1A'!K72),TRUE,FALSE),"WrongTypeMsg",IF(_xlfn.ISFORMULA('#_IC 1A'!K72),IF(NOT(_xlfn.ISFORMULA('IC 1A'!K72)),TRUE),FALSE),"MissingFormulaMsg",IF(NOT(AND(ISNUMBER(FIND("[",_xlfn.FORMULATEXT('#_IC 1A'!K72))),ISNUMBER(FIND("!",_xlfn.FORMULATEXT('#_IC 1A'!K72))))),AND(ISNUMBER(FIND("[",_xlfn.FORMULATEXT('IC 1A'!K72))),ISNUMBER(FIND("!",_xlfn.FORMULATEXT('IC 1A'!K72)))),FALSE),"ExternalRefsMsg",IF(ISNUMBER('#_IC 1A'!K72),IF(ABS('#_IC 1A'!K72-'IC 1A'!K72)&gt;0.00001,TRUE,FALSE),IF('#_IC 1A'!K72&lt;&gt;'IC 1A'!K72,TRUE,FALSE)),IF(ISNUMBER('#_IC 1A'!K72),IF('#_IC 1A'!K72&gt;'IC 1A'!K72,"TooLow","TooHigh"),"WrongAnswer"),NOT(_xlfn.ISFORMULA('#_IC 1A'!K72)),IF(_xlfn.IFS(ISTEXT('#_IC 1A'!K72),FALSE,ISLOGICAL('#_IC 1A'!K72),FALSE,SUBSTITUTE(CELL("format",'#_IC 1A'!K72),"-","")=SUBSTITUTE(CELL("format",'IC 1A'!K72),"-",""),FALSE,CELL("format",'#_IC 1A'!K72)="G",FALSE,AND(CELL("format",'#_IC 1A'!K72)="F0",CELL("format",'IC 1A'!K72)="G"),FALSE,TRUE,IFERROR(IF(MATCH(CELL("format",'#_IC 1A'!K72)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1A'!K72),_xlfn.FORMULATEXT('IC 1A'!K72),'IC 1A'!K72),"9","#"),"8","#"),"7","#"),"6","#"),"5","#"),"4","#"),"3","#"),"2","#"),"1","#"),"0","#"),"$",""),"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1A'!K72),_xlfn.FORMULATEXT('IC 1A'!K72),'IC 1A'!K72),"9","#"),"8","#"),"7","#"),"6","#"),"5","#"),"4","#"),"3","#"),"2","#"),"1","#"),"0","#"),"$",""),"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1A'!K72),_xlfn.FORMULATEXT('#_IC 1A'!K72),'#_IC 1A'!K72),"9","#"),"8","#"),"7","#"),"6","#"),"5","#"),"4","#"),"3","#"),"2","#"),"1","#"),"0","#"),"$",""),"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1A'!K72),_xlfn.FORMULATEXT('#_IC 1A'!K72),'#_IC 1A'!K72),"9","#"),"8","#"),"7","#"),"6","#"),"5","#"),"4","#"),"3","#"),"2","#"),"1","#"),"0","#"),"$",""),"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1A'!K72),_xlfn.FORMULATEXT('IC 1A'!K72),'IC 1A'!K72))-LEN(SUBSTITUTE(IF(_xlfn.ISFORMULA('IC 1A'!K72),_xlfn.FORMULATEXT('IC 1A'!K72),'IC 1A'!K72),"""",""))&gt;LEN(IF(_xlfn.ISFORMULA('#_IC 1A'!K72),_xlfn.FORMULATEXT('#_IC 1A'!K72),'#_IC 1A'!K72))-LEN(SUBSTITUTE(IF(_xlfn.ISFORMULA('#_IC 1A'!K72),_xlfn.FORMULATEXT('#_IC 1A'!K72),'#_IC 1A'!K72),"""","")),TRUE,FALSE),"HardQuoteMsg",IF(LEN(IF(_xlfn.ISFORMULA('IC 1A'!K72),_xlfn.FORMULATEXT('IC 1A'!K72),'IC 1A'!K72))-LEN(SUBSTITUTE(IF(_xlfn.ISFORMULA('IC 1A'!K72),_xlfn.FORMULATEXT('IC 1A'!K72),'IC 1A'!K72),"$",""))&lt;LEN(IF(_xlfn.ISFORMULA('#_IC 1A'!K72),_xlfn.FORMULATEXT('#_IC 1A'!K72),'#_IC 1A'!K72))-LEN(SUBSTITUTE(IF(_xlfn.ISFORMULA('#_IC 1A'!K72),_xlfn.FORMULATEXT('#_IC 1A'!K72),'#_IC 1A'!K72),"$","")),TRUE,FALSE),"MissingAbsMsg",_xlfn.IFS(ISTEXT('#_IC 1A'!K72),FALSE,ISLOGICAL('#_IC 1A'!K72),FALSE,SUBSTITUTE(CELL("format",'#_IC 1A'!K72),"-","")=SUBSTITUTE(CELL("format",'IC 1A'!K72),"-",""),FALSE,CELL("format",'#_IC 1A'!K72)="G",FALSE,AND(CELL("format",'#_IC 1A'!K72)="F0",CELL("format",'IC 1A'!K72)="G"),FALSE,TRUE,IFERROR(IF(MATCH(CELL("format",'#_IC 1A'!K72),FormatCodes_SFX!$A$4:$A$53,0)&gt;0,TRUE),FALSE),TRUE,TRUE),"FormatMsg",TRUE,"PerfectMsg")</f>
        <v>PerfectMsg</v>
      </c>
    </row>
    <row r="73" spans="2:11" x14ac:dyDescent="0.15"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0</v>
      </c>
      <c r="H73" s="48"/>
      <c r="I73" s="48"/>
      <c r="J73" s="48" t="str">
        <f ca="1">_xlfn.IFS(ISBLANK('IC 1A'!J73),"",IF(NOT(ISNA('#_IC 1A'!J73)),IF(ISNA('IC 1A'!J73),TRUE,FALSE),FALSE),"StuNAMsg",IF(AND(ISNA('#_IC 1A'!J73),ISNA('IC 1A'!J73)),TRUE,FALSE),"PerfectMsg",IF(NOT(ISERROR('#_IC 1A'!J73)),IF(ISERROR('IC 1A'!J73),TRUE,FALSE),FALSE),"StuErrorMsg",IF(TYPE('#_IC 1A'!J73)&lt;&gt;TYPE('IC 1A'!J73),TRUE,FALSE),"WrongTypeMsg",IF(_xlfn.ISFORMULA('#_IC 1A'!J73),IF(NOT(_xlfn.ISFORMULA('IC 1A'!J73)),TRUE),FALSE),"MissingFormulaMsg",IF(NOT(AND(ISNUMBER(FIND("[",_xlfn.FORMULATEXT('#_IC 1A'!J73))),ISNUMBER(FIND("!",_xlfn.FORMULATEXT('#_IC 1A'!J73))))),AND(ISNUMBER(FIND("[",_xlfn.FORMULATEXT('IC 1A'!J73))),ISNUMBER(FIND("!",_xlfn.FORMULATEXT('IC 1A'!J73)))),FALSE),"ExternalRefsMsg",IF(ISNUMBER('#_IC 1A'!J73),IF(ABS('#_IC 1A'!J73-'IC 1A'!J73)&gt;0.00001,TRUE,FALSE),IF('#_IC 1A'!J73&lt;&gt;'IC 1A'!J73,TRUE,FALSE)),IF(ISNUMBER('#_IC 1A'!J73),IF('#_IC 1A'!J73&gt;'IC 1A'!J73,"TooLow","TooHigh"),"WrongAnswer"),NOT(_xlfn.ISFORMULA('#_IC 1A'!J73)),IF(_xlfn.IFS(ISTEXT('#_IC 1A'!J73),FALSE,ISLOGICAL('#_IC 1A'!J73),FALSE,SUBSTITUTE(CELL("format",'#_IC 1A'!J73),"-","")=SUBSTITUTE(CELL("format",'IC 1A'!J73),"-",""),FALSE,CELL("format",'#_IC 1A'!J73)="G",FALSE,AND(CELL("format",'#_IC 1A'!J73)="F0",CELL("format",'IC 1A'!J73)="G"),FALSE,TRUE,IFERROR(IF(MATCH(CELL("format",'#_IC 1A'!J73)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1A'!J73),_xlfn.FORMULATEXT('IC 1A'!J73),'IC 1A'!J73),"9","#"),"8","#"),"7","#"),"6","#"),"5","#"),"4","#"),"3","#"),"2","#"),"1","#"),"0","#"),"$",""),"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1A'!J73),_xlfn.FORMULATEXT('IC 1A'!J73),'IC 1A'!J73),"9","#"),"8","#"),"7","#"),"6","#"),"5","#"),"4","#"),"3","#"),"2","#"),"1","#"),"0","#"),"$",""),"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1A'!J73),_xlfn.FORMULATEXT('#_IC 1A'!J73),'#_IC 1A'!J73),"9","#"),"8","#"),"7","#"),"6","#"),"5","#"),"4","#"),"3","#"),"2","#"),"1","#"),"0","#"),"$",""),"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1A'!J73),_xlfn.FORMULATEXT('#_IC 1A'!J73),'#_IC 1A'!J73),"9","#"),"8","#"),"7","#"),"6","#"),"5","#"),"4","#"),"3","#"),"2","#"),"1","#"),"0","#"),"$",""),"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1A'!J73),_xlfn.FORMULATEXT('IC 1A'!J73),'IC 1A'!J73))-LEN(SUBSTITUTE(IF(_xlfn.ISFORMULA('IC 1A'!J73),_xlfn.FORMULATEXT('IC 1A'!J73),'IC 1A'!J73),"""",""))&gt;LEN(IF(_xlfn.ISFORMULA('#_IC 1A'!J73),_xlfn.FORMULATEXT('#_IC 1A'!J73),'#_IC 1A'!J73))-LEN(SUBSTITUTE(IF(_xlfn.ISFORMULA('#_IC 1A'!J73),_xlfn.FORMULATEXT('#_IC 1A'!J73),'#_IC 1A'!J73),"""","")),TRUE,FALSE),"HardQuoteMsg",IF(LEN(IF(_xlfn.ISFORMULA('IC 1A'!J73),_xlfn.FORMULATEXT('IC 1A'!J73),'IC 1A'!J73))-LEN(SUBSTITUTE(IF(_xlfn.ISFORMULA('IC 1A'!J73),_xlfn.FORMULATEXT('IC 1A'!J73),'IC 1A'!J73),"$",""))&lt;LEN(IF(_xlfn.ISFORMULA('#_IC 1A'!J73),_xlfn.FORMULATEXT('#_IC 1A'!J73),'#_IC 1A'!J73))-LEN(SUBSTITUTE(IF(_xlfn.ISFORMULA('#_IC 1A'!J73),_xlfn.FORMULATEXT('#_IC 1A'!J73),'#_IC 1A'!J73),"$","")),TRUE,FALSE),"MissingAbsMsg",_xlfn.IFS(ISTEXT('#_IC 1A'!J73),FALSE,ISLOGICAL('#_IC 1A'!J73),FALSE,SUBSTITUTE(CELL("format",'#_IC 1A'!J73),"-","")=SUBSTITUTE(CELL("format",'IC 1A'!J73),"-",""),FALSE,CELL("format",'#_IC 1A'!J73)="G",FALSE,AND(CELL("format",'#_IC 1A'!J73)="F0",CELL("format",'IC 1A'!J73)="G"),FALSE,TRUE,IFERROR(IF(MATCH(CELL("format",'#_IC 1A'!J73),FormatCodes_SFX!$A$4:$A$53,0)&gt;0,TRUE),FALSE),TRUE,TRUE),"FormatMsg",TRUE,"PerfectMsg")</f>
        <v>PerfectMsg</v>
      </c>
      <c r="K73" s="48" t="str">
        <f ca="1">_xlfn.IFS(ISBLANK('IC 1A'!K73),"",IF(NOT(ISNA('#_IC 1A'!K73)),IF(ISNA('IC 1A'!K73),TRUE,FALSE),FALSE),"StuNAMsg",IF(AND(ISNA('#_IC 1A'!K73),ISNA('IC 1A'!K73)),TRUE,FALSE),"PerfectMsg",IF(NOT(ISERROR('#_IC 1A'!K73)),IF(ISERROR('IC 1A'!K73),TRUE,FALSE),FALSE),"StuErrorMsg",IF(TYPE('#_IC 1A'!K73)&lt;&gt;TYPE('IC 1A'!K73),TRUE,FALSE),"WrongTypeMsg",IF(_xlfn.ISFORMULA('#_IC 1A'!K73),IF(NOT(_xlfn.ISFORMULA('IC 1A'!K73)),TRUE),FALSE),"MissingFormulaMsg",IF(NOT(AND(ISNUMBER(FIND("[",_xlfn.FORMULATEXT('#_IC 1A'!K73))),ISNUMBER(FIND("!",_xlfn.FORMULATEXT('#_IC 1A'!K73))))),AND(ISNUMBER(FIND("[",_xlfn.FORMULATEXT('IC 1A'!K73))),ISNUMBER(FIND("!",_xlfn.FORMULATEXT('IC 1A'!K73)))),FALSE),"ExternalRefsMsg",IF(ISNUMBER('#_IC 1A'!K73),IF(ABS('#_IC 1A'!K73-'IC 1A'!K73)&gt;0.00001,TRUE,FALSE),IF('#_IC 1A'!K73&lt;&gt;'IC 1A'!K73,TRUE,FALSE)),IF(ISNUMBER('#_IC 1A'!K73),IF('#_IC 1A'!K73&gt;'IC 1A'!K73,"TooLow","TooHigh"),"WrongAnswer"),NOT(_xlfn.ISFORMULA('#_IC 1A'!K73)),IF(_xlfn.IFS(ISTEXT('#_IC 1A'!K73),FALSE,ISLOGICAL('#_IC 1A'!K73),FALSE,SUBSTITUTE(CELL("format",'#_IC 1A'!K73),"-","")=SUBSTITUTE(CELL("format",'IC 1A'!K73),"-",""),FALSE,CELL("format",'#_IC 1A'!K73)="G",FALSE,AND(CELL("format",'#_IC 1A'!K73)="F0",CELL("format",'IC 1A'!K73)="G"),FALSE,TRUE,IFERROR(IF(MATCH(CELL("format",'#_IC 1A'!K73)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1A'!K73),_xlfn.FORMULATEXT('IC 1A'!K73),'IC 1A'!K73),"9","#"),"8","#"),"7","#"),"6","#"),"5","#"),"4","#"),"3","#"),"2","#"),"1","#"),"0","#"),"$",""),"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1A'!K73),_xlfn.FORMULATEXT('IC 1A'!K73),'IC 1A'!K73),"9","#"),"8","#"),"7","#"),"6","#"),"5","#"),"4","#"),"3","#"),"2","#"),"1","#"),"0","#"),"$",""),"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1A'!K73),_xlfn.FORMULATEXT('#_IC 1A'!K73),'#_IC 1A'!K73),"9","#"),"8","#"),"7","#"),"6","#"),"5","#"),"4","#"),"3","#"),"2","#"),"1","#"),"0","#"),"$",""),"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1A'!K73),_xlfn.FORMULATEXT('#_IC 1A'!K73),'#_IC 1A'!K73),"9","#"),"8","#"),"7","#"),"6","#"),"5","#"),"4","#"),"3","#"),"2","#"),"1","#"),"0","#"),"$",""),"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1A'!K73),_xlfn.FORMULATEXT('IC 1A'!K73),'IC 1A'!K73))-LEN(SUBSTITUTE(IF(_xlfn.ISFORMULA('IC 1A'!K73),_xlfn.FORMULATEXT('IC 1A'!K73),'IC 1A'!K73),"""",""))&gt;LEN(IF(_xlfn.ISFORMULA('#_IC 1A'!K73),_xlfn.FORMULATEXT('#_IC 1A'!K73),'#_IC 1A'!K73))-LEN(SUBSTITUTE(IF(_xlfn.ISFORMULA('#_IC 1A'!K73),_xlfn.FORMULATEXT('#_IC 1A'!K73),'#_IC 1A'!K73),"""","")),TRUE,FALSE),"HardQuoteMsg",IF(LEN(IF(_xlfn.ISFORMULA('IC 1A'!K73),_xlfn.FORMULATEXT('IC 1A'!K73),'IC 1A'!K73))-LEN(SUBSTITUTE(IF(_xlfn.ISFORMULA('IC 1A'!K73),_xlfn.FORMULATEXT('IC 1A'!K73),'IC 1A'!K73),"$",""))&lt;LEN(IF(_xlfn.ISFORMULA('#_IC 1A'!K73),_xlfn.FORMULATEXT('#_IC 1A'!K73),'#_IC 1A'!K73))-LEN(SUBSTITUTE(IF(_xlfn.ISFORMULA('#_IC 1A'!K73),_xlfn.FORMULATEXT('#_IC 1A'!K73),'#_IC 1A'!K73),"$","")),TRUE,FALSE),"MissingAbsMsg",_xlfn.IFS(ISTEXT('#_IC 1A'!K73),FALSE,ISLOGICAL('#_IC 1A'!K73),FALSE,SUBSTITUTE(CELL("format",'#_IC 1A'!K73),"-","")=SUBSTITUTE(CELL("format",'IC 1A'!K73),"-",""),FALSE,CELL("format",'#_IC 1A'!K73)="G",FALSE,AND(CELL("format",'#_IC 1A'!K73)="F0",CELL("format",'IC 1A'!K73)="G"),FALSE,TRUE,IFERROR(IF(MATCH(CELL("format",'#_IC 1A'!K73),FormatCodes_SFX!$A$4:$A$53,0)&gt;0,TRUE),FALSE),TRUE,TRUE),"FormatMsg",TRUE,"PerfectMsg")</f>
        <v>PerfectMsg</v>
      </c>
    </row>
    <row r="74" spans="2:11" x14ac:dyDescent="0.15"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/>
      <c r="J74" s="48" t="str">
        <f ca="1">_xlfn.IFS(ISBLANK('IC 1A'!J74),"",IF(NOT(ISNA('#_IC 1A'!J74)),IF(ISNA('IC 1A'!J74),TRUE,FALSE),FALSE),"StuNAMsg",IF(AND(ISNA('#_IC 1A'!J74),ISNA('IC 1A'!J74)),TRUE,FALSE),"PerfectMsg",IF(NOT(ISERROR('#_IC 1A'!J74)),IF(ISERROR('IC 1A'!J74),TRUE,FALSE),FALSE),"StuErrorMsg",IF(TYPE('#_IC 1A'!J74)&lt;&gt;TYPE('IC 1A'!J74),TRUE,FALSE),"WrongTypeMsg",IF(_xlfn.ISFORMULA('#_IC 1A'!J74),IF(NOT(_xlfn.ISFORMULA('IC 1A'!J74)),TRUE),FALSE),"MissingFormulaMsg",IF(NOT(AND(ISNUMBER(FIND("[",_xlfn.FORMULATEXT('#_IC 1A'!J74))),ISNUMBER(FIND("!",_xlfn.FORMULATEXT('#_IC 1A'!J74))))),AND(ISNUMBER(FIND("[",_xlfn.FORMULATEXT('IC 1A'!J74))),ISNUMBER(FIND("!",_xlfn.FORMULATEXT('IC 1A'!J74)))),FALSE),"ExternalRefsMsg",IF(ISNUMBER('#_IC 1A'!J74),IF(ABS('#_IC 1A'!J74-'IC 1A'!J74)&gt;0.00001,TRUE,FALSE),IF('#_IC 1A'!J74&lt;&gt;'IC 1A'!J74,TRUE,FALSE)),IF(ISNUMBER('#_IC 1A'!J74),IF('#_IC 1A'!J74&gt;'IC 1A'!J74,"TooLow","TooHigh"),"WrongAnswer"),NOT(_xlfn.ISFORMULA('#_IC 1A'!J74)),IF(_xlfn.IFS(ISTEXT('#_IC 1A'!J74),FALSE,ISLOGICAL('#_IC 1A'!J74),FALSE,SUBSTITUTE(CELL("format",'#_IC 1A'!J74),"-","")=SUBSTITUTE(CELL("format",'IC 1A'!J74),"-",""),FALSE,CELL("format",'#_IC 1A'!J74)="G",FALSE,AND(CELL("format",'#_IC 1A'!J74)="F0",CELL("format",'IC 1A'!J74)="G"),FALSE,TRUE,IFERROR(IF(MATCH(CELL("format",'#_IC 1A'!J74)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1A'!J74),_xlfn.FORMULATEXT('IC 1A'!J74),'IC 1A'!J74),"9","#"),"8","#"),"7","#"),"6","#"),"5","#"),"4","#"),"3","#"),"2","#"),"1","#"),"0","#"),"$",""),"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1A'!J74),_xlfn.FORMULATEXT('IC 1A'!J74),'IC 1A'!J74),"9","#"),"8","#"),"7","#"),"6","#"),"5","#"),"4","#"),"3","#"),"2","#"),"1","#"),"0","#"),"$",""),"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1A'!J74),_xlfn.FORMULATEXT('#_IC 1A'!J74),'#_IC 1A'!J74),"9","#"),"8","#"),"7","#"),"6","#"),"5","#"),"4","#"),"3","#"),"2","#"),"1","#"),"0","#"),"$",""),"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1A'!J74),_xlfn.FORMULATEXT('#_IC 1A'!J74),'#_IC 1A'!J74),"9","#"),"8","#"),"7","#"),"6","#"),"5","#"),"4","#"),"3","#"),"2","#"),"1","#"),"0","#"),"$",""),"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1A'!J74),_xlfn.FORMULATEXT('IC 1A'!J74),'IC 1A'!J74))-LEN(SUBSTITUTE(IF(_xlfn.ISFORMULA('IC 1A'!J74),_xlfn.FORMULATEXT('IC 1A'!J74),'IC 1A'!J74),"""",""))&gt;LEN(IF(_xlfn.ISFORMULA('#_IC 1A'!J74),_xlfn.FORMULATEXT('#_IC 1A'!J74),'#_IC 1A'!J74))-LEN(SUBSTITUTE(IF(_xlfn.ISFORMULA('#_IC 1A'!J74),_xlfn.FORMULATEXT('#_IC 1A'!J74),'#_IC 1A'!J74),"""","")),TRUE,FALSE),"HardQuoteMsg",IF(LEN(IF(_xlfn.ISFORMULA('IC 1A'!J74),_xlfn.FORMULATEXT('IC 1A'!J74),'IC 1A'!J74))-LEN(SUBSTITUTE(IF(_xlfn.ISFORMULA('IC 1A'!J74),_xlfn.FORMULATEXT('IC 1A'!J74),'IC 1A'!J74),"$",""))&lt;LEN(IF(_xlfn.ISFORMULA('#_IC 1A'!J74),_xlfn.FORMULATEXT('#_IC 1A'!J74),'#_IC 1A'!J74))-LEN(SUBSTITUTE(IF(_xlfn.ISFORMULA('#_IC 1A'!J74),_xlfn.FORMULATEXT('#_IC 1A'!J74),'#_IC 1A'!J74),"$","")),TRUE,FALSE),"MissingAbsMsg",_xlfn.IFS(ISTEXT('#_IC 1A'!J74),FALSE,ISLOGICAL('#_IC 1A'!J74),FALSE,SUBSTITUTE(CELL("format",'#_IC 1A'!J74),"-","")=SUBSTITUTE(CELL("format",'IC 1A'!J74),"-",""),FALSE,CELL("format",'#_IC 1A'!J74)="G",FALSE,AND(CELL("format",'#_IC 1A'!J74)="F0",CELL("format",'IC 1A'!J74)="G"),FALSE,TRUE,IFERROR(IF(MATCH(CELL("format",'#_IC 1A'!J74),FormatCodes_SFX!$A$4:$A$53,0)&gt;0,TRUE),FALSE),TRUE,TRUE),"FormatMsg",TRUE,"PerfectMsg")</f>
        <v>PerfectMsg</v>
      </c>
      <c r="K74" s="48" t="str">
        <f ca="1">_xlfn.IFS(ISBLANK('IC 1A'!K74),"",IF(NOT(ISNA('#_IC 1A'!K74)),IF(ISNA('IC 1A'!K74),TRUE,FALSE),FALSE),"StuNAMsg",IF(AND(ISNA('#_IC 1A'!K74),ISNA('IC 1A'!K74)),TRUE,FALSE),"PerfectMsg",IF(NOT(ISERROR('#_IC 1A'!K74)),IF(ISERROR('IC 1A'!K74),TRUE,FALSE),FALSE),"StuErrorMsg",IF(TYPE('#_IC 1A'!K74)&lt;&gt;TYPE('IC 1A'!K74),TRUE,FALSE),"WrongTypeMsg",IF(_xlfn.ISFORMULA('#_IC 1A'!K74),IF(NOT(_xlfn.ISFORMULA('IC 1A'!K74)),TRUE),FALSE),"MissingFormulaMsg",IF(NOT(AND(ISNUMBER(FIND("[",_xlfn.FORMULATEXT('#_IC 1A'!K74))),ISNUMBER(FIND("!",_xlfn.FORMULATEXT('#_IC 1A'!K74))))),AND(ISNUMBER(FIND("[",_xlfn.FORMULATEXT('IC 1A'!K74))),ISNUMBER(FIND("!",_xlfn.FORMULATEXT('IC 1A'!K74)))),FALSE),"ExternalRefsMsg",IF(ISNUMBER('#_IC 1A'!K74),IF(ABS('#_IC 1A'!K74-'IC 1A'!K74)&gt;0.00001,TRUE,FALSE),IF('#_IC 1A'!K74&lt;&gt;'IC 1A'!K74,TRUE,FALSE)),IF(ISNUMBER('#_IC 1A'!K74),IF('#_IC 1A'!K74&gt;'IC 1A'!K74,"TooLow","TooHigh"),"WrongAnswer"),NOT(_xlfn.ISFORMULA('#_IC 1A'!K74)),IF(_xlfn.IFS(ISTEXT('#_IC 1A'!K74),FALSE,ISLOGICAL('#_IC 1A'!K74),FALSE,SUBSTITUTE(CELL("format",'#_IC 1A'!K74),"-","")=SUBSTITUTE(CELL("format",'IC 1A'!K74),"-",""),FALSE,CELL("format",'#_IC 1A'!K74)="G",FALSE,AND(CELL("format",'#_IC 1A'!K74)="F0",CELL("format",'IC 1A'!K74)="G"),FALSE,TRUE,IFERROR(IF(MATCH(CELL("format",'#_IC 1A'!K74)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1A'!K74),_xlfn.FORMULATEXT('IC 1A'!K74),'IC 1A'!K74),"9","#"),"8","#"),"7","#"),"6","#"),"5","#"),"4","#"),"3","#"),"2","#"),"1","#"),"0","#"),"$",""),"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1A'!K74),_xlfn.FORMULATEXT('IC 1A'!K74),'IC 1A'!K74),"9","#"),"8","#"),"7","#"),"6","#"),"5","#"),"4","#"),"3","#"),"2","#"),"1","#"),"0","#"),"$",""),"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1A'!K74),_xlfn.FORMULATEXT('#_IC 1A'!K74),'#_IC 1A'!K74),"9","#"),"8","#"),"7","#"),"6","#"),"5","#"),"4","#"),"3","#"),"2","#"),"1","#"),"0","#"),"$",""),"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1A'!K74),_xlfn.FORMULATEXT('#_IC 1A'!K74),'#_IC 1A'!K74),"9","#"),"8","#"),"7","#"),"6","#"),"5","#"),"4","#"),"3","#"),"2","#"),"1","#"),"0","#"),"$",""),"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1A'!K74),_xlfn.FORMULATEXT('IC 1A'!K74),'IC 1A'!K74))-LEN(SUBSTITUTE(IF(_xlfn.ISFORMULA('IC 1A'!K74),_xlfn.FORMULATEXT('IC 1A'!K74),'IC 1A'!K74),"""",""))&gt;LEN(IF(_xlfn.ISFORMULA('#_IC 1A'!K74),_xlfn.FORMULATEXT('#_IC 1A'!K74),'#_IC 1A'!K74))-LEN(SUBSTITUTE(IF(_xlfn.ISFORMULA('#_IC 1A'!K74),_xlfn.FORMULATEXT('#_IC 1A'!K74),'#_IC 1A'!K74),"""","")),TRUE,FALSE),"HardQuoteMsg",IF(LEN(IF(_xlfn.ISFORMULA('IC 1A'!K74),_xlfn.FORMULATEXT('IC 1A'!K74),'IC 1A'!K74))-LEN(SUBSTITUTE(IF(_xlfn.ISFORMULA('IC 1A'!K74),_xlfn.FORMULATEXT('IC 1A'!K74),'IC 1A'!K74),"$",""))&lt;LEN(IF(_xlfn.ISFORMULA('#_IC 1A'!K74),_xlfn.FORMULATEXT('#_IC 1A'!K74),'#_IC 1A'!K74))-LEN(SUBSTITUTE(IF(_xlfn.ISFORMULA('#_IC 1A'!K74),_xlfn.FORMULATEXT('#_IC 1A'!K74),'#_IC 1A'!K74),"$","")),TRUE,FALSE),"MissingAbsMsg",_xlfn.IFS(ISTEXT('#_IC 1A'!K74),FALSE,ISLOGICAL('#_IC 1A'!K74),FALSE,SUBSTITUTE(CELL("format",'#_IC 1A'!K74),"-","")=SUBSTITUTE(CELL("format",'IC 1A'!K74),"-",""),FALSE,CELL("format",'#_IC 1A'!K74)="G",FALSE,AND(CELL("format",'#_IC 1A'!K74)="F0",CELL("format",'IC 1A'!K74)="G"),FALSE,TRUE,IFERROR(IF(MATCH(CELL("format",'#_IC 1A'!K74),FormatCodes_SFX!$A$4:$A$53,0)&gt;0,TRUE),FALSE),TRUE,TRUE),"FormatMsg",TRUE,"PerfectMsg")</f>
        <v>PerfectMsg</v>
      </c>
    </row>
    <row r="75" spans="2:11" x14ac:dyDescent="0.15"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/>
      <c r="J75" s="48" t="str">
        <f ca="1">_xlfn.IFS(ISBLANK('IC 1A'!J75),"",IF(NOT(ISNA('#_IC 1A'!J75)),IF(ISNA('IC 1A'!J75),TRUE,FALSE),FALSE),"StuNAMsg",IF(AND(ISNA('#_IC 1A'!J75),ISNA('IC 1A'!J75)),TRUE,FALSE),"PerfectMsg",IF(NOT(ISERROR('#_IC 1A'!J75)),IF(ISERROR('IC 1A'!J75),TRUE,FALSE),FALSE),"StuErrorMsg",IF(TYPE('#_IC 1A'!J75)&lt;&gt;TYPE('IC 1A'!J75),TRUE,FALSE),"WrongTypeMsg",IF(_xlfn.ISFORMULA('#_IC 1A'!J75),IF(NOT(_xlfn.ISFORMULA('IC 1A'!J75)),TRUE),FALSE),"MissingFormulaMsg",IF(NOT(AND(ISNUMBER(FIND("[",_xlfn.FORMULATEXT('#_IC 1A'!J75))),ISNUMBER(FIND("!",_xlfn.FORMULATEXT('#_IC 1A'!J75))))),AND(ISNUMBER(FIND("[",_xlfn.FORMULATEXT('IC 1A'!J75))),ISNUMBER(FIND("!",_xlfn.FORMULATEXT('IC 1A'!J75)))),FALSE),"ExternalRefsMsg",IF(ISNUMBER('#_IC 1A'!J75),IF(ABS('#_IC 1A'!J75-'IC 1A'!J75)&gt;0.00001,TRUE,FALSE),IF('#_IC 1A'!J75&lt;&gt;'IC 1A'!J75,TRUE,FALSE)),IF(ISNUMBER('#_IC 1A'!J75),IF('#_IC 1A'!J75&gt;'IC 1A'!J75,"TooLow","TooHigh"),"WrongAnswer"),NOT(_xlfn.ISFORMULA('#_IC 1A'!J75)),IF(_xlfn.IFS(ISTEXT('#_IC 1A'!J75),FALSE,ISLOGICAL('#_IC 1A'!J75),FALSE,SUBSTITUTE(CELL("format",'#_IC 1A'!J75),"-","")=SUBSTITUTE(CELL("format",'IC 1A'!J75),"-",""),FALSE,CELL("format",'#_IC 1A'!J75)="G",FALSE,AND(CELL("format",'#_IC 1A'!J75)="F0",CELL("format",'IC 1A'!J75)="G"),FALSE,TRUE,IFERROR(IF(MATCH(CELL("format",'#_IC 1A'!J75)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1A'!J75),_xlfn.FORMULATEXT('IC 1A'!J75),'IC 1A'!J75),"9","#"),"8","#"),"7","#"),"6","#"),"5","#"),"4","#"),"3","#"),"2","#"),"1","#"),"0","#"),"$",""),"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1A'!J75),_xlfn.FORMULATEXT('IC 1A'!J75),'IC 1A'!J75),"9","#"),"8","#"),"7","#"),"6","#"),"5","#"),"4","#"),"3","#"),"2","#"),"1","#"),"0","#"),"$",""),"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1A'!J75),_xlfn.FORMULATEXT('#_IC 1A'!J75),'#_IC 1A'!J75),"9","#"),"8","#"),"7","#"),"6","#"),"5","#"),"4","#"),"3","#"),"2","#"),"1","#"),"0","#"),"$",""),"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1A'!J75),_xlfn.FORMULATEXT('#_IC 1A'!J75),'#_IC 1A'!J75),"9","#"),"8","#"),"7","#"),"6","#"),"5","#"),"4","#"),"3","#"),"2","#"),"1","#"),"0","#"),"$",""),"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1A'!J75),_xlfn.FORMULATEXT('IC 1A'!J75),'IC 1A'!J75))-LEN(SUBSTITUTE(IF(_xlfn.ISFORMULA('IC 1A'!J75),_xlfn.FORMULATEXT('IC 1A'!J75),'IC 1A'!J75),"""",""))&gt;LEN(IF(_xlfn.ISFORMULA('#_IC 1A'!J75),_xlfn.FORMULATEXT('#_IC 1A'!J75),'#_IC 1A'!J75))-LEN(SUBSTITUTE(IF(_xlfn.ISFORMULA('#_IC 1A'!J75),_xlfn.FORMULATEXT('#_IC 1A'!J75),'#_IC 1A'!J75),"""","")),TRUE,FALSE),"HardQuoteMsg",IF(LEN(IF(_xlfn.ISFORMULA('IC 1A'!J75),_xlfn.FORMULATEXT('IC 1A'!J75),'IC 1A'!J75))-LEN(SUBSTITUTE(IF(_xlfn.ISFORMULA('IC 1A'!J75),_xlfn.FORMULATEXT('IC 1A'!J75),'IC 1A'!J75),"$",""))&lt;LEN(IF(_xlfn.ISFORMULA('#_IC 1A'!J75),_xlfn.FORMULATEXT('#_IC 1A'!J75),'#_IC 1A'!J75))-LEN(SUBSTITUTE(IF(_xlfn.ISFORMULA('#_IC 1A'!J75),_xlfn.FORMULATEXT('#_IC 1A'!J75),'#_IC 1A'!J75),"$","")),TRUE,FALSE),"MissingAbsMsg",_xlfn.IFS(ISTEXT('#_IC 1A'!J75),FALSE,ISLOGICAL('#_IC 1A'!J75),FALSE,SUBSTITUTE(CELL("format",'#_IC 1A'!J75),"-","")=SUBSTITUTE(CELL("format",'IC 1A'!J75),"-",""),FALSE,CELL("format",'#_IC 1A'!J75)="G",FALSE,AND(CELL("format",'#_IC 1A'!J75)="F0",CELL("format",'IC 1A'!J75)="G"),FALSE,TRUE,IFERROR(IF(MATCH(CELL("format",'#_IC 1A'!J75),FormatCodes_SFX!$A$4:$A$53,0)&gt;0,TRUE),FALSE),TRUE,TRUE),"FormatMsg",TRUE,"PerfectMsg")</f>
        <v>PerfectMsg</v>
      </c>
      <c r="K75" s="48" t="str">
        <f ca="1">_xlfn.IFS(ISBLANK('IC 1A'!K75),"",IF(NOT(ISNA('#_IC 1A'!K75)),IF(ISNA('IC 1A'!K75),TRUE,FALSE),FALSE),"StuNAMsg",IF(AND(ISNA('#_IC 1A'!K75),ISNA('IC 1A'!K75)),TRUE,FALSE),"PerfectMsg",IF(NOT(ISERROR('#_IC 1A'!K75)),IF(ISERROR('IC 1A'!K75),TRUE,FALSE),FALSE),"StuErrorMsg",IF(TYPE('#_IC 1A'!K75)&lt;&gt;TYPE('IC 1A'!K75),TRUE,FALSE),"WrongTypeMsg",IF(_xlfn.ISFORMULA('#_IC 1A'!K75),IF(NOT(_xlfn.ISFORMULA('IC 1A'!K75)),TRUE),FALSE),"MissingFormulaMsg",IF(NOT(AND(ISNUMBER(FIND("[",_xlfn.FORMULATEXT('#_IC 1A'!K75))),ISNUMBER(FIND("!",_xlfn.FORMULATEXT('#_IC 1A'!K75))))),AND(ISNUMBER(FIND("[",_xlfn.FORMULATEXT('IC 1A'!K75))),ISNUMBER(FIND("!",_xlfn.FORMULATEXT('IC 1A'!K75)))),FALSE),"ExternalRefsMsg",IF(ISNUMBER('#_IC 1A'!K75),IF(ABS('#_IC 1A'!K75-'IC 1A'!K75)&gt;0.00001,TRUE,FALSE),IF('#_IC 1A'!K75&lt;&gt;'IC 1A'!K75,TRUE,FALSE)),IF(ISNUMBER('#_IC 1A'!K75),IF('#_IC 1A'!K75&gt;'IC 1A'!K75,"TooLow","TooHigh"),"WrongAnswer"),NOT(_xlfn.ISFORMULA('#_IC 1A'!K75)),IF(_xlfn.IFS(ISTEXT('#_IC 1A'!K75),FALSE,ISLOGICAL('#_IC 1A'!K75),FALSE,SUBSTITUTE(CELL("format",'#_IC 1A'!K75),"-","")=SUBSTITUTE(CELL("format",'IC 1A'!K75),"-",""),FALSE,CELL("format",'#_IC 1A'!K75)="G",FALSE,AND(CELL("format",'#_IC 1A'!K75)="F0",CELL("format",'IC 1A'!K75)="G"),FALSE,TRUE,IFERROR(IF(MATCH(CELL("format",'#_IC 1A'!K75)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1A'!K75),_xlfn.FORMULATEXT('IC 1A'!K75),'IC 1A'!K75),"9","#"),"8","#"),"7","#"),"6","#"),"5","#"),"4","#"),"3","#"),"2","#"),"1","#"),"0","#"),"$",""),"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1A'!K75),_xlfn.FORMULATEXT('IC 1A'!K75),'IC 1A'!K75),"9","#"),"8","#"),"7","#"),"6","#"),"5","#"),"4","#"),"3","#"),"2","#"),"1","#"),"0","#"),"$",""),"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1A'!K75),_xlfn.FORMULATEXT('#_IC 1A'!K75),'#_IC 1A'!K75),"9","#"),"8","#"),"7","#"),"6","#"),"5","#"),"4","#"),"3","#"),"2","#"),"1","#"),"0","#"),"$",""),"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1A'!K75),_xlfn.FORMULATEXT('#_IC 1A'!K75),'#_IC 1A'!K75),"9","#"),"8","#"),"7","#"),"6","#"),"5","#"),"4","#"),"3","#"),"2","#"),"1","#"),"0","#"),"$",""),"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1A'!K75),_xlfn.FORMULATEXT('IC 1A'!K75),'IC 1A'!K75))-LEN(SUBSTITUTE(IF(_xlfn.ISFORMULA('IC 1A'!K75),_xlfn.FORMULATEXT('IC 1A'!K75),'IC 1A'!K75),"""",""))&gt;LEN(IF(_xlfn.ISFORMULA('#_IC 1A'!K75),_xlfn.FORMULATEXT('#_IC 1A'!K75),'#_IC 1A'!K75))-LEN(SUBSTITUTE(IF(_xlfn.ISFORMULA('#_IC 1A'!K75),_xlfn.FORMULATEXT('#_IC 1A'!K75),'#_IC 1A'!K75),"""","")),TRUE,FALSE),"HardQuoteMsg",IF(LEN(IF(_xlfn.ISFORMULA('IC 1A'!K75),_xlfn.FORMULATEXT('IC 1A'!K75),'IC 1A'!K75))-LEN(SUBSTITUTE(IF(_xlfn.ISFORMULA('IC 1A'!K75),_xlfn.FORMULATEXT('IC 1A'!K75),'IC 1A'!K75),"$",""))&lt;LEN(IF(_xlfn.ISFORMULA('#_IC 1A'!K75),_xlfn.FORMULATEXT('#_IC 1A'!K75),'#_IC 1A'!K75))-LEN(SUBSTITUTE(IF(_xlfn.ISFORMULA('#_IC 1A'!K75),_xlfn.FORMULATEXT('#_IC 1A'!K75),'#_IC 1A'!K75),"$","")),TRUE,FALSE),"MissingAbsMsg",_xlfn.IFS(ISTEXT('#_IC 1A'!K75),FALSE,ISLOGICAL('#_IC 1A'!K75),FALSE,SUBSTITUTE(CELL("format",'#_IC 1A'!K75),"-","")=SUBSTITUTE(CELL("format",'IC 1A'!K75),"-",""),FALSE,CELL("format",'#_IC 1A'!K75)="G",FALSE,AND(CELL("format",'#_IC 1A'!K75)="F0",CELL("format",'IC 1A'!K75)="G"),FALSE,TRUE,IFERROR(IF(MATCH(CELL("format",'#_IC 1A'!K75),FormatCodes_SFX!$A$4:$A$53,0)&gt;0,TRUE),FALSE),TRUE,TRUE),"FormatMsg",TRUE,"PerfectMsg")</f>
        <v>PerfectMsg</v>
      </c>
    </row>
    <row r="76" spans="2:11" x14ac:dyDescent="0.15">
      <c r="B76" s="48">
        <v>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 t="str">
        <f ca="1">_xlfn.IFS(ISBLANK('IC 1A'!J76),"",IF(NOT(ISNA('#_IC 1A'!J76)),IF(ISNA('IC 1A'!J76),TRUE,FALSE),FALSE),"StuNAMsg",IF(AND(ISNA('#_IC 1A'!J76),ISNA('IC 1A'!J76)),TRUE,FALSE),"PerfectMsg",IF(NOT(ISERROR('#_IC 1A'!J76)),IF(ISERROR('IC 1A'!J76),TRUE,FALSE),FALSE),"StuErrorMsg",IF(TYPE('#_IC 1A'!J76)&lt;&gt;TYPE('IC 1A'!J76),TRUE,FALSE),"WrongTypeMsg",IF(_xlfn.ISFORMULA('#_IC 1A'!J76),IF(NOT(_xlfn.ISFORMULA('IC 1A'!J76)),TRUE),FALSE),"MissingFormulaMsg",IF(NOT(AND(ISNUMBER(FIND("[",_xlfn.FORMULATEXT('#_IC 1A'!J76))),ISNUMBER(FIND("!",_xlfn.FORMULATEXT('#_IC 1A'!J76))))),AND(ISNUMBER(FIND("[",_xlfn.FORMULATEXT('IC 1A'!J76))),ISNUMBER(FIND("!",_xlfn.FORMULATEXT('IC 1A'!J76)))),FALSE),"ExternalRefsMsg",IF(ISNUMBER('#_IC 1A'!J76),IF(ABS('#_IC 1A'!J76-'IC 1A'!J76)&gt;0.00001,TRUE,FALSE),IF('#_IC 1A'!J76&lt;&gt;'IC 1A'!J76,TRUE,FALSE)),IF(ISNUMBER('#_IC 1A'!J76),IF('#_IC 1A'!J76&gt;'IC 1A'!J76,"TooLow","TooHigh"),"WrongAnswer"),NOT(_xlfn.ISFORMULA('#_IC 1A'!J76)),IF(_xlfn.IFS(ISTEXT('#_IC 1A'!J76),FALSE,ISLOGICAL('#_IC 1A'!J76),FALSE,SUBSTITUTE(CELL("format",'#_IC 1A'!J76),"-","")=SUBSTITUTE(CELL("format",'IC 1A'!J76),"-",""),FALSE,CELL("format",'#_IC 1A'!J76)="G",FALSE,AND(CELL("format",'#_IC 1A'!J76)="F0",CELL("format",'IC 1A'!J76)="G"),FALSE,TRUE,IFERROR(IF(MATCH(CELL("format",'#_IC 1A'!J76)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1A'!J76),_xlfn.FORMULATEXT('IC 1A'!J76),'IC 1A'!J76),"9","#"),"8","#"),"7","#"),"6","#"),"5","#"),"4","#"),"3","#"),"2","#"),"1","#"),"0","#"),"$",""),"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1A'!J76),_xlfn.FORMULATEXT('IC 1A'!J76),'IC 1A'!J76),"9","#"),"8","#"),"7","#"),"6","#"),"5","#"),"4","#"),"3","#"),"2","#"),"1","#"),"0","#"),"$",""),"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1A'!J76),_xlfn.FORMULATEXT('#_IC 1A'!J76),'#_IC 1A'!J76),"9","#"),"8","#"),"7","#"),"6","#"),"5","#"),"4","#"),"3","#"),"2","#"),"1","#"),"0","#"),"$",""),"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1A'!J76),_xlfn.FORMULATEXT('#_IC 1A'!J76),'#_IC 1A'!J76),"9","#"),"8","#"),"7","#"),"6","#"),"5","#"),"4","#"),"3","#"),"2","#"),"1","#"),"0","#"),"$",""),"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1A'!J76),_xlfn.FORMULATEXT('IC 1A'!J76),'IC 1A'!J76))-LEN(SUBSTITUTE(IF(_xlfn.ISFORMULA('IC 1A'!J76),_xlfn.FORMULATEXT('IC 1A'!J76),'IC 1A'!J76),"""",""))&gt;LEN(IF(_xlfn.ISFORMULA('#_IC 1A'!J76),_xlfn.FORMULATEXT('#_IC 1A'!J76),'#_IC 1A'!J76))-LEN(SUBSTITUTE(IF(_xlfn.ISFORMULA('#_IC 1A'!J76),_xlfn.FORMULATEXT('#_IC 1A'!J76),'#_IC 1A'!J76),"""","")),TRUE,FALSE),"HardQuoteMsg",IF(LEN(IF(_xlfn.ISFORMULA('IC 1A'!J76),_xlfn.FORMULATEXT('IC 1A'!J76),'IC 1A'!J76))-LEN(SUBSTITUTE(IF(_xlfn.ISFORMULA('IC 1A'!J76),_xlfn.FORMULATEXT('IC 1A'!J76),'IC 1A'!J76),"$",""))&lt;LEN(IF(_xlfn.ISFORMULA('#_IC 1A'!J76),_xlfn.FORMULATEXT('#_IC 1A'!J76),'#_IC 1A'!J76))-LEN(SUBSTITUTE(IF(_xlfn.ISFORMULA('#_IC 1A'!J76),_xlfn.FORMULATEXT('#_IC 1A'!J76),'#_IC 1A'!J76),"$","")),TRUE,FALSE),"MissingAbsMsg",_xlfn.IFS(ISTEXT('#_IC 1A'!J76),FALSE,ISLOGICAL('#_IC 1A'!J76),FALSE,SUBSTITUTE(CELL("format",'#_IC 1A'!J76),"-","")=SUBSTITUTE(CELL("format",'IC 1A'!J76),"-",""),FALSE,CELL("format",'#_IC 1A'!J76)="G",FALSE,AND(CELL("format",'#_IC 1A'!J76)="F0",CELL("format",'IC 1A'!J76)="G"),FALSE,TRUE,IFERROR(IF(MATCH(CELL("format",'#_IC 1A'!J76),FormatCodes_SFX!$A$4:$A$53,0)&gt;0,TRUE),FALSE),TRUE,TRUE),"FormatMsg",TRUE,"PerfectMsg")</f>
        <v>PerfectMsg</v>
      </c>
      <c r="K76" s="48" t="str">
        <f ca="1">_xlfn.IFS(ISBLANK('IC 1A'!K76),"",IF(NOT(ISNA('#_IC 1A'!K76)),IF(ISNA('IC 1A'!K76),TRUE,FALSE),FALSE),"StuNAMsg",IF(AND(ISNA('#_IC 1A'!K76),ISNA('IC 1A'!K76)),TRUE,FALSE),"PerfectMsg",IF(NOT(ISERROR('#_IC 1A'!K76)),IF(ISERROR('IC 1A'!K76),TRUE,FALSE),FALSE),"StuErrorMsg",IF(TYPE('#_IC 1A'!K76)&lt;&gt;TYPE('IC 1A'!K76),TRUE,FALSE),"WrongTypeMsg",IF(_xlfn.ISFORMULA('#_IC 1A'!K76),IF(NOT(_xlfn.ISFORMULA('IC 1A'!K76)),TRUE),FALSE),"MissingFormulaMsg",IF(NOT(AND(ISNUMBER(FIND("[",_xlfn.FORMULATEXT('#_IC 1A'!K76))),ISNUMBER(FIND("!",_xlfn.FORMULATEXT('#_IC 1A'!K76))))),AND(ISNUMBER(FIND("[",_xlfn.FORMULATEXT('IC 1A'!K76))),ISNUMBER(FIND("!",_xlfn.FORMULATEXT('IC 1A'!K76)))),FALSE),"ExternalRefsMsg",IF(ISNUMBER('#_IC 1A'!K76),IF(ABS('#_IC 1A'!K76-'IC 1A'!K76)&gt;0.00001,TRUE,FALSE),IF('#_IC 1A'!K76&lt;&gt;'IC 1A'!K76,TRUE,FALSE)),IF(ISNUMBER('#_IC 1A'!K76),IF('#_IC 1A'!K76&gt;'IC 1A'!K76,"TooLow","TooHigh"),"WrongAnswer"),NOT(_xlfn.ISFORMULA('#_IC 1A'!K76)),IF(_xlfn.IFS(ISTEXT('#_IC 1A'!K76),FALSE,ISLOGICAL('#_IC 1A'!K76),FALSE,SUBSTITUTE(CELL("format",'#_IC 1A'!K76),"-","")=SUBSTITUTE(CELL("format",'IC 1A'!K76),"-",""),FALSE,CELL("format",'#_IC 1A'!K76)="G",FALSE,AND(CELL("format",'#_IC 1A'!K76)="F0",CELL("format",'IC 1A'!K76)="G"),FALSE,TRUE,IFERROR(IF(MATCH(CELL("format",'#_IC 1A'!K76)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1A'!K76),_xlfn.FORMULATEXT('IC 1A'!K76),'IC 1A'!K76),"9","#"),"8","#"),"7","#"),"6","#"),"5","#"),"4","#"),"3","#"),"2","#"),"1","#"),"0","#"),"$",""),"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1A'!K76),_xlfn.FORMULATEXT('IC 1A'!K76),'IC 1A'!K76),"9","#"),"8","#"),"7","#"),"6","#"),"5","#"),"4","#"),"3","#"),"2","#"),"1","#"),"0","#"),"$",""),"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1A'!K76),_xlfn.FORMULATEXT('#_IC 1A'!K76),'#_IC 1A'!K76),"9","#"),"8","#"),"7","#"),"6","#"),"5","#"),"4","#"),"3","#"),"2","#"),"1","#"),"0","#"),"$",""),"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1A'!K76),_xlfn.FORMULATEXT('#_IC 1A'!K76),'#_IC 1A'!K76),"9","#"),"8","#"),"7","#"),"6","#"),"5","#"),"4","#"),"3","#"),"2","#"),"1","#"),"0","#"),"$",""),"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1A'!K76),_xlfn.FORMULATEXT('IC 1A'!K76),'IC 1A'!K76))-LEN(SUBSTITUTE(IF(_xlfn.ISFORMULA('IC 1A'!K76),_xlfn.FORMULATEXT('IC 1A'!K76),'IC 1A'!K76),"""",""))&gt;LEN(IF(_xlfn.ISFORMULA('#_IC 1A'!K76),_xlfn.FORMULATEXT('#_IC 1A'!K76),'#_IC 1A'!K76))-LEN(SUBSTITUTE(IF(_xlfn.ISFORMULA('#_IC 1A'!K76),_xlfn.FORMULATEXT('#_IC 1A'!K76),'#_IC 1A'!K76),"""","")),TRUE,FALSE),"HardQuoteMsg",IF(LEN(IF(_xlfn.ISFORMULA('IC 1A'!K76),_xlfn.FORMULATEXT('IC 1A'!K76),'IC 1A'!K76))-LEN(SUBSTITUTE(IF(_xlfn.ISFORMULA('IC 1A'!K76),_xlfn.FORMULATEXT('IC 1A'!K76),'IC 1A'!K76),"$",""))&lt;LEN(IF(_xlfn.ISFORMULA('#_IC 1A'!K76),_xlfn.FORMULATEXT('#_IC 1A'!K76),'#_IC 1A'!K76))-LEN(SUBSTITUTE(IF(_xlfn.ISFORMULA('#_IC 1A'!K76),_xlfn.FORMULATEXT('#_IC 1A'!K76),'#_IC 1A'!K76),"$","")),TRUE,FALSE),"MissingAbsMsg",_xlfn.IFS(ISTEXT('#_IC 1A'!K76),FALSE,ISLOGICAL('#_IC 1A'!K76),FALSE,SUBSTITUTE(CELL("format",'#_IC 1A'!K76),"-","")=SUBSTITUTE(CELL("format",'IC 1A'!K76),"-",""),FALSE,CELL("format",'#_IC 1A'!K76)="G",FALSE,AND(CELL("format",'#_IC 1A'!K76)="F0",CELL("format",'IC 1A'!K76)="G"),FALSE,TRUE,IFERROR(IF(MATCH(CELL("format",'#_IC 1A'!K76),FormatCodes_SFX!$A$4:$A$53,0)&gt;0,TRUE),FALSE),TRUE,TRUE),"FormatMsg",TRUE,"PerfectMsg")</f>
        <v>PerfectMsg</v>
      </c>
    </row>
    <row r="77" spans="2:11" x14ac:dyDescent="0.15"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/>
      <c r="J77" s="48" t="str">
        <f ca="1">_xlfn.IFS(ISBLANK('IC 1A'!J77),"",IF(NOT(ISNA('#_IC 1A'!J77)),IF(ISNA('IC 1A'!J77),TRUE,FALSE),FALSE),"StuNAMsg",IF(AND(ISNA('#_IC 1A'!J77),ISNA('IC 1A'!J77)),TRUE,FALSE),"PerfectMsg",IF(NOT(ISERROR('#_IC 1A'!J77)),IF(ISERROR('IC 1A'!J77),TRUE,FALSE),FALSE),"StuErrorMsg",IF(TYPE('#_IC 1A'!J77)&lt;&gt;TYPE('IC 1A'!J77),TRUE,FALSE),"WrongTypeMsg",IF(_xlfn.ISFORMULA('#_IC 1A'!J77),IF(NOT(_xlfn.ISFORMULA('IC 1A'!J77)),TRUE),FALSE),"MissingFormulaMsg",IF(NOT(AND(ISNUMBER(FIND("[",_xlfn.FORMULATEXT('#_IC 1A'!J77))),ISNUMBER(FIND("!",_xlfn.FORMULATEXT('#_IC 1A'!J77))))),AND(ISNUMBER(FIND("[",_xlfn.FORMULATEXT('IC 1A'!J77))),ISNUMBER(FIND("!",_xlfn.FORMULATEXT('IC 1A'!J77)))),FALSE),"ExternalRefsMsg",IF(ISNUMBER('#_IC 1A'!J77),IF(ABS('#_IC 1A'!J77-'IC 1A'!J77)&gt;0.00001,TRUE,FALSE),IF('#_IC 1A'!J77&lt;&gt;'IC 1A'!J77,TRUE,FALSE)),IF(ISNUMBER('#_IC 1A'!J77),IF('#_IC 1A'!J77&gt;'IC 1A'!J77,"TooLow","TooHigh"),"WrongAnswer"),NOT(_xlfn.ISFORMULA('#_IC 1A'!J77)),IF(_xlfn.IFS(ISTEXT('#_IC 1A'!J77),FALSE,ISLOGICAL('#_IC 1A'!J77),FALSE,SUBSTITUTE(CELL("format",'#_IC 1A'!J77),"-","")=SUBSTITUTE(CELL("format",'IC 1A'!J77),"-",""),FALSE,CELL("format",'#_IC 1A'!J77)="G",FALSE,AND(CELL("format",'#_IC 1A'!J77)="F0",CELL("format",'IC 1A'!J77)="G"),FALSE,TRUE,IFERROR(IF(MATCH(CELL("format",'#_IC 1A'!J77)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1A'!J77),_xlfn.FORMULATEXT('IC 1A'!J77),'IC 1A'!J77),"9","#"),"8","#"),"7","#"),"6","#"),"5","#"),"4","#"),"3","#"),"2","#"),"1","#"),"0","#"),"$",""),"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1A'!J77),_xlfn.FORMULATEXT('IC 1A'!J77),'IC 1A'!J77),"9","#"),"8","#"),"7","#"),"6","#"),"5","#"),"4","#"),"3","#"),"2","#"),"1","#"),"0","#"),"$",""),"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1A'!J77),_xlfn.FORMULATEXT('#_IC 1A'!J77),'#_IC 1A'!J77),"9","#"),"8","#"),"7","#"),"6","#"),"5","#"),"4","#"),"3","#"),"2","#"),"1","#"),"0","#"),"$",""),"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1A'!J77),_xlfn.FORMULATEXT('#_IC 1A'!J77),'#_IC 1A'!J77),"9","#"),"8","#"),"7","#"),"6","#"),"5","#"),"4","#"),"3","#"),"2","#"),"1","#"),"0","#"),"$",""),"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1A'!J77),_xlfn.FORMULATEXT('IC 1A'!J77),'IC 1A'!J77))-LEN(SUBSTITUTE(IF(_xlfn.ISFORMULA('IC 1A'!J77),_xlfn.FORMULATEXT('IC 1A'!J77),'IC 1A'!J77),"""",""))&gt;LEN(IF(_xlfn.ISFORMULA('#_IC 1A'!J77),_xlfn.FORMULATEXT('#_IC 1A'!J77),'#_IC 1A'!J77))-LEN(SUBSTITUTE(IF(_xlfn.ISFORMULA('#_IC 1A'!J77),_xlfn.FORMULATEXT('#_IC 1A'!J77),'#_IC 1A'!J77),"""","")),TRUE,FALSE),"HardQuoteMsg",IF(LEN(IF(_xlfn.ISFORMULA('IC 1A'!J77),_xlfn.FORMULATEXT('IC 1A'!J77),'IC 1A'!J77))-LEN(SUBSTITUTE(IF(_xlfn.ISFORMULA('IC 1A'!J77),_xlfn.FORMULATEXT('IC 1A'!J77),'IC 1A'!J77),"$",""))&lt;LEN(IF(_xlfn.ISFORMULA('#_IC 1A'!J77),_xlfn.FORMULATEXT('#_IC 1A'!J77),'#_IC 1A'!J77))-LEN(SUBSTITUTE(IF(_xlfn.ISFORMULA('#_IC 1A'!J77),_xlfn.FORMULATEXT('#_IC 1A'!J77),'#_IC 1A'!J77),"$","")),TRUE,FALSE),"MissingAbsMsg",_xlfn.IFS(ISTEXT('#_IC 1A'!J77),FALSE,ISLOGICAL('#_IC 1A'!J77),FALSE,SUBSTITUTE(CELL("format",'#_IC 1A'!J77),"-","")=SUBSTITUTE(CELL("format",'IC 1A'!J77),"-",""),FALSE,CELL("format",'#_IC 1A'!J77)="G",FALSE,AND(CELL("format",'#_IC 1A'!J77)="F0",CELL("format",'IC 1A'!J77)="G"),FALSE,TRUE,IFERROR(IF(MATCH(CELL("format",'#_IC 1A'!J77),FormatCodes_SFX!$A$4:$A$53,0)&gt;0,TRUE),FALSE),TRUE,TRUE),"FormatMsg",TRUE,"PerfectMsg")</f>
        <v>PerfectMsg</v>
      </c>
      <c r="K77" s="48" t="str">
        <f ca="1">_xlfn.IFS(ISBLANK('IC 1A'!K77),"",IF(NOT(ISNA('#_IC 1A'!K77)),IF(ISNA('IC 1A'!K77),TRUE,FALSE),FALSE),"StuNAMsg",IF(AND(ISNA('#_IC 1A'!K77),ISNA('IC 1A'!K77)),TRUE,FALSE),"PerfectMsg",IF(NOT(ISERROR('#_IC 1A'!K77)),IF(ISERROR('IC 1A'!K77),TRUE,FALSE),FALSE),"StuErrorMsg",IF(TYPE('#_IC 1A'!K77)&lt;&gt;TYPE('IC 1A'!K77),TRUE,FALSE),"WrongTypeMsg",IF(_xlfn.ISFORMULA('#_IC 1A'!K77),IF(NOT(_xlfn.ISFORMULA('IC 1A'!K77)),TRUE),FALSE),"MissingFormulaMsg",IF(NOT(AND(ISNUMBER(FIND("[",_xlfn.FORMULATEXT('#_IC 1A'!K77))),ISNUMBER(FIND("!",_xlfn.FORMULATEXT('#_IC 1A'!K77))))),AND(ISNUMBER(FIND("[",_xlfn.FORMULATEXT('IC 1A'!K77))),ISNUMBER(FIND("!",_xlfn.FORMULATEXT('IC 1A'!K77)))),FALSE),"ExternalRefsMsg",IF(ISNUMBER('#_IC 1A'!K77),IF(ABS('#_IC 1A'!K77-'IC 1A'!K77)&gt;0.00001,TRUE,FALSE),IF('#_IC 1A'!K77&lt;&gt;'IC 1A'!K77,TRUE,FALSE)),IF(ISNUMBER('#_IC 1A'!K77),IF('#_IC 1A'!K77&gt;'IC 1A'!K77,"TooLow","TooHigh"),"WrongAnswer"),NOT(_xlfn.ISFORMULA('#_IC 1A'!K77)),IF(_xlfn.IFS(ISTEXT('#_IC 1A'!K77),FALSE,ISLOGICAL('#_IC 1A'!K77),FALSE,SUBSTITUTE(CELL("format",'#_IC 1A'!K77),"-","")=SUBSTITUTE(CELL("format",'IC 1A'!K77),"-",""),FALSE,CELL("format",'#_IC 1A'!K77)="G",FALSE,AND(CELL("format",'#_IC 1A'!K77)="F0",CELL("format",'IC 1A'!K77)="G"),FALSE,TRUE,IFERROR(IF(MATCH(CELL("format",'#_IC 1A'!K77)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1A'!K77),_xlfn.FORMULATEXT('IC 1A'!K77),'IC 1A'!K77),"9","#"),"8","#"),"7","#"),"6","#"),"5","#"),"4","#"),"3","#"),"2","#"),"1","#"),"0","#"),"$",""),"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1A'!K77),_xlfn.FORMULATEXT('IC 1A'!K77),'IC 1A'!K77),"9","#"),"8","#"),"7","#"),"6","#"),"5","#"),"4","#"),"3","#"),"2","#"),"1","#"),"0","#"),"$",""),"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1A'!K77),_xlfn.FORMULATEXT('#_IC 1A'!K77),'#_IC 1A'!K77),"9","#"),"8","#"),"7","#"),"6","#"),"5","#"),"4","#"),"3","#"),"2","#"),"1","#"),"0","#"),"$",""),"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1A'!K77),_xlfn.FORMULATEXT('#_IC 1A'!K77),'#_IC 1A'!K77),"9","#"),"8","#"),"7","#"),"6","#"),"5","#"),"4","#"),"3","#"),"2","#"),"1","#"),"0","#"),"$",""),"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1A'!K77),_xlfn.FORMULATEXT('IC 1A'!K77),'IC 1A'!K77))-LEN(SUBSTITUTE(IF(_xlfn.ISFORMULA('IC 1A'!K77),_xlfn.FORMULATEXT('IC 1A'!K77),'IC 1A'!K77),"""",""))&gt;LEN(IF(_xlfn.ISFORMULA('#_IC 1A'!K77),_xlfn.FORMULATEXT('#_IC 1A'!K77),'#_IC 1A'!K77))-LEN(SUBSTITUTE(IF(_xlfn.ISFORMULA('#_IC 1A'!K77),_xlfn.FORMULATEXT('#_IC 1A'!K77),'#_IC 1A'!K77),"""","")),TRUE,FALSE),"HardQuoteMsg",IF(LEN(IF(_xlfn.ISFORMULA('IC 1A'!K77),_xlfn.FORMULATEXT('IC 1A'!K77),'IC 1A'!K77))-LEN(SUBSTITUTE(IF(_xlfn.ISFORMULA('IC 1A'!K77),_xlfn.FORMULATEXT('IC 1A'!K77),'IC 1A'!K77),"$",""))&lt;LEN(IF(_xlfn.ISFORMULA('#_IC 1A'!K77),_xlfn.FORMULATEXT('#_IC 1A'!K77),'#_IC 1A'!K77))-LEN(SUBSTITUTE(IF(_xlfn.ISFORMULA('#_IC 1A'!K77),_xlfn.FORMULATEXT('#_IC 1A'!K77),'#_IC 1A'!K77),"$","")),TRUE,FALSE),"MissingAbsMsg",_xlfn.IFS(ISTEXT('#_IC 1A'!K77),FALSE,ISLOGICAL('#_IC 1A'!K77),FALSE,SUBSTITUTE(CELL("format",'#_IC 1A'!K77),"-","")=SUBSTITUTE(CELL("format",'IC 1A'!K77),"-",""),FALSE,CELL("format",'#_IC 1A'!K77)="G",FALSE,AND(CELL("format",'#_IC 1A'!K77)="F0",CELL("format",'IC 1A'!K77)="G"),FALSE,TRUE,IFERROR(IF(MATCH(CELL("format",'#_IC 1A'!K77),FormatCodes_SFX!$A$4:$A$53,0)&gt;0,TRUE),FALSE),TRUE,TRUE),"FormatMsg",TRUE,"PerfectMsg")</f>
        <v>PerfectMsg</v>
      </c>
    </row>
    <row r="78" spans="2:11" x14ac:dyDescent="0.15">
      <c r="B78" s="48">
        <v>0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/>
      <c r="J78" s="48" t="str">
        <f ca="1">_xlfn.IFS(ISBLANK('IC 1A'!J78),"",IF(NOT(ISNA('#_IC 1A'!J78)),IF(ISNA('IC 1A'!J78),TRUE,FALSE),FALSE),"StuNAMsg",IF(AND(ISNA('#_IC 1A'!J78),ISNA('IC 1A'!J78)),TRUE,FALSE),"PerfectMsg",IF(NOT(ISERROR('#_IC 1A'!J78)),IF(ISERROR('IC 1A'!J78),TRUE,FALSE),FALSE),"StuErrorMsg",IF(TYPE('#_IC 1A'!J78)&lt;&gt;TYPE('IC 1A'!J78),TRUE,FALSE),"WrongTypeMsg",IF(_xlfn.ISFORMULA('#_IC 1A'!J78),IF(NOT(_xlfn.ISFORMULA('IC 1A'!J78)),TRUE),FALSE),"MissingFormulaMsg",IF(NOT(AND(ISNUMBER(FIND("[",_xlfn.FORMULATEXT('#_IC 1A'!J78))),ISNUMBER(FIND("!",_xlfn.FORMULATEXT('#_IC 1A'!J78))))),AND(ISNUMBER(FIND("[",_xlfn.FORMULATEXT('IC 1A'!J78))),ISNUMBER(FIND("!",_xlfn.FORMULATEXT('IC 1A'!J78)))),FALSE),"ExternalRefsMsg",IF(ISNUMBER('#_IC 1A'!J78),IF(ABS('#_IC 1A'!J78-'IC 1A'!J78)&gt;0.00001,TRUE,FALSE),IF('#_IC 1A'!J78&lt;&gt;'IC 1A'!J78,TRUE,FALSE)),IF(ISNUMBER('#_IC 1A'!J78),IF('#_IC 1A'!J78&gt;'IC 1A'!J78,"TooLow","TooHigh"),"WrongAnswer"),NOT(_xlfn.ISFORMULA('#_IC 1A'!J78)),IF(_xlfn.IFS(ISTEXT('#_IC 1A'!J78),FALSE,ISLOGICAL('#_IC 1A'!J78),FALSE,SUBSTITUTE(CELL("format",'#_IC 1A'!J78),"-","")=SUBSTITUTE(CELL("format",'IC 1A'!J78),"-",""),FALSE,CELL("format",'#_IC 1A'!J78)="G",FALSE,AND(CELL("format",'#_IC 1A'!J78)="F0",CELL("format",'IC 1A'!J78)="G"),FALSE,TRUE,IFERROR(IF(MATCH(CELL("format",'#_IC 1A'!J78)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1A'!J78),_xlfn.FORMULATEXT('IC 1A'!J78),'IC 1A'!J78),"9","#"),"8","#"),"7","#"),"6","#"),"5","#"),"4","#"),"3","#"),"2","#"),"1","#"),"0","#"),"$",""),"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1A'!J78),_xlfn.FORMULATEXT('IC 1A'!J78),'IC 1A'!J78),"9","#"),"8","#"),"7","#"),"6","#"),"5","#"),"4","#"),"3","#"),"2","#"),"1","#"),"0","#"),"$",""),"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1A'!J78),_xlfn.FORMULATEXT('#_IC 1A'!J78),'#_IC 1A'!J78),"9","#"),"8","#"),"7","#"),"6","#"),"5","#"),"4","#"),"3","#"),"2","#"),"1","#"),"0","#"),"$",""),"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1A'!J78),_xlfn.FORMULATEXT('#_IC 1A'!J78),'#_IC 1A'!J78),"9","#"),"8","#"),"7","#"),"6","#"),"5","#"),"4","#"),"3","#"),"2","#"),"1","#"),"0","#"),"$",""),"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1A'!J78),_xlfn.FORMULATEXT('IC 1A'!J78),'IC 1A'!J78))-LEN(SUBSTITUTE(IF(_xlfn.ISFORMULA('IC 1A'!J78),_xlfn.FORMULATEXT('IC 1A'!J78),'IC 1A'!J78),"""",""))&gt;LEN(IF(_xlfn.ISFORMULA('#_IC 1A'!J78),_xlfn.FORMULATEXT('#_IC 1A'!J78),'#_IC 1A'!J78))-LEN(SUBSTITUTE(IF(_xlfn.ISFORMULA('#_IC 1A'!J78),_xlfn.FORMULATEXT('#_IC 1A'!J78),'#_IC 1A'!J78),"""","")),TRUE,FALSE),"HardQuoteMsg",IF(LEN(IF(_xlfn.ISFORMULA('IC 1A'!J78),_xlfn.FORMULATEXT('IC 1A'!J78),'IC 1A'!J78))-LEN(SUBSTITUTE(IF(_xlfn.ISFORMULA('IC 1A'!J78),_xlfn.FORMULATEXT('IC 1A'!J78),'IC 1A'!J78),"$",""))&lt;LEN(IF(_xlfn.ISFORMULA('#_IC 1A'!J78),_xlfn.FORMULATEXT('#_IC 1A'!J78),'#_IC 1A'!J78))-LEN(SUBSTITUTE(IF(_xlfn.ISFORMULA('#_IC 1A'!J78),_xlfn.FORMULATEXT('#_IC 1A'!J78),'#_IC 1A'!J78),"$","")),TRUE,FALSE),"MissingAbsMsg",_xlfn.IFS(ISTEXT('#_IC 1A'!J78),FALSE,ISLOGICAL('#_IC 1A'!J78),FALSE,SUBSTITUTE(CELL("format",'#_IC 1A'!J78),"-","")=SUBSTITUTE(CELL("format",'IC 1A'!J78),"-",""),FALSE,CELL("format",'#_IC 1A'!J78)="G",FALSE,AND(CELL("format",'#_IC 1A'!J78)="F0",CELL("format",'IC 1A'!J78)="G"),FALSE,TRUE,IFERROR(IF(MATCH(CELL("format",'#_IC 1A'!J78),FormatCodes_SFX!$A$4:$A$53,0)&gt;0,TRUE),FALSE),TRUE,TRUE),"FormatMsg",TRUE,"PerfectMsg")</f>
        <v>PerfectMsg</v>
      </c>
      <c r="K78" s="48" t="str">
        <f ca="1">_xlfn.IFS(ISBLANK('IC 1A'!K78),"",IF(NOT(ISNA('#_IC 1A'!K78)),IF(ISNA('IC 1A'!K78),TRUE,FALSE),FALSE),"StuNAMsg",IF(AND(ISNA('#_IC 1A'!K78),ISNA('IC 1A'!K78)),TRUE,FALSE),"PerfectMsg",IF(NOT(ISERROR('#_IC 1A'!K78)),IF(ISERROR('IC 1A'!K78),TRUE,FALSE),FALSE),"StuErrorMsg",IF(TYPE('#_IC 1A'!K78)&lt;&gt;TYPE('IC 1A'!K78),TRUE,FALSE),"WrongTypeMsg",IF(_xlfn.ISFORMULA('#_IC 1A'!K78),IF(NOT(_xlfn.ISFORMULA('IC 1A'!K78)),TRUE),FALSE),"MissingFormulaMsg",IF(NOT(AND(ISNUMBER(FIND("[",_xlfn.FORMULATEXT('#_IC 1A'!K78))),ISNUMBER(FIND("!",_xlfn.FORMULATEXT('#_IC 1A'!K78))))),AND(ISNUMBER(FIND("[",_xlfn.FORMULATEXT('IC 1A'!K78))),ISNUMBER(FIND("!",_xlfn.FORMULATEXT('IC 1A'!K78)))),FALSE),"ExternalRefsMsg",IF(ISNUMBER('#_IC 1A'!K78),IF(ABS('#_IC 1A'!K78-'IC 1A'!K78)&gt;0.00001,TRUE,FALSE),IF('#_IC 1A'!K78&lt;&gt;'IC 1A'!K78,TRUE,FALSE)),IF(ISNUMBER('#_IC 1A'!K78),IF('#_IC 1A'!K78&gt;'IC 1A'!K78,"TooLow","TooHigh"),"WrongAnswer"),NOT(_xlfn.ISFORMULA('#_IC 1A'!K78)),IF(_xlfn.IFS(ISTEXT('#_IC 1A'!K78),FALSE,ISLOGICAL('#_IC 1A'!K78),FALSE,SUBSTITUTE(CELL("format",'#_IC 1A'!K78),"-","")=SUBSTITUTE(CELL("format",'IC 1A'!K78),"-",""),FALSE,CELL("format",'#_IC 1A'!K78)="G",FALSE,AND(CELL("format",'#_IC 1A'!K78)="F0",CELL("format",'IC 1A'!K78)="G"),FALSE,TRUE,IFERROR(IF(MATCH(CELL("format",'#_IC 1A'!K78)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1A'!K78),_xlfn.FORMULATEXT('IC 1A'!K78),'IC 1A'!K78),"9","#"),"8","#"),"7","#"),"6","#"),"5","#"),"4","#"),"3","#"),"2","#"),"1","#"),"0","#"),"$",""),"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1A'!K78),_xlfn.FORMULATEXT('IC 1A'!K78),'IC 1A'!K78),"9","#"),"8","#"),"7","#"),"6","#"),"5","#"),"4","#"),"3","#"),"2","#"),"1","#"),"0","#"),"$",""),"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1A'!K78),_xlfn.FORMULATEXT('#_IC 1A'!K78),'#_IC 1A'!K78),"9","#"),"8","#"),"7","#"),"6","#"),"5","#"),"4","#"),"3","#"),"2","#"),"1","#"),"0","#"),"$",""),"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1A'!K78),_xlfn.FORMULATEXT('#_IC 1A'!K78),'#_IC 1A'!K78),"9","#"),"8","#"),"7","#"),"6","#"),"5","#"),"4","#"),"3","#"),"2","#"),"1","#"),"0","#"),"$",""),"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1A'!K78),_xlfn.FORMULATEXT('IC 1A'!K78),'IC 1A'!K78))-LEN(SUBSTITUTE(IF(_xlfn.ISFORMULA('IC 1A'!K78),_xlfn.FORMULATEXT('IC 1A'!K78),'IC 1A'!K78),"""",""))&gt;LEN(IF(_xlfn.ISFORMULA('#_IC 1A'!K78),_xlfn.FORMULATEXT('#_IC 1A'!K78),'#_IC 1A'!K78))-LEN(SUBSTITUTE(IF(_xlfn.ISFORMULA('#_IC 1A'!K78),_xlfn.FORMULATEXT('#_IC 1A'!K78),'#_IC 1A'!K78),"""","")),TRUE,FALSE),"HardQuoteMsg",IF(LEN(IF(_xlfn.ISFORMULA('IC 1A'!K78),_xlfn.FORMULATEXT('IC 1A'!K78),'IC 1A'!K78))-LEN(SUBSTITUTE(IF(_xlfn.ISFORMULA('IC 1A'!K78),_xlfn.FORMULATEXT('IC 1A'!K78),'IC 1A'!K78),"$",""))&lt;LEN(IF(_xlfn.ISFORMULA('#_IC 1A'!K78),_xlfn.FORMULATEXT('#_IC 1A'!K78),'#_IC 1A'!K78))-LEN(SUBSTITUTE(IF(_xlfn.ISFORMULA('#_IC 1A'!K78),_xlfn.FORMULATEXT('#_IC 1A'!K78),'#_IC 1A'!K78),"$","")),TRUE,FALSE),"MissingAbsMsg",_xlfn.IFS(ISTEXT('#_IC 1A'!K78),FALSE,ISLOGICAL('#_IC 1A'!K78),FALSE,SUBSTITUTE(CELL("format",'#_IC 1A'!K78),"-","")=SUBSTITUTE(CELL("format",'IC 1A'!K78),"-",""),FALSE,CELL("format",'#_IC 1A'!K78)="G",FALSE,AND(CELL("format",'#_IC 1A'!K78)="F0",CELL("format",'IC 1A'!K78)="G"),FALSE,TRUE,IFERROR(IF(MATCH(CELL("format",'#_IC 1A'!K78),FormatCodes_SFX!$A$4:$A$53,0)&gt;0,TRUE),FALSE),TRUE,TRUE),"FormatMsg",TRUE,"PerfectMsg")</f>
        <v>PerfectMsg</v>
      </c>
    </row>
    <row r="79" spans="2:11" x14ac:dyDescent="0.15">
      <c r="B79" s="48">
        <v>0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/>
      <c r="J79" s="48" t="str">
        <f ca="1">_xlfn.IFS(ISBLANK('IC 1A'!J79),"",IF(NOT(ISNA('#_IC 1A'!J79)),IF(ISNA('IC 1A'!J79),TRUE,FALSE),FALSE),"StuNAMsg",IF(AND(ISNA('#_IC 1A'!J79),ISNA('IC 1A'!J79)),TRUE,FALSE),"PerfectMsg",IF(NOT(ISERROR('#_IC 1A'!J79)),IF(ISERROR('IC 1A'!J79),TRUE,FALSE),FALSE),"StuErrorMsg",IF(TYPE('#_IC 1A'!J79)&lt;&gt;TYPE('IC 1A'!J79),TRUE,FALSE),"WrongTypeMsg",IF(_xlfn.ISFORMULA('#_IC 1A'!J79),IF(NOT(_xlfn.ISFORMULA('IC 1A'!J79)),TRUE),FALSE),"MissingFormulaMsg",IF(NOT(AND(ISNUMBER(FIND("[",_xlfn.FORMULATEXT('#_IC 1A'!J79))),ISNUMBER(FIND("!",_xlfn.FORMULATEXT('#_IC 1A'!J79))))),AND(ISNUMBER(FIND("[",_xlfn.FORMULATEXT('IC 1A'!J79))),ISNUMBER(FIND("!",_xlfn.FORMULATEXT('IC 1A'!J79)))),FALSE),"ExternalRefsMsg",IF(ISNUMBER('#_IC 1A'!J79),IF(ABS('#_IC 1A'!J79-'IC 1A'!J79)&gt;0.00001,TRUE,FALSE),IF('#_IC 1A'!J79&lt;&gt;'IC 1A'!J79,TRUE,FALSE)),IF(ISNUMBER('#_IC 1A'!J79),IF('#_IC 1A'!J79&gt;'IC 1A'!J79,"TooLow","TooHigh"),"WrongAnswer"),NOT(_xlfn.ISFORMULA('#_IC 1A'!J79)),IF(_xlfn.IFS(ISTEXT('#_IC 1A'!J79),FALSE,ISLOGICAL('#_IC 1A'!J79),FALSE,SUBSTITUTE(CELL("format",'#_IC 1A'!J79),"-","")=SUBSTITUTE(CELL("format",'IC 1A'!J79),"-",""),FALSE,CELL("format",'#_IC 1A'!J79)="G",FALSE,AND(CELL("format",'#_IC 1A'!J79)="F0",CELL("format",'IC 1A'!J79)="G"),FALSE,TRUE,IFERROR(IF(MATCH(CELL("format",'#_IC 1A'!J79)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1A'!J79),_xlfn.FORMULATEXT('IC 1A'!J79),'IC 1A'!J79),"9","#"),"8","#"),"7","#"),"6","#"),"5","#"),"4","#"),"3","#"),"2","#"),"1","#"),"0","#"),"$",""),"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1A'!J79),_xlfn.FORMULATEXT('IC 1A'!J79),'IC 1A'!J79),"9","#"),"8","#"),"7","#"),"6","#"),"5","#"),"4","#"),"3","#"),"2","#"),"1","#"),"0","#"),"$",""),"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1A'!J79),_xlfn.FORMULATEXT('#_IC 1A'!J79),'#_IC 1A'!J79),"9","#"),"8","#"),"7","#"),"6","#"),"5","#"),"4","#"),"3","#"),"2","#"),"1","#"),"0","#"),"$",""),"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1A'!J79),_xlfn.FORMULATEXT('#_IC 1A'!J79),'#_IC 1A'!J79),"9","#"),"8","#"),"7","#"),"6","#"),"5","#"),"4","#"),"3","#"),"2","#"),"1","#"),"0","#"),"$",""),"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1A'!J79),_xlfn.FORMULATEXT('IC 1A'!J79),'IC 1A'!J79))-LEN(SUBSTITUTE(IF(_xlfn.ISFORMULA('IC 1A'!J79),_xlfn.FORMULATEXT('IC 1A'!J79),'IC 1A'!J79),"""",""))&gt;LEN(IF(_xlfn.ISFORMULA('#_IC 1A'!J79),_xlfn.FORMULATEXT('#_IC 1A'!J79),'#_IC 1A'!J79))-LEN(SUBSTITUTE(IF(_xlfn.ISFORMULA('#_IC 1A'!J79),_xlfn.FORMULATEXT('#_IC 1A'!J79),'#_IC 1A'!J79),"""","")),TRUE,FALSE),"HardQuoteMsg",IF(LEN(IF(_xlfn.ISFORMULA('IC 1A'!J79),_xlfn.FORMULATEXT('IC 1A'!J79),'IC 1A'!J79))-LEN(SUBSTITUTE(IF(_xlfn.ISFORMULA('IC 1A'!J79),_xlfn.FORMULATEXT('IC 1A'!J79),'IC 1A'!J79),"$",""))&lt;LEN(IF(_xlfn.ISFORMULA('#_IC 1A'!J79),_xlfn.FORMULATEXT('#_IC 1A'!J79),'#_IC 1A'!J79))-LEN(SUBSTITUTE(IF(_xlfn.ISFORMULA('#_IC 1A'!J79),_xlfn.FORMULATEXT('#_IC 1A'!J79),'#_IC 1A'!J79),"$","")),TRUE,FALSE),"MissingAbsMsg",_xlfn.IFS(ISTEXT('#_IC 1A'!J79),FALSE,ISLOGICAL('#_IC 1A'!J79),FALSE,SUBSTITUTE(CELL("format",'#_IC 1A'!J79),"-","")=SUBSTITUTE(CELL("format",'IC 1A'!J79),"-",""),FALSE,CELL("format",'#_IC 1A'!J79)="G",FALSE,AND(CELL("format",'#_IC 1A'!J79)="F0",CELL("format",'IC 1A'!J79)="G"),FALSE,TRUE,IFERROR(IF(MATCH(CELL("format",'#_IC 1A'!J79),FormatCodes_SFX!$A$4:$A$53,0)&gt;0,TRUE),FALSE),TRUE,TRUE),"FormatMsg",TRUE,"PerfectMsg")</f>
        <v>PerfectMsg</v>
      </c>
      <c r="K79" s="48" t="str">
        <f ca="1">_xlfn.IFS(ISBLANK('IC 1A'!K79),"",IF(NOT(ISNA('#_IC 1A'!K79)),IF(ISNA('IC 1A'!K79),TRUE,FALSE),FALSE),"StuNAMsg",IF(AND(ISNA('#_IC 1A'!K79),ISNA('IC 1A'!K79)),TRUE,FALSE),"PerfectMsg",IF(NOT(ISERROR('#_IC 1A'!K79)),IF(ISERROR('IC 1A'!K79),TRUE,FALSE),FALSE),"StuErrorMsg",IF(TYPE('#_IC 1A'!K79)&lt;&gt;TYPE('IC 1A'!K79),TRUE,FALSE),"WrongTypeMsg",IF(_xlfn.ISFORMULA('#_IC 1A'!K79),IF(NOT(_xlfn.ISFORMULA('IC 1A'!K79)),TRUE),FALSE),"MissingFormulaMsg",IF(NOT(AND(ISNUMBER(FIND("[",_xlfn.FORMULATEXT('#_IC 1A'!K79))),ISNUMBER(FIND("!",_xlfn.FORMULATEXT('#_IC 1A'!K79))))),AND(ISNUMBER(FIND("[",_xlfn.FORMULATEXT('IC 1A'!K79))),ISNUMBER(FIND("!",_xlfn.FORMULATEXT('IC 1A'!K79)))),FALSE),"ExternalRefsMsg",IF(ISNUMBER('#_IC 1A'!K79),IF(ABS('#_IC 1A'!K79-'IC 1A'!K79)&gt;0.00001,TRUE,FALSE),IF('#_IC 1A'!K79&lt;&gt;'IC 1A'!K79,TRUE,FALSE)),IF(ISNUMBER('#_IC 1A'!K79),IF('#_IC 1A'!K79&gt;'IC 1A'!K79,"TooLow","TooHigh"),"WrongAnswer"),NOT(_xlfn.ISFORMULA('#_IC 1A'!K79)),IF(_xlfn.IFS(ISTEXT('#_IC 1A'!K79),FALSE,ISLOGICAL('#_IC 1A'!K79),FALSE,SUBSTITUTE(CELL("format",'#_IC 1A'!K79),"-","")=SUBSTITUTE(CELL("format",'IC 1A'!K79),"-",""),FALSE,CELL("format",'#_IC 1A'!K79)="G",FALSE,AND(CELL("format",'#_IC 1A'!K79)="F0",CELL("format",'IC 1A'!K79)="G"),FALSE,TRUE,IFERROR(IF(MATCH(CELL("format",'#_IC 1A'!K79)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1A'!K79),_xlfn.FORMULATEXT('IC 1A'!K79),'IC 1A'!K79),"9","#"),"8","#"),"7","#"),"6","#"),"5","#"),"4","#"),"3","#"),"2","#"),"1","#"),"0","#"),"$",""),"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1A'!K79),_xlfn.FORMULATEXT('IC 1A'!K79),'IC 1A'!K79),"9","#"),"8","#"),"7","#"),"6","#"),"5","#"),"4","#"),"3","#"),"2","#"),"1","#"),"0","#"),"$",""),"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1A'!K79),_xlfn.FORMULATEXT('#_IC 1A'!K79),'#_IC 1A'!K79),"9","#"),"8","#"),"7","#"),"6","#"),"5","#"),"4","#"),"3","#"),"2","#"),"1","#"),"0","#"),"$",""),"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1A'!K79),_xlfn.FORMULATEXT('#_IC 1A'!K79),'#_IC 1A'!K79),"9","#"),"8","#"),"7","#"),"6","#"),"5","#"),"4","#"),"3","#"),"2","#"),"1","#"),"0","#"),"$",""),"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1A'!K79),_xlfn.FORMULATEXT('IC 1A'!K79),'IC 1A'!K79))-LEN(SUBSTITUTE(IF(_xlfn.ISFORMULA('IC 1A'!K79),_xlfn.FORMULATEXT('IC 1A'!K79),'IC 1A'!K79),"""",""))&gt;LEN(IF(_xlfn.ISFORMULA('#_IC 1A'!K79),_xlfn.FORMULATEXT('#_IC 1A'!K79),'#_IC 1A'!K79))-LEN(SUBSTITUTE(IF(_xlfn.ISFORMULA('#_IC 1A'!K79),_xlfn.FORMULATEXT('#_IC 1A'!K79),'#_IC 1A'!K79),"""","")),TRUE,FALSE),"HardQuoteMsg",IF(LEN(IF(_xlfn.ISFORMULA('IC 1A'!K79),_xlfn.FORMULATEXT('IC 1A'!K79),'IC 1A'!K79))-LEN(SUBSTITUTE(IF(_xlfn.ISFORMULA('IC 1A'!K79),_xlfn.FORMULATEXT('IC 1A'!K79),'IC 1A'!K79),"$",""))&lt;LEN(IF(_xlfn.ISFORMULA('#_IC 1A'!K79),_xlfn.FORMULATEXT('#_IC 1A'!K79),'#_IC 1A'!K79))-LEN(SUBSTITUTE(IF(_xlfn.ISFORMULA('#_IC 1A'!K79),_xlfn.FORMULATEXT('#_IC 1A'!K79),'#_IC 1A'!K79),"$","")),TRUE,FALSE),"MissingAbsMsg",_xlfn.IFS(ISTEXT('#_IC 1A'!K79),FALSE,ISLOGICAL('#_IC 1A'!K79),FALSE,SUBSTITUTE(CELL("format",'#_IC 1A'!K79),"-","")=SUBSTITUTE(CELL("format",'IC 1A'!K79),"-",""),FALSE,CELL("format",'#_IC 1A'!K79)="G",FALSE,AND(CELL("format",'#_IC 1A'!K79)="F0",CELL("format",'IC 1A'!K79)="G"),FALSE,TRUE,IFERROR(IF(MATCH(CELL("format",'#_IC 1A'!K79),FormatCodes_SFX!$A$4:$A$53,0)&gt;0,TRUE),FALSE),TRUE,TRUE),"FormatMsg",TRUE,"PerfectMsg")</f>
        <v>PerfectMsg</v>
      </c>
    </row>
    <row r="80" spans="2:11" x14ac:dyDescent="0.15">
      <c r="B80" s="48">
        <v>0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/>
      <c r="I80" s="48"/>
      <c r="J80" s="48" t="str">
        <f ca="1">_xlfn.IFS(ISBLANK('IC 1A'!J80),"",IF(NOT(ISNA('#_IC 1A'!J80)),IF(ISNA('IC 1A'!J80),TRUE,FALSE),FALSE),"StuNAMsg",IF(AND(ISNA('#_IC 1A'!J80),ISNA('IC 1A'!J80)),TRUE,FALSE),"PerfectMsg",IF(NOT(ISERROR('#_IC 1A'!J80)),IF(ISERROR('IC 1A'!J80),TRUE,FALSE),FALSE),"StuErrorMsg",IF(TYPE('#_IC 1A'!J80)&lt;&gt;TYPE('IC 1A'!J80),TRUE,FALSE),"WrongTypeMsg",IF(_xlfn.ISFORMULA('#_IC 1A'!J80),IF(NOT(_xlfn.ISFORMULA('IC 1A'!J80)),TRUE),FALSE),"MissingFormulaMsg",IF(NOT(AND(ISNUMBER(FIND("[",_xlfn.FORMULATEXT('#_IC 1A'!J80))),ISNUMBER(FIND("!",_xlfn.FORMULATEXT('#_IC 1A'!J80))))),AND(ISNUMBER(FIND("[",_xlfn.FORMULATEXT('IC 1A'!J80))),ISNUMBER(FIND("!",_xlfn.FORMULATEXT('IC 1A'!J80)))),FALSE),"ExternalRefsMsg",IF(ISNUMBER('#_IC 1A'!J80),IF(ABS('#_IC 1A'!J80-'IC 1A'!J80)&gt;0.00001,TRUE,FALSE),IF('#_IC 1A'!J80&lt;&gt;'IC 1A'!J80,TRUE,FALSE)),IF(ISNUMBER('#_IC 1A'!J80),IF('#_IC 1A'!J80&gt;'IC 1A'!J80,"TooLow","TooHigh"),"WrongAnswer"),NOT(_xlfn.ISFORMULA('#_IC 1A'!J80)),IF(_xlfn.IFS(ISTEXT('#_IC 1A'!J80),FALSE,ISLOGICAL('#_IC 1A'!J80),FALSE,SUBSTITUTE(CELL("format",'#_IC 1A'!J80),"-","")=SUBSTITUTE(CELL("format",'IC 1A'!J80),"-",""),FALSE,CELL("format",'#_IC 1A'!J80)="G",FALSE,AND(CELL("format",'#_IC 1A'!J80)="F0",CELL("format",'IC 1A'!J80)="G"),FALSE,TRUE,IFERROR(IF(MATCH(CELL("format",'#_IC 1A'!J80)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1A'!J80),_xlfn.FORMULATEXT('IC 1A'!J80),'IC 1A'!J80),"9","#"),"8","#"),"7","#"),"6","#"),"5","#"),"4","#"),"3","#"),"2","#"),"1","#"),"0","#"),"$",""),"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1A'!J80),_xlfn.FORMULATEXT('IC 1A'!J80),'IC 1A'!J80),"9","#"),"8","#"),"7","#"),"6","#"),"5","#"),"4","#"),"3","#"),"2","#"),"1","#"),"0","#"),"$",""),"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1A'!J80),_xlfn.FORMULATEXT('#_IC 1A'!J80),'#_IC 1A'!J80),"9","#"),"8","#"),"7","#"),"6","#"),"5","#"),"4","#"),"3","#"),"2","#"),"1","#"),"0","#"),"$",""),"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1A'!J80),_xlfn.FORMULATEXT('#_IC 1A'!J80),'#_IC 1A'!J80),"9","#"),"8","#"),"7","#"),"6","#"),"5","#"),"4","#"),"3","#"),"2","#"),"1","#"),"0","#"),"$",""),"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1A'!J80),_xlfn.FORMULATEXT('IC 1A'!J80),'IC 1A'!J80))-LEN(SUBSTITUTE(IF(_xlfn.ISFORMULA('IC 1A'!J80),_xlfn.FORMULATEXT('IC 1A'!J80),'IC 1A'!J80),"""",""))&gt;LEN(IF(_xlfn.ISFORMULA('#_IC 1A'!J80),_xlfn.FORMULATEXT('#_IC 1A'!J80),'#_IC 1A'!J80))-LEN(SUBSTITUTE(IF(_xlfn.ISFORMULA('#_IC 1A'!J80),_xlfn.FORMULATEXT('#_IC 1A'!J80),'#_IC 1A'!J80),"""","")),TRUE,FALSE),"HardQuoteMsg",IF(LEN(IF(_xlfn.ISFORMULA('IC 1A'!J80),_xlfn.FORMULATEXT('IC 1A'!J80),'IC 1A'!J80))-LEN(SUBSTITUTE(IF(_xlfn.ISFORMULA('IC 1A'!J80),_xlfn.FORMULATEXT('IC 1A'!J80),'IC 1A'!J80),"$",""))&lt;LEN(IF(_xlfn.ISFORMULA('#_IC 1A'!J80),_xlfn.FORMULATEXT('#_IC 1A'!J80),'#_IC 1A'!J80))-LEN(SUBSTITUTE(IF(_xlfn.ISFORMULA('#_IC 1A'!J80),_xlfn.FORMULATEXT('#_IC 1A'!J80),'#_IC 1A'!J80),"$","")),TRUE,FALSE),"MissingAbsMsg",_xlfn.IFS(ISTEXT('#_IC 1A'!J80),FALSE,ISLOGICAL('#_IC 1A'!J80),FALSE,SUBSTITUTE(CELL("format",'#_IC 1A'!J80),"-","")=SUBSTITUTE(CELL("format",'IC 1A'!J80),"-",""),FALSE,CELL("format",'#_IC 1A'!J80)="G",FALSE,AND(CELL("format",'#_IC 1A'!J80)="F0",CELL("format",'IC 1A'!J80)="G"),FALSE,TRUE,IFERROR(IF(MATCH(CELL("format",'#_IC 1A'!J80),FormatCodes_SFX!$A$4:$A$53,0)&gt;0,TRUE),FALSE),TRUE,TRUE),"FormatMsg",TRUE,"PerfectMsg")</f>
        <v>PerfectMsg</v>
      </c>
      <c r="K80" s="48" t="str">
        <f ca="1">_xlfn.IFS(ISBLANK('IC 1A'!K80),"",IF(NOT(ISNA('#_IC 1A'!K80)),IF(ISNA('IC 1A'!K80),TRUE,FALSE),FALSE),"StuNAMsg",IF(AND(ISNA('#_IC 1A'!K80),ISNA('IC 1A'!K80)),TRUE,FALSE),"PerfectMsg",IF(NOT(ISERROR('#_IC 1A'!K80)),IF(ISERROR('IC 1A'!K80),TRUE,FALSE),FALSE),"StuErrorMsg",IF(TYPE('#_IC 1A'!K80)&lt;&gt;TYPE('IC 1A'!K80),TRUE,FALSE),"WrongTypeMsg",IF(_xlfn.ISFORMULA('#_IC 1A'!K80),IF(NOT(_xlfn.ISFORMULA('IC 1A'!K80)),TRUE),FALSE),"MissingFormulaMsg",IF(NOT(AND(ISNUMBER(FIND("[",_xlfn.FORMULATEXT('#_IC 1A'!K80))),ISNUMBER(FIND("!",_xlfn.FORMULATEXT('#_IC 1A'!K80))))),AND(ISNUMBER(FIND("[",_xlfn.FORMULATEXT('IC 1A'!K80))),ISNUMBER(FIND("!",_xlfn.FORMULATEXT('IC 1A'!K80)))),FALSE),"ExternalRefsMsg",IF(ISNUMBER('#_IC 1A'!K80),IF(ABS('#_IC 1A'!K80-'IC 1A'!K80)&gt;0.00001,TRUE,FALSE),IF('#_IC 1A'!K80&lt;&gt;'IC 1A'!K80,TRUE,FALSE)),IF(ISNUMBER('#_IC 1A'!K80),IF('#_IC 1A'!K80&gt;'IC 1A'!K80,"TooLow","TooHigh"),"WrongAnswer"),NOT(_xlfn.ISFORMULA('#_IC 1A'!K80)),IF(_xlfn.IFS(ISTEXT('#_IC 1A'!K80),FALSE,ISLOGICAL('#_IC 1A'!K80),FALSE,SUBSTITUTE(CELL("format",'#_IC 1A'!K80),"-","")=SUBSTITUTE(CELL("format",'IC 1A'!K80),"-",""),FALSE,CELL("format",'#_IC 1A'!K80)="G",FALSE,AND(CELL("format",'#_IC 1A'!K80)="F0",CELL("format",'IC 1A'!K80)="G"),FALSE,TRUE,IFERROR(IF(MATCH(CELL("format",'#_IC 1A'!K80)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1A'!K80),_xlfn.FORMULATEXT('IC 1A'!K80),'IC 1A'!K80),"9","#"),"8","#"),"7","#"),"6","#"),"5","#"),"4","#"),"3","#"),"2","#"),"1","#"),"0","#"),"$",""),"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1A'!K80),_xlfn.FORMULATEXT('IC 1A'!K80),'IC 1A'!K80),"9","#"),"8","#"),"7","#"),"6","#"),"5","#"),"4","#"),"3","#"),"2","#"),"1","#"),"0","#"),"$",""),"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1A'!K80),_xlfn.FORMULATEXT('#_IC 1A'!K80),'#_IC 1A'!K80),"9","#"),"8","#"),"7","#"),"6","#"),"5","#"),"4","#"),"3","#"),"2","#"),"1","#"),"0","#"),"$",""),"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1A'!K80),_xlfn.FORMULATEXT('#_IC 1A'!K80),'#_IC 1A'!K80),"9","#"),"8","#"),"7","#"),"6","#"),"5","#"),"4","#"),"3","#"),"2","#"),"1","#"),"0","#"),"$",""),"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1A'!K80),_xlfn.FORMULATEXT('IC 1A'!K80),'IC 1A'!K80))-LEN(SUBSTITUTE(IF(_xlfn.ISFORMULA('IC 1A'!K80),_xlfn.FORMULATEXT('IC 1A'!K80),'IC 1A'!K80),"""",""))&gt;LEN(IF(_xlfn.ISFORMULA('#_IC 1A'!K80),_xlfn.FORMULATEXT('#_IC 1A'!K80),'#_IC 1A'!K80))-LEN(SUBSTITUTE(IF(_xlfn.ISFORMULA('#_IC 1A'!K80),_xlfn.FORMULATEXT('#_IC 1A'!K80),'#_IC 1A'!K80),"""","")),TRUE,FALSE),"HardQuoteMsg",IF(LEN(IF(_xlfn.ISFORMULA('IC 1A'!K80),_xlfn.FORMULATEXT('IC 1A'!K80),'IC 1A'!K80))-LEN(SUBSTITUTE(IF(_xlfn.ISFORMULA('IC 1A'!K80),_xlfn.FORMULATEXT('IC 1A'!K80),'IC 1A'!K80),"$",""))&lt;LEN(IF(_xlfn.ISFORMULA('#_IC 1A'!K80),_xlfn.FORMULATEXT('#_IC 1A'!K80),'#_IC 1A'!K80))-LEN(SUBSTITUTE(IF(_xlfn.ISFORMULA('#_IC 1A'!K80),_xlfn.FORMULATEXT('#_IC 1A'!K80),'#_IC 1A'!K80),"$","")),TRUE,FALSE),"MissingAbsMsg",_xlfn.IFS(ISTEXT('#_IC 1A'!K80),FALSE,ISLOGICAL('#_IC 1A'!K80),FALSE,SUBSTITUTE(CELL("format",'#_IC 1A'!K80),"-","")=SUBSTITUTE(CELL("format",'IC 1A'!K80),"-",""),FALSE,CELL("format",'#_IC 1A'!K80)="G",FALSE,AND(CELL("format",'#_IC 1A'!K80)="F0",CELL("format",'IC 1A'!K80)="G"),FALSE,TRUE,IFERROR(IF(MATCH(CELL("format",'#_IC 1A'!K80),FormatCodes_SFX!$A$4:$A$53,0)&gt;0,TRUE),FALSE),TRUE,TRUE),"FormatMsg",TRUE,"PerfectMsg")</f>
        <v>PerfectMsg</v>
      </c>
    </row>
    <row r="81" spans="2:11" x14ac:dyDescent="0.15"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/>
      <c r="J81" s="48" t="str">
        <f ca="1">_xlfn.IFS(ISBLANK('IC 1A'!J81),"",IF(NOT(ISNA('#_IC 1A'!J81)),IF(ISNA('IC 1A'!J81),TRUE,FALSE),FALSE),"StuNAMsg",IF(AND(ISNA('#_IC 1A'!J81),ISNA('IC 1A'!J81)),TRUE,FALSE),"PerfectMsg",IF(NOT(ISERROR('#_IC 1A'!J81)),IF(ISERROR('IC 1A'!J81),TRUE,FALSE),FALSE),"StuErrorMsg",IF(TYPE('#_IC 1A'!J81)&lt;&gt;TYPE('IC 1A'!J81),TRUE,FALSE),"WrongTypeMsg",IF(_xlfn.ISFORMULA('#_IC 1A'!J81),IF(NOT(_xlfn.ISFORMULA('IC 1A'!J81)),TRUE),FALSE),"MissingFormulaMsg",IF(NOT(AND(ISNUMBER(FIND("[",_xlfn.FORMULATEXT('#_IC 1A'!J81))),ISNUMBER(FIND("!",_xlfn.FORMULATEXT('#_IC 1A'!J81))))),AND(ISNUMBER(FIND("[",_xlfn.FORMULATEXT('IC 1A'!J81))),ISNUMBER(FIND("!",_xlfn.FORMULATEXT('IC 1A'!J81)))),FALSE),"ExternalRefsMsg",IF(ISNUMBER('#_IC 1A'!J81),IF(ABS('#_IC 1A'!J81-'IC 1A'!J81)&gt;0.00001,TRUE,FALSE),IF('#_IC 1A'!J81&lt;&gt;'IC 1A'!J81,TRUE,FALSE)),IF(ISNUMBER('#_IC 1A'!J81),IF('#_IC 1A'!J81&gt;'IC 1A'!J81,"TooLow","TooHigh"),"WrongAnswer"),NOT(_xlfn.ISFORMULA('#_IC 1A'!J81)),IF(_xlfn.IFS(ISTEXT('#_IC 1A'!J81),FALSE,ISLOGICAL('#_IC 1A'!J81),FALSE,SUBSTITUTE(CELL("format",'#_IC 1A'!J81),"-","")=SUBSTITUTE(CELL("format",'IC 1A'!J81),"-",""),FALSE,CELL("format",'#_IC 1A'!J81)="G",FALSE,AND(CELL("format",'#_IC 1A'!J81)="F0",CELL("format",'IC 1A'!J81)="G"),FALSE,TRUE,IFERROR(IF(MATCH(CELL("format",'#_IC 1A'!J81)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1A'!J81),_xlfn.FORMULATEXT('IC 1A'!J81),'IC 1A'!J81),"9","#"),"8","#"),"7","#"),"6","#"),"5","#"),"4","#"),"3","#"),"2","#"),"1","#"),"0","#"),"$",""),"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1A'!J81),_xlfn.FORMULATEXT('IC 1A'!J81),'IC 1A'!J81),"9","#"),"8","#"),"7","#"),"6","#"),"5","#"),"4","#"),"3","#"),"2","#"),"1","#"),"0","#"),"$",""),"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1A'!J81),_xlfn.FORMULATEXT('#_IC 1A'!J81),'#_IC 1A'!J81),"9","#"),"8","#"),"7","#"),"6","#"),"5","#"),"4","#"),"3","#"),"2","#"),"1","#"),"0","#"),"$",""),"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1A'!J81),_xlfn.FORMULATEXT('#_IC 1A'!J81),'#_IC 1A'!J81),"9","#"),"8","#"),"7","#"),"6","#"),"5","#"),"4","#"),"3","#"),"2","#"),"1","#"),"0","#"),"$",""),"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1A'!J81),_xlfn.FORMULATEXT('IC 1A'!J81),'IC 1A'!J81))-LEN(SUBSTITUTE(IF(_xlfn.ISFORMULA('IC 1A'!J81),_xlfn.FORMULATEXT('IC 1A'!J81),'IC 1A'!J81),"""",""))&gt;LEN(IF(_xlfn.ISFORMULA('#_IC 1A'!J81),_xlfn.FORMULATEXT('#_IC 1A'!J81),'#_IC 1A'!J81))-LEN(SUBSTITUTE(IF(_xlfn.ISFORMULA('#_IC 1A'!J81),_xlfn.FORMULATEXT('#_IC 1A'!J81),'#_IC 1A'!J81),"""","")),TRUE,FALSE),"HardQuoteMsg",IF(LEN(IF(_xlfn.ISFORMULA('IC 1A'!J81),_xlfn.FORMULATEXT('IC 1A'!J81),'IC 1A'!J81))-LEN(SUBSTITUTE(IF(_xlfn.ISFORMULA('IC 1A'!J81),_xlfn.FORMULATEXT('IC 1A'!J81),'IC 1A'!J81),"$",""))&lt;LEN(IF(_xlfn.ISFORMULA('#_IC 1A'!J81),_xlfn.FORMULATEXT('#_IC 1A'!J81),'#_IC 1A'!J81))-LEN(SUBSTITUTE(IF(_xlfn.ISFORMULA('#_IC 1A'!J81),_xlfn.FORMULATEXT('#_IC 1A'!J81),'#_IC 1A'!J81),"$","")),TRUE,FALSE),"MissingAbsMsg",_xlfn.IFS(ISTEXT('#_IC 1A'!J81),FALSE,ISLOGICAL('#_IC 1A'!J81),FALSE,SUBSTITUTE(CELL("format",'#_IC 1A'!J81),"-","")=SUBSTITUTE(CELL("format",'IC 1A'!J81),"-",""),FALSE,CELL("format",'#_IC 1A'!J81)="G",FALSE,AND(CELL("format",'#_IC 1A'!J81)="F0",CELL("format",'IC 1A'!J81)="G"),FALSE,TRUE,IFERROR(IF(MATCH(CELL("format",'#_IC 1A'!J81),FormatCodes_SFX!$A$4:$A$53,0)&gt;0,TRUE),FALSE),TRUE,TRUE),"FormatMsg",TRUE,"PerfectMsg")</f>
        <v>PerfectMsg</v>
      </c>
      <c r="K81" s="48" t="str">
        <f ca="1">_xlfn.IFS(ISBLANK('IC 1A'!K81),"",IF(NOT(ISNA('#_IC 1A'!K81)),IF(ISNA('IC 1A'!K81),TRUE,FALSE),FALSE),"StuNAMsg",IF(AND(ISNA('#_IC 1A'!K81),ISNA('IC 1A'!K81)),TRUE,FALSE),"PerfectMsg",IF(NOT(ISERROR('#_IC 1A'!K81)),IF(ISERROR('IC 1A'!K81),TRUE,FALSE),FALSE),"StuErrorMsg",IF(TYPE('#_IC 1A'!K81)&lt;&gt;TYPE('IC 1A'!K81),TRUE,FALSE),"WrongTypeMsg",IF(_xlfn.ISFORMULA('#_IC 1A'!K81),IF(NOT(_xlfn.ISFORMULA('IC 1A'!K81)),TRUE),FALSE),"MissingFormulaMsg",IF(NOT(AND(ISNUMBER(FIND("[",_xlfn.FORMULATEXT('#_IC 1A'!K81))),ISNUMBER(FIND("!",_xlfn.FORMULATEXT('#_IC 1A'!K81))))),AND(ISNUMBER(FIND("[",_xlfn.FORMULATEXT('IC 1A'!K81))),ISNUMBER(FIND("!",_xlfn.FORMULATEXT('IC 1A'!K81)))),FALSE),"ExternalRefsMsg",IF(ISNUMBER('#_IC 1A'!K81),IF(ABS('#_IC 1A'!K81-'IC 1A'!K81)&gt;0.00001,TRUE,FALSE),IF('#_IC 1A'!K81&lt;&gt;'IC 1A'!K81,TRUE,FALSE)),IF(ISNUMBER('#_IC 1A'!K81),IF('#_IC 1A'!K81&gt;'IC 1A'!K81,"TooLow","TooHigh"),"WrongAnswer"),NOT(_xlfn.ISFORMULA('#_IC 1A'!K81)),IF(_xlfn.IFS(ISTEXT('#_IC 1A'!K81),FALSE,ISLOGICAL('#_IC 1A'!K81),FALSE,SUBSTITUTE(CELL("format",'#_IC 1A'!K81),"-","")=SUBSTITUTE(CELL("format",'IC 1A'!K81),"-",""),FALSE,CELL("format",'#_IC 1A'!K81)="G",FALSE,AND(CELL("format",'#_IC 1A'!K81)="F0",CELL("format",'IC 1A'!K81)="G"),FALSE,TRUE,IFERROR(IF(MATCH(CELL("format",'#_IC 1A'!K81)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1A'!K81),_xlfn.FORMULATEXT('IC 1A'!K81),'IC 1A'!K81),"9","#"),"8","#"),"7","#"),"6","#"),"5","#"),"4","#"),"3","#"),"2","#"),"1","#"),"0","#"),"$",""),"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1A'!K81),_xlfn.FORMULATEXT('IC 1A'!K81),'IC 1A'!K81),"9","#"),"8","#"),"7","#"),"6","#"),"5","#"),"4","#"),"3","#"),"2","#"),"1","#"),"0","#"),"$",""),"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1A'!K81),_xlfn.FORMULATEXT('#_IC 1A'!K81),'#_IC 1A'!K81),"9","#"),"8","#"),"7","#"),"6","#"),"5","#"),"4","#"),"3","#"),"2","#"),"1","#"),"0","#"),"$",""),"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1A'!K81),_xlfn.FORMULATEXT('#_IC 1A'!K81),'#_IC 1A'!K81),"9","#"),"8","#"),"7","#"),"6","#"),"5","#"),"4","#"),"3","#"),"2","#"),"1","#"),"0","#"),"$",""),"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1A'!K81),_xlfn.FORMULATEXT('IC 1A'!K81),'IC 1A'!K81))-LEN(SUBSTITUTE(IF(_xlfn.ISFORMULA('IC 1A'!K81),_xlfn.FORMULATEXT('IC 1A'!K81),'IC 1A'!K81),"""",""))&gt;LEN(IF(_xlfn.ISFORMULA('#_IC 1A'!K81),_xlfn.FORMULATEXT('#_IC 1A'!K81),'#_IC 1A'!K81))-LEN(SUBSTITUTE(IF(_xlfn.ISFORMULA('#_IC 1A'!K81),_xlfn.FORMULATEXT('#_IC 1A'!K81),'#_IC 1A'!K81),"""","")),TRUE,FALSE),"HardQuoteMsg",IF(LEN(IF(_xlfn.ISFORMULA('IC 1A'!K81),_xlfn.FORMULATEXT('IC 1A'!K81),'IC 1A'!K81))-LEN(SUBSTITUTE(IF(_xlfn.ISFORMULA('IC 1A'!K81),_xlfn.FORMULATEXT('IC 1A'!K81),'IC 1A'!K81),"$",""))&lt;LEN(IF(_xlfn.ISFORMULA('#_IC 1A'!K81),_xlfn.FORMULATEXT('#_IC 1A'!K81),'#_IC 1A'!K81))-LEN(SUBSTITUTE(IF(_xlfn.ISFORMULA('#_IC 1A'!K81),_xlfn.FORMULATEXT('#_IC 1A'!K81),'#_IC 1A'!K81),"$","")),TRUE,FALSE),"MissingAbsMsg",_xlfn.IFS(ISTEXT('#_IC 1A'!K81),FALSE,ISLOGICAL('#_IC 1A'!K81),FALSE,SUBSTITUTE(CELL("format",'#_IC 1A'!K81),"-","")=SUBSTITUTE(CELL("format",'IC 1A'!K81),"-",""),FALSE,CELL("format",'#_IC 1A'!K81)="G",FALSE,AND(CELL("format",'#_IC 1A'!K81)="F0",CELL("format",'IC 1A'!K81)="G"),FALSE,TRUE,IFERROR(IF(MATCH(CELL("format",'#_IC 1A'!K81),FormatCodes_SFX!$A$4:$A$53,0)&gt;0,TRUE),FALSE),TRUE,TRUE),"FormatMsg",TRUE,"PerfectMsg")</f>
        <v>PerfectMsg</v>
      </c>
    </row>
    <row r="82" spans="2:11" x14ac:dyDescent="0.15">
      <c r="B82" s="48">
        <v>0</v>
      </c>
      <c r="C82" s="48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8">
        <v>0</v>
      </c>
      <c r="J82" s="48" t="str">
        <f ca="1">_xlfn.IFS(ISBLANK('IC 1A'!J82),"",IF(NOT(ISNA('#_IC 1A'!J82)),IF(ISNA('IC 1A'!J82),TRUE,FALSE),FALSE),"StuNAMsg",IF(AND(ISNA('#_IC 1A'!J82),ISNA('IC 1A'!J82)),TRUE,FALSE),"PerfectMsg",IF(NOT(ISERROR('#_IC 1A'!J82)),IF(ISERROR('IC 1A'!J82),TRUE,FALSE),FALSE),"StuErrorMsg",IF(TYPE('#_IC 1A'!J82)&lt;&gt;TYPE('IC 1A'!J82),TRUE,FALSE),"WrongTypeMsg",IF(_xlfn.ISFORMULA('#_IC 1A'!J82),IF(NOT(_xlfn.ISFORMULA('IC 1A'!J82)),TRUE),FALSE),"MissingFormulaMsg",IF(NOT(AND(ISNUMBER(FIND("[",_xlfn.FORMULATEXT('#_IC 1A'!J82))),ISNUMBER(FIND("!",_xlfn.FORMULATEXT('#_IC 1A'!J82))))),AND(ISNUMBER(FIND("[",_xlfn.FORMULATEXT('IC 1A'!J82))),ISNUMBER(FIND("!",_xlfn.FORMULATEXT('IC 1A'!J82)))),FALSE),"ExternalRefsMsg",IF(ISNUMBER('#_IC 1A'!J82),IF(ABS('#_IC 1A'!J82-'IC 1A'!J82)&gt;0.00001,TRUE,FALSE),IF('#_IC 1A'!J82&lt;&gt;'IC 1A'!J82,TRUE,FALSE)),IF(ISNUMBER('#_IC 1A'!J82),IF('#_IC 1A'!J82&gt;'IC 1A'!J82,"TooLow","TooHigh"),"WrongAnswer"),NOT(_xlfn.ISFORMULA('#_IC 1A'!J82)),IF(_xlfn.IFS(ISTEXT('#_IC 1A'!J82),FALSE,ISLOGICAL('#_IC 1A'!J82),FALSE,SUBSTITUTE(CELL("format",'#_IC 1A'!J82),"-","")=SUBSTITUTE(CELL("format",'IC 1A'!J82),"-",""),FALSE,CELL("format",'#_IC 1A'!J82)="G",FALSE,AND(CELL("format",'#_IC 1A'!J82)="F0",CELL("format",'IC 1A'!J82)="G"),FALSE,TRUE,IFERROR(IF(MATCH(CELL("format",'#_IC 1A'!J82)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1A'!J82),_xlfn.FORMULATEXT('IC 1A'!J82),'IC 1A'!J82),"9","#"),"8","#"),"7","#"),"6","#"),"5","#"),"4","#"),"3","#"),"2","#"),"1","#"),"0","#"),"$",""),"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1A'!J82),_xlfn.FORMULATEXT('IC 1A'!J82),'IC 1A'!J82),"9","#"),"8","#"),"7","#"),"6","#"),"5","#"),"4","#"),"3","#"),"2","#"),"1","#"),"0","#"),"$",""),"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1A'!J82),_xlfn.FORMULATEXT('#_IC 1A'!J82),'#_IC 1A'!J82),"9","#"),"8","#"),"7","#"),"6","#"),"5","#"),"4","#"),"3","#"),"2","#"),"1","#"),"0","#"),"$",""),"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1A'!J82),_xlfn.FORMULATEXT('#_IC 1A'!J82),'#_IC 1A'!J82),"9","#"),"8","#"),"7","#"),"6","#"),"5","#"),"4","#"),"3","#"),"2","#"),"1","#"),"0","#"),"$",""),"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1A'!J82),_xlfn.FORMULATEXT('IC 1A'!J82),'IC 1A'!J82))-LEN(SUBSTITUTE(IF(_xlfn.ISFORMULA('IC 1A'!J82),_xlfn.FORMULATEXT('IC 1A'!J82),'IC 1A'!J82),"""",""))&gt;LEN(IF(_xlfn.ISFORMULA('#_IC 1A'!J82),_xlfn.FORMULATEXT('#_IC 1A'!J82),'#_IC 1A'!J82))-LEN(SUBSTITUTE(IF(_xlfn.ISFORMULA('#_IC 1A'!J82),_xlfn.FORMULATEXT('#_IC 1A'!J82),'#_IC 1A'!J82),"""","")),TRUE,FALSE),"HardQuoteMsg",IF(LEN(IF(_xlfn.ISFORMULA('IC 1A'!J82),_xlfn.FORMULATEXT('IC 1A'!J82),'IC 1A'!J82))-LEN(SUBSTITUTE(IF(_xlfn.ISFORMULA('IC 1A'!J82),_xlfn.FORMULATEXT('IC 1A'!J82),'IC 1A'!J82),"$",""))&lt;LEN(IF(_xlfn.ISFORMULA('#_IC 1A'!J82),_xlfn.FORMULATEXT('#_IC 1A'!J82),'#_IC 1A'!J82))-LEN(SUBSTITUTE(IF(_xlfn.ISFORMULA('#_IC 1A'!J82),_xlfn.FORMULATEXT('#_IC 1A'!J82),'#_IC 1A'!J82),"$","")),TRUE,FALSE),"MissingAbsMsg",_xlfn.IFS(ISTEXT('#_IC 1A'!J82),FALSE,ISLOGICAL('#_IC 1A'!J82),FALSE,SUBSTITUTE(CELL("format",'#_IC 1A'!J82),"-","")=SUBSTITUTE(CELL("format",'IC 1A'!J82),"-",""),FALSE,CELL("format",'#_IC 1A'!J82)="G",FALSE,AND(CELL("format",'#_IC 1A'!J82)="F0",CELL("format",'IC 1A'!J82)="G"),FALSE,TRUE,IFERROR(IF(MATCH(CELL("format",'#_IC 1A'!J82),FormatCodes_SFX!$A$4:$A$53,0)&gt;0,TRUE),FALSE),TRUE,TRUE),"FormatMsg",TRUE,"PerfectMsg")</f>
        <v>PerfectMsg</v>
      </c>
      <c r="K82" s="48" t="str">
        <f ca="1">_xlfn.IFS(ISBLANK('IC 1A'!K82),"",IF(NOT(ISNA('#_IC 1A'!K82)),IF(ISNA('IC 1A'!K82),TRUE,FALSE),FALSE),"StuNAMsg",IF(AND(ISNA('#_IC 1A'!K82),ISNA('IC 1A'!K82)),TRUE,FALSE),"PerfectMsg",IF(NOT(ISERROR('#_IC 1A'!K82)),IF(ISERROR('IC 1A'!K82),TRUE,FALSE),FALSE),"StuErrorMsg",IF(TYPE('#_IC 1A'!K82)&lt;&gt;TYPE('IC 1A'!K82),TRUE,FALSE),"WrongTypeMsg",IF(_xlfn.ISFORMULA('#_IC 1A'!K82),IF(NOT(_xlfn.ISFORMULA('IC 1A'!K82)),TRUE),FALSE),"MissingFormulaMsg",IF(NOT(AND(ISNUMBER(FIND("[",_xlfn.FORMULATEXT('#_IC 1A'!K82))),ISNUMBER(FIND("!",_xlfn.FORMULATEXT('#_IC 1A'!K82))))),AND(ISNUMBER(FIND("[",_xlfn.FORMULATEXT('IC 1A'!K82))),ISNUMBER(FIND("!",_xlfn.FORMULATEXT('IC 1A'!K82)))),FALSE),"ExternalRefsMsg",IF(ISNUMBER('#_IC 1A'!K82),IF(ABS('#_IC 1A'!K82-'IC 1A'!K82)&gt;0.00001,TRUE,FALSE),IF('#_IC 1A'!K82&lt;&gt;'IC 1A'!K82,TRUE,FALSE)),IF(ISNUMBER('#_IC 1A'!K82),IF('#_IC 1A'!K82&gt;'IC 1A'!K82,"TooLow","TooHigh"),"WrongAnswer"),NOT(_xlfn.ISFORMULA('#_IC 1A'!K82)),IF(_xlfn.IFS(ISTEXT('#_IC 1A'!K82),FALSE,ISLOGICAL('#_IC 1A'!K82),FALSE,SUBSTITUTE(CELL("format",'#_IC 1A'!K82),"-","")=SUBSTITUTE(CELL("format",'IC 1A'!K82),"-",""),FALSE,CELL("format",'#_IC 1A'!K82)="G",FALSE,AND(CELL("format",'#_IC 1A'!K82)="F0",CELL("format",'IC 1A'!K82)="G"),FALSE,TRUE,IFERROR(IF(MATCH(CELL("format",'#_IC 1A'!K82)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1A'!K82),_xlfn.FORMULATEXT('IC 1A'!K82),'IC 1A'!K82),"9","#"),"8","#"),"7","#"),"6","#"),"5","#"),"4","#"),"3","#"),"2","#"),"1","#"),"0","#"),"$",""),"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1A'!K82),_xlfn.FORMULATEXT('IC 1A'!K82),'IC 1A'!K82),"9","#"),"8","#"),"7","#"),"6","#"),"5","#"),"4","#"),"3","#"),"2","#"),"1","#"),"0","#"),"$",""),"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1A'!K82),_xlfn.FORMULATEXT('#_IC 1A'!K82),'#_IC 1A'!K82),"9","#"),"8","#"),"7","#"),"6","#"),"5","#"),"4","#"),"3","#"),"2","#"),"1","#"),"0","#"),"$",""),"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1A'!K82),_xlfn.FORMULATEXT('#_IC 1A'!K82),'#_IC 1A'!K82),"9","#"),"8","#"),"7","#"),"6","#"),"5","#"),"4","#"),"3","#"),"2","#"),"1","#"),"0","#"),"$",""),"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1A'!K82),_xlfn.FORMULATEXT('IC 1A'!K82),'IC 1A'!K82))-LEN(SUBSTITUTE(IF(_xlfn.ISFORMULA('IC 1A'!K82),_xlfn.FORMULATEXT('IC 1A'!K82),'IC 1A'!K82),"""",""))&gt;LEN(IF(_xlfn.ISFORMULA('#_IC 1A'!K82),_xlfn.FORMULATEXT('#_IC 1A'!K82),'#_IC 1A'!K82))-LEN(SUBSTITUTE(IF(_xlfn.ISFORMULA('#_IC 1A'!K82),_xlfn.FORMULATEXT('#_IC 1A'!K82),'#_IC 1A'!K82),"""","")),TRUE,FALSE),"HardQuoteMsg",IF(LEN(IF(_xlfn.ISFORMULA('IC 1A'!K82),_xlfn.FORMULATEXT('IC 1A'!K82),'IC 1A'!K82))-LEN(SUBSTITUTE(IF(_xlfn.ISFORMULA('IC 1A'!K82),_xlfn.FORMULATEXT('IC 1A'!K82),'IC 1A'!K82),"$",""))&lt;LEN(IF(_xlfn.ISFORMULA('#_IC 1A'!K82),_xlfn.FORMULATEXT('#_IC 1A'!K82),'#_IC 1A'!K82))-LEN(SUBSTITUTE(IF(_xlfn.ISFORMULA('#_IC 1A'!K82),_xlfn.FORMULATEXT('#_IC 1A'!K82),'#_IC 1A'!K82),"$","")),TRUE,FALSE),"MissingAbsMsg",_xlfn.IFS(ISTEXT('#_IC 1A'!K82),FALSE,ISLOGICAL('#_IC 1A'!K82),FALSE,SUBSTITUTE(CELL("format",'#_IC 1A'!K82),"-","")=SUBSTITUTE(CELL("format",'IC 1A'!K82),"-",""),FALSE,CELL("format",'#_IC 1A'!K82)="G",FALSE,AND(CELL("format",'#_IC 1A'!K82)="F0",CELL("format",'IC 1A'!K82)="G"),FALSE,TRUE,IFERROR(IF(MATCH(CELL("format",'#_IC 1A'!K82),FormatCodes_SFX!$A$4:$A$53,0)&gt;0,TRUE),FALSE),TRUE,TRUE),"FormatMsg",TRUE,"PerfectMsg")</f>
        <v>PerfectMsg</v>
      </c>
    </row>
    <row r="83" spans="2:11" x14ac:dyDescent="0.15"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/>
      <c r="J83" s="48" t="str">
        <f ca="1">_xlfn.IFS(ISBLANK('IC 1A'!J83),"",IF(NOT(ISNA('#_IC 1A'!J83)),IF(ISNA('IC 1A'!J83),TRUE,FALSE),FALSE),"StuNAMsg",IF(AND(ISNA('#_IC 1A'!J83),ISNA('IC 1A'!J83)),TRUE,FALSE),"PerfectMsg",IF(NOT(ISERROR('#_IC 1A'!J83)),IF(ISERROR('IC 1A'!J83),TRUE,FALSE),FALSE),"StuErrorMsg",IF(TYPE('#_IC 1A'!J83)&lt;&gt;TYPE('IC 1A'!J83),TRUE,FALSE),"WrongTypeMsg",IF(_xlfn.ISFORMULA('#_IC 1A'!J83),IF(NOT(_xlfn.ISFORMULA('IC 1A'!J83)),TRUE),FALSE),"MissingFormulaMsg",IF(NOT(AND(ISNUMBER(FIND("[",_xlfn.FORMULATEXT('#_IC 1A'!J83))),ISNUMBER(FIND("!",_xlfn.FORMULATEXT('#_IC 1A'!J83))))),AND(ISNUMBER(FIND("[",_xlfn.FORMULATEXT('IC 1A'!J83))),ISNUMBER(FIND("!",_xlfn.FORMULATEXT('IC 1A'!J83)))),FALSE),"ExternalRefsMsg",IF(ISNUMBER('#_IC 1A'!J83),IF(ABS('#_IC 1A'!J83-'IC 1A'!J83)&gt;0.00001,TRUE,FALSE),IF('#_IC 1A'!J83&lt;&gt;'IC 1A'!J83,TRUE,FALSE)),IF(ISNUMBER('#_IC 1A'!J83),IF('#_IC 1A'!J83&gt;'IC 1A'!J83,"TooLow","TooHigh"),"WrongAnswer"),NOT(_xlfn.ISFORMULA('#_IC 1A'!J83)),IF(_xlfn.IFS(ISTEXT('#_IC 1A'!J83),FALSE,ISLOGICAL('#_IC 1A'!J83),FALSE,SUBSTITUTE(CELL("format",'#_IC 1A'!J83),"-","")=SUBSTITUTE(CELL("format",'IC 1A'!J83),"-",""),FALSE,CELL("format",'#_IC 1A'!J83)="G",FALSE,AND(CELL("format",'#_IC 1A'!J83)="F0",CELL("format",'IC 1A'!J83)="G"),FALSE,TRUE,IFERROR(IF(MATCH(CELL("format",'#_IC 1A'!J83)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1A'!J83),_xlfn.FORMULATEXT('IC 1A'!J83),'IC 1A'!J83),"9","#"),"8","#"),"7","#"),"6","#"),"5","#"),"4","#"),"3","#"),"2","#"),"1","#"),"0","#"),"$",""),"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1A'!J83),_xlfn.FORMULATEXT('IC 1A'!J83),'IC 1A'!J83),"9","#"),"8","#"),"7","#"),"6","#"),"5","#"),"4","#"),"3","#"),"2","#"),"1","#"),"0","#"),"$",""),"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1A'!J83),_xlfn.FORMULATEXT('#_IC 1A'!J83),'#_IC 1A'!J83),"9","#"),"8","#"),"7","#"),"6","#"),"5","#"),"4","#"),"3","#"),"2","#"),"1","#"),"0","#"),"$",""),"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1A'!J83),_xlfn.FORMULATEXT('#_IC 1A'!J83),'#_IC 1A'!J83),"9","#"),"8","#"),"7","#"),"6","#"),"5","#"),"4","#"),"3","#"),"2","#"),"1","#"),"0","#"),"$",""),"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1A'!J83),_xlfn.FORMULATEXT('IC 1A'!J83),'IC 1A'!J83))-LEN(SUBSTITUTE(IF(_xlfn.ISFORMULA('IC 1A'!J83),_xlfn.FORMULATEXT('IC 1A'!J83),'IC 1A'!J83),"""",""))&gt;LEN(IF(_xlfn.ISFORMULA('#_IC 1A'!J83),_xlfn.FORMULATEXT('#_IC 1A'!J83),'#_IC 1A'!J83))-LEN(SUBSTITUTE(IF(_xlfn.ISFORMULA('#_IC 1A'!J83),_xlfn.FORMULATEXT('#_IC 1A'!J83),'#_IC 1A'!J83),"""","")),TRUE,FALSE),"HardQuoteMsg",IF(LEN(IF(_xlfn.ISFORMULA('IC 1A'!J83),_xlfn.FORMULATEXT('IC 1A'!J83),'IC 1A'!J83))-LEN(SUBSTITUTE(IF(_xlfn.ISFORMULA('IC 1A'!J83),_xlfn.FORMULATEXT('IC 1A'!J83),'IC 1A'!J83),"$",""))&lt;LEN(IF(_xlfn.ISFORMULA('#_IC 1A'!J83),_xlfn.FORMULATEXT('#_IC 1A'!J83),'#_IC 1A'!J83))-LEN(SUBSTITUTE(IF(_xlfn.ISFORMULA('#_IC 1A'!J83),_xlfn.FORMULATEXT('#_IC 1A'!J83),'#_IC 1A'!J83),"$","")),TRUE,FALSE),"MissingAbsMsg",_xlfn.IFS(ISTEXT('#_IC 1A'!J83),FALSE,ISLOGICAL('#_IC 1A'!J83),FALSE,SUBSTITUTE(CELL("format",'#_IC 1A'!J83),"-","")=SUBSTITUTE(CELL("format",'IC 1A'!J83),"-",""),FALSE,CELL("format",'#_IC 1A'!J83)="G",FALSE,AND(CELL("format",'#_IC 1A'!J83)="F0",CELL("format",'IC 1A'!J83)="G"),FALSE,TRUE,IFERROR(IF(MATCH(CELL("format",'#_IC 1A'!J83),FormatCodes_SFX!$A$4:$A$53,0)&gt;0,TRUE),FALSE),TRUE,TRUE),"FormatMsg",TRUE,"PerfectMsg")</f>
        <v>PerfectMsg</v>
      </c>
      <c r="K83" s="48" t="str">
        <f ca="1">_xlfn.IFS(ISBLANK('IC 1A'!K83),"",IF(NOT(ISNA('#_IC 1A'!K83)),IF(ISNA('IC 1A'!K83),TRUE,FALSE),FALSE),"StuNAMsg",IF(AND(ISNA('#_IC 1A'!K83),ISNA('IC 1A'!K83)),TRUE,FALSE),"PerfectMsg",IF(NOT(ISERROR('#_IC 1A'!K83)),IF(ISERROR('IC 1A'!K83),TRUE,FALSE),FALSE),"StuErrorMsg",IF(TYPE('#_IC 1A'!K83)&lt;&gt;TYPE('IC 1A'!K83),TRUE,FALSE),"WrongTypeMsg",IF(_xlfn.ISFORMULA('#_IC 1A'!K83),IF(NOT(_xlfn.ISFORMULA('IC 1A'!K83)),TRUE),FALSE),"MissingFormulaMsg",IF(NOT(AND(ISNUMBER(FIND("[",_xlfn.FORMULATEXT('#_IC 1A'!K83))),ISNUMBER(FIND("!",_xlfn.FORMULATEXT('#_IC 1A'!K83))))),AND(ISNUMBER(FIND("[",_xlfn.FORMULATEXT('IC 1A'!K83))),ISNUMBER(FIND("!",_xlfn.FORMULATEXT('IC 1A'!K83)))),FALSE),"ExternalRefsMsg",IF(ISNUMBER('#_IC 1A'!K83),IF(ABS('#_IC 1A'!K83-'IC 1A'!K83)&gt;0.00001,TRUE,FALSE),IF('#_IC 1A'!K83&lt;&gt;'IC 1A'!K83,TRUE,FALSE)),IF(ISNUMBER('#_IC 1A'!K83),IF('#_IC 1A'!K83&gt;'IC 1A'!K83,"TooLow","TooHigh"),"WrongAnswer"),NOT(_xlfn.ISFORMULA('#_IC 1A'!K83)),IF(_xlfn.IFS(ISTEXT('#_IC 1A'!K83),FALSE,ISLOGICAL('#_IC 1A'!K83),FALSE,SUBSTITUTE(CELL("format",'#_IC 1A'!K83),"-","")=SUBSTITUTE(CELL("format",'IC 1A'!K83),"-",""),FALSE,CELL("format",'#_IC 1A'!K83)="G",FALSE,AND(CELL("format",'#_IC 1A'!K83)="F0",CELL("format",'IC 1A'!K83)="G"),FALSE,TRUE,IFERROR(IF(MATCH(CELL("format",'#_IC 1A'!K83)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1A'!K83),_xlfn.FORMULATEXT('IC 1A'!K83),'IC 1A'!K83),"9","#"),"8","#"),"7","#"),"6","#"),"5","#"),"4","#"),"3","#"),"2","#"),"1","#"),"0","#"),"$",""),"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1A'!K83),_xlfn.FORMULATEXT('IC 1A'!K83),'IC 1A'!K83),"9","#"),"8","#"),"7","#"),"6","#"),"5","#"),"4","#"),"3","#"),"2","#"),"1","#"),"0","#"),"$",""),"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1A'!K83),_xlfn.FORMULATEXT('#_IC 1A'!K83),'#_IC 1A'!K83),"9","#"),"8","#"),"7","#"),"6","#"),"5","#"),"4","#"),"3","#"),"2","#"),"1","#"),"0","#"),"$",""),"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1A'!K83),_xlfn.FORMULATEXT('#_IC 1A'!K83),'#_IC 1A'!K83),"9","#"),"8","#"),"7","#"),"6","#"),"5","#"),"4","#"),"3","#"),"2","#"),"1","#"),"0","#"),"$",""),"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1A'!K83),_xlfn.FORMULATEXT('IC 1A'!K83),'IC 1A'!K83))-LEN(SUBSTITUTE(IF(_xlfn.ISFORMULA('IC 1A'!K83),_xlfn.FORMULATEXT('IC 1A'!K83),'IC 1A'!K83),"""",""))&gt;LEN(IF(_xlfn.ISFORMULA('#_IC 1A'!K83),_xlfn.FORMULATEXT('#_IC 1A'!K83),'#_IC 1A'!K83))-LEN(SUBSTITUTE(IF(_xlfn.ISFORMULA('#_IC 1A'!K83),_xlfn.FORMULATEXT('#_IC 1A'!K83),'#_IC 1A'!K83),"""","")),TRUE,FALSE),"HardQuoteMsg",IF(LEN(IF(_xlfn.ISFORMULA('IC 1A'!K83),_xlfn.FORMULATEXT('IC 1A'!K83),'IC 1A'!K83))-LEN(SUBSTITUTE(IF(_xlfn.ISFORMULA('IC 1A'!K83),_xlfn.FORMULATEXT('IC 1A'!K83),'IC 1A'!K83),"$",""))&lt;LEN(IF(_xlfn.ISFORMULA('#_IC 1A'!K83),_xlfn.FORMULATEXT('#_IC 1A'!K83),'#_IC 1A'!K83))-LEN(SUBSTITUTE(IF(_xlfn.ISFORMULA('#_IC 1A'!K83),_xlfn.FORMULATEXT('#_IC 1A'!K83),'#_IC 1A'!K83),"$","")),TRUE,FALSE),"MissingAbsMsg",_xlfn.IFS(ISTEXT('#_IC 1A'!K83),FALSE,ISLOGICAL('#_IC 1A'!K83),FALSE,SUBSTITUTE(CELL("format",'#_IC 1A'!K83),"-","")=SUBSTITUTE(CELL("format",'IC 1A'!K83),"-",""),FALSE,CELL("format",'#_IC 1A'!K83)="G",FALSE,AND(CELL("format",'#_IC 1A'!K83)="F0",CELL("format",'IC 1A'!K83)="G"),FALSE,TRUE,IFERROR(IF(MATCH(CELL("format",'#_IC 1A'!K83),FormatCodes_SFX!$A$4:$A$53,0)&gt;0,TRUE),FALSE),TRUE,TRUE),"FormatMsg",TRUE,"PerfectMsg")</f>
        <v>PerfectMsg</v>
      </c>
    </row>
    <row r="84" spans="2:11" x14ac:dyDescent="0.15">
      <c r="B84" s="48">
        <v>0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/>
      <c r="I84" s="48"/>
      <c r="J84" s="48" t="str">
        <f ca="1">_xlfn.IFS(ISBLANK('IC 1A'!J84),"",IF(NOT(ISNA('#_IC 1A'!J84)),IF(ISNA('IC 1A'!J84),TRUE,FALSE),FALSE),"StuNAMsg",IF(AND(ISNA('#_IC 1A'!J84),ISNA('IC 1A'!J84)),TRUE,FALSE),"PerfectMsg",IF(NOT(ISERROR('#_IC 1A'!J84)),IF(ISERROR('IC 1A'!J84),TRUE,FALSE),FALSE),"StuErrorMsg",IF(TYPE('#_IC 1A'!J84)&lt;&gt;TYPE('IC 1A'!J84),TRUE,FALSE),"WrongTypeMsg",IF(_xlfn.ISFORMULA('#_IC 1A'!J84),IF(NOT(_xlfn.ISFORMULA('IC 1A'!J84)),TRUE),FALSE),"MissingFormulaMsg",IF(NOT(AND(ISNUMBER(FIND("[",_xlfn.FORMULATEXT('#_IC 1A'!J84))),ISNUMBER(FIND("!",_xlfn.FORMULATEXT('#_IC 1A'!J84))))),AND(ISNUMBER(FIND("[",_xlfn.FORMULATEXT('IC 1A'!J84))),ISNUMBER(FIND("!",_xlfn.FORMULATEXT('IC 1A'!J84)))),FALSE),"ExternalRefsMsg",IF(ISNUMBER('#_IC 1A'!J84),IF(ABS('#_IC 1A'!J84-'IC 1A'!J84)&gt;0.00001,TRUE,FALSE),IF('#_IC 1A'!J84&lt;&gt;'IC 1A'!J84,TRUE,FALSE)),IF(ISNUMBER('#_IC 1A'!J84),IF('#_IC 1A'!J84&gt;'IC 1A'!J84,"TooLow","TooHigh"),"WrongAnswer"),NOT(_xlfn.ISFORMULA('#_IC 1A'!J84)),IF(_xlfn.IFS(ISTEXT('#_IC 1A'!J84),FALSE,ISLOGICAL('#_IC 1A'!J84),FALSE,SUBSTITUTE(CELL("format",'#_IC 1A'!J84),"-","")=SUBSTITUTE(CELL("format",'IC 1A'!J84),"-",""),FALSE,CELL("format",'#_IC 1A'!J84)="G",FALSE,AND(CELL("format",'#_IC 1A'!J84)="F0",CELL("format",'IC 1A'!J84)="G"),FALSE,TRUE,IFERROR(IF(MATCH(CELL("format",'#_IC 1A'!J84)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1A'!J84),_xlfn.FORMULATEXT('IC 1A'!J84),'IC 1A'!J84),"9","#"),"8","#"),"7","#"),"6","#"),"5","#"),"4","#"),"3","#"),"2","#"),"1","#"),"0","#"),"$",""),"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1A'!J84),_xlfn.FORMULATEXT('IC 1A'!J84),'IC 1A'!J84),"9","#"),"8","#"),"7","#"),"6","#"),"5","#"),"4","#"),"3","#"),"2","#"),"1","#"),"0","#"),"$",""),"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1A'!J84),_xlfn.FORMULATEXT('#_IC 1A'!J84),'#_IC 1A'!J84),"9","#"),"8","#"),"7","#"),"6","#"),"5","#"),"4","#"),"3","#"),"2","#"),"1","#"),"0","#"),"$",""),"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1A'!J84),_xlfn.FORMULATEXT('#_IC 1A'!J84),'#_IC 1A'!J84),"9","#"),"8","#"),"7","#"),"6","#"),"5","#"),"4","#"),"3","#"),"2","#"),"1","#"),"0","#"),"$",""),"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1A'!J84),_xlfn.FORMULATEXT('IC 1A'!J84),'IC 1A'!J84))-LEN(SUBSTITUTE(IF(_xlfn.ISFORMULA('IC 1A'!J84),_xlfn.FORMULATEXT('IC 1A'!J84),'IC 1A'!J84),"""",""))&gt;LEN(IF(_xlfn.ISFORMULA('#_IC 1A'!J84),_xlfn.FORMULATEXT('#_IC 1A'!J84),'#_IC 1A'!J84))-LEN(SUBSTITUTE(IF(_xlfn.ISFORMULA('#_IC 1A'!J84),_xlfn.FORMULATEXT('#_IC 1A'!J84),'#_IC 1A'!J84),"""","")),TRUE,FALSE),"HardQuoteMsg",IF(LEN(IF(_xlfn.ISFORMULA('IC 1A'!J84),_xlfn.FORMULATEXT('IC 1A'!J84),'IC 1A'!J84))-LEN(SUBSTITUTE(IF(_xlfn.ISFORMULA('IC 1A'!J84),_xlfn.FORMULATEXT('IC 1A'!J84),'IC 1A'!J84),"$",""))&lt;LEN(IF(_xlfn.ISFORMULA('#_IC 1A'!J84),_xlfn.FORMULATEXT('#_IC 1A'!J84),'#_IC 1A'!J84))-LEN(SUBSTITUTE(IF(_xlfn.ISFORMULA('#_IC 1A'!J84),_xlfn.FORMULATEXT('#_IC 1A'!J84),'#_IC 1A'!J84),"$","")),TRUE,FALSE),"MissingAbsMsg",_xlfn.IFS(ISTEXT('#_IC 1A'!J84),FALSE,ISLOGICAL('#_IC 1A'!J84),FALSE,SUBSTITUTE(CELL("format",'#_IC 1A'!J84),"-","")=SUBSTITUTE(CELL("format",'IC 1A'!J84),"-",""),FALSE,CELL("format",'#_IC 1A'!J84)="G",FALSE,AND(CELL("format",'#_IC 1A'!J84)="F0",CELL("format",'IC 1A'!J84)="G"),FALSE,TRUE,IFERROR(IF(MATCH(CELL("format",'#_IC 1A'!J84),FormatCodes_SFX!$A$4:$A$53,0)&gt;0,TRUE),FALSE),TRUE,TRUE),"FormatMsg",TRUE,"PerfectMsg")</f>
        <v>PerfectMsg</v>
      </c>
      <c r="K84" s="48" t="str">
        <f ca="1">_xlfn.IFS(ISBLANK('IC 1A'!K84),"",IF(NOT(ISNA('#_IC 1A'!K84)),IF(ISNA('IC 1A'!K84),TRUE,FALSE),FALSE),"StuNAMsg",IF(AND(ISNA('#_IC 1A'!K84),ISNA('IC 1A'!K84)),TRUE,FALSE),"PerfectMsg",IF(NOT(ISERROR('#_IC 1A'!K84)),IF(ISERROR('IC 1A'!K84),TRUE,FALSE),FALSE),"StuErrorMsg",IF(TYPE('#_IC 1A'!K84)&lt;&gt;TYPE('IC 1A'!K84),TRUE,FALSE),"WrongTypeMsg",IF(_xlfn.ISFORMULA('#_IC 1A'!K84),IF(NOT(_xlfn.ISFORMULA('IC 1A'!K84)),TRUE),FALSE),"MissingFormulaMsg",IF(NOT(AND(ISNUMBER(FIND("[",_xlfn.FORMULATEXT('#_IC 1A'!K84))),ISNUMBER(FIND("!",_xlfn.FORMULATEXT('#_IC 1A'!K84))))),AND(ISNUMBER(FIND("[",_xlfn.FORMULATEXT('IC 1A'!K84))),ISNUMBER(FIND("!",_xlfn.FORMULATEXT('IC 1A'!K84)))),FALSE),"ExternalRefsMsg",IF(ISNUMBER('#_IC 1A'!K84),IF(ABS('#_IC 1A'!K84-'IC 1A'!K84)&gt;0.00001,TRUE,FALSE),IF('#_IC 1A'!K84&lt;&gt;'IC 1A'!K84,TRUE,FALSE)),IF(ISNUMBER('#_IC 1A'!K84),IF('#_IC 1A'!K84&gt;'IC 1A'!K84,"TooLow","TooHigh"),"WrongAnswer"),NOT(_xlfn.ISFORMULA('#_IC 1A'!K84)),IF(_xlfn.IFS(ISTEXT('#_IC 1A'!K84),FALSE,ISLOGICAL('#_IC 1A'!K84),FALSE,SUBSTITUTE(CELL("format",'#_IC 1A'!K84),"-","")=SUBSTITUTE(CELL("format",'IC 1A'!K84),"-",""),FALSE,CELL("format",'#_IC 1A'!K84)="G",FALSE,AND(CELL("format",'#_IC 1A'!K84)="F0",CELL("format",'IC 1A'!K84)="G"),FALSE,TRUE,IFERROR(IF(MATCH(CELL("format",'#_IC 1A'!K84)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1A'!K84),_xlfn.FORMULATEXT('IC 1A'!K84),'IC 1A'!K84),"9","#"),"8","#"),"7","#"),"6","#"),"5","#"),"4","#"),"3","#"),"2","#"),"1","#"),"0","#"),"$",""),"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1A'!K84),_xlfn.FORMULATEXT('IC 1A'!K84),'IC 1A'!K84),"9","#"),"8","#"),"7","#"),"6","#"),"5","#"),"4","#"),"3","#"),"2","#"),"1","#"),"0","#"),"$",""),"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1A'!K84),_xlfn.FORMULATEXT('#_IC 1A'!K84),'#_IC 1A'!K84),"9","#"),"8","#"),"7","#"),"6","#"),"5","#"),"4","#"),"3","#"),"2","#"),"1","#"),"0","#"),"$",""),"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1A'!K84),_xlfn.FORMULATEXT('#_IC 1A'!K84),'#_IC 1A'!K84),"9","#"),"8","#"),"7","#"),"6","#"),"5","#"),"4","#"),"3","#"),"2","#"),"1","#"),"0","#"),"$",""),"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1A'!K84),_xlfn.FORMULATEXT('IC 1A'!K84),'IC 1A'!K84))-LEN(SUBSTITUTE(IF(_xlfn.ISFORMULA('IC 1A'!K84),_xlfn.FORMULATEXT('IC 1A'!K84),'IC 1A'!K84),"""",""))&gt;LEN(IF(_xlfn.ISFORMULA('#_IC 1A'!K84),_xlfn.FORMULATEXT('#_IC 1A'!K84),'#_IC 1A'!K84))-LEN(SUBSTITUTE(IF(_xlfn.ISFORMULA('#_IC 1A'!K84),_xlfn.FORMULATEXT('#_IC 1A'!K84),'#_IC 1A'!K84),"""","")),TRUE,FALSE),"HardQuoteMsg",IF(LEN(IF(_xlfn.ISFORMULA('IC 1A'!K84),_xlfn.FORMULATEXT('IC 1A'!K84),'IC 1A'!K84))-LEN(SUBSTITUTE(IF(_xlfn.ISFORMULA('IC 1A'!K84),_xlfn.FORMULATEXT('IC 1A'!K84),'IC 1A'!K84),"$",""))&lt;LEN(IF(_xlfn.ISFORMULA('#_IC 1A'!K84),_xlfn.FORMULATEXT('#_IC 1A'!K84),'#_IC 1A'!K84))-LEN(SUBSTITUTE(IF(_xlfn.ISFORMULA('#_IC 1A'!K84),_xlfn.FORMULATEXT('#_IC 1A'!K84),'#_IC 1A'!K84),"$","")),TRUE,FALSE),"MissingAbsMsg",_xlfn.IFS(ISTEXT('#_IC 1A'!K84),FALSE,ISLOGICAL('#_IC 1A'!K84),FALSE,SUBSTITUTE(CELL("format",'#_IC 1A'!K84),"-","")=SUBSTITUTE(CELL("format",'IC 1A'!K84),"-",""),FALSE,CELL("format",'#_IC 1A'!K84)="G",FALSE,AND(CELL("format",'#_IC 1A'!K84)="F0",CELL("format",'IC 1A'!K84)="G"),FALSE,TRUE,IFERROR(IF(MATCH(CELL("format",'#_IC 1A'!K84),FormatCodes_SFX!$A$4:$A$53,0)&gt;0,TRUE),FALSE),TRUE,TRUE),"FormatMsg",TRUE,"PerfectMsg")</f>
        <v>PerfectMsg</v>
      </c>
    </row>
    <row r="85" spans="2:11" x14ac:dyDescent="0.15"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/>
      <c r="J85" s="48" t="str">
        <f ca="1">_xlfn.IFS(ISBLANK('IC 1A'!J85),"",IF(NOT(ISNA('#_IC 1A'!J85)),IF(ISNA('IC 1A'!J85),TRUE,FALSE),FALSE),"StuNAMsg",IF(AND(ISNA('#_IC 1A'!J85),ISNA('IC 1A'!J85)),TRUE,FALSE),"PerfectMsg",IF(NOT(ISERROR('#_IC 1A'!J85)),IF(ISERROR('IC 1A'!J85),TRUE,FALSE),FALSE),"StuErrorMsg",IF(TYPE('#_IC 1A'!J85)&lt;&gt;TYPE('IC 1A'!J85),TRUE,FALSE),"WrongTypeMsg",IF(_xlfn.ISFORMULA('#_IC 1A'!J85),IF(NOT(_xlfn.ISFORMULA('IC 1A'!J85)),TRUE),FALSE),"MissingFormulaMsg",IF(NOT(AND(ISNUMBER(FIND("[",_xlfn.FORMULATEXT('#_IC 1A'!J85))),ISNUMBER(FIND("!",_xlfn.FORMULATEXT('#_IC 1A'!J85))))),AND(ISNUMBER(FIND("[",_xlfn.FORMULATEXT('IC 1A'!J85))),ISNUMBER(FIND("!",_xlfn.FORMULATEXT('IC 1A'!J85)))),FALSE),"ExternalRefsMsg",IF(ISNUMBER('#_IC 1A'!J85),IF(ABS('#_IC 1A'!J85-'IC 1A'!J85)&gt;0.00001,TRUE,FALSE),IF('#_IC 1A'!J85&lt;&gt;'IC 1A'!J85,TRUE,FALSE)),IF(ISNUMBER('#_IC 1A'!J85),IF('#_IC 1A'!J85&gt;'IC 1A'!J85,"TooLow","TooHigh"),"WrongAnswer"),NOT(_xlfn.ISFORMULA('#_IC 1A'!J85)),IF(_xlfn.IFS(ISTEXT('#_IC 1A'!J85),FALSE,ISLOGICAL('#_IC 1A'!J85),FALSE,SUBSTITUTE(CELL("format",'#_IC 1A'!J85),"-","")=SUBSTITUTE(CELL("format",'IC 1A'!J85),"-",""),FALSE,CELL("format",'#_IC 1A'!J85)="G",FALSE,AND(CELL("format",'#_IC 1A'!J85)="F0",CELL("format",'IC 1A'!J85)="G"),FALSE,TRUE,IFERROR(IF(MATCH(CELL("format",'#_IC 1A'!J85)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1A'!J85),_xlfn.FORMULATEXT('IC 1A'!J85),'IC 1A'!J85),"9","#"),"8","#"),"7","#"),"6","#"),"5","#"),"4","#"),"3","#"),"2","#"),"1","#"),"0","#"),"$",""),"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1A'!J85),_xlfn.FORMULATEXT('IC 1A'!J85),'IC 1A'!J85),"9","#"),"8","#"),"7","#"),"6","#"),"5","#"),"4","#"),"3","#"),"2","#"),"1","#"),"0","#"),"$",""),"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1A'!J85),_xlfn.FORMULATEXT('#_IC 1A'!J85),'#_IC 1A'!J85),"9","#"),"8","#"),"7","#"),"6","#"),"5","#"),"4","#"),"3","#"),"2","#"),"1","#"),"0","#"),"$",""),"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1A'!J85),_xlfn.FORMULATEXT('#_IC 1A'!J85),'#_IC 1A'!J85),"9","#"),"8","#"),"7","#"),"6","#"),"5","#"),"4","#"),"3","#"),"2","#"),"1","#"),"0","#"),"$",""),"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1A'!J85),_xlfn.FORMULATEXT('IC 1A'!J85),'IC 1A'!J85))-LEN(SUBSTITUTE(IF(_xlfn.ISFORMULA('IC 1A'!J85),_xlfn.FORMULATEXT('IC 1A'!J85),'IC 1A'!J85),"""",""))&gt;LEN(IF(_xlfn.ISFORMULA('#_IC 1A'!J85),_xlfn.FORMULATEXT('#_IC 1A'!J85),'#_IC 1A'!J85))-LEN(SUBSTITUTE(IF(_xlfn.ISFORMULA('#_IC 1A'!J85),_xlfn.FORMULATEXT('#_IC 1A'!J85),'#_IC 1A'!J85),"""","")),TRUE,FALSE),"HardQuoteMsg",IF(LEN(IF(_xlfn.ISFORMULA('IC 1A'!J85),_xlfn.FORMULATEXT('IC 1A'!J85),'IC 1A'!J85))-LEN(SUBSTITUTE(IF(_xlfn.ISFORMULA('IC 1A'!J85),_xlfn.FORMULATEXT('IC 1A'!J85),'IC 1A'!J85),"$",""))&lt;LEN(IF(_xlfn.ISFORMULA('#_IC 1A'!J85),_xlfn.FORMULATEXT('#_IC 1A'!J85),'#_IC 1A'!J85))-LEN(SUBSTITUTE(IF(_xlfn.ISFORMULA('#_IC 1A'!J85),_xlfn.FORMULATEXT('#_IC 1A'!J85),'#_IC 1A'!J85),"$","")),TRUE,FALSE),"MissingAbsMsg",_xlfn.IFS(ISTEXT('#_IC 1A'!J85),FALSE,ISLOGICAL('#_IC 1A'!J85),FALSE,SUBSTITUTE(CELL("format",'#_IC 1A'!J85),"-","")=SUBSTITUTE(CELL("format",'IC 1A'!J85),"-",""),FALSE,CELL("format",'#_IC 1A'!J85)="G",FALSE,AND(CELL("format",'#_IC 1A'!J85)="F0",CELL("format",'IC 1A'!J85)="G"),FALSE,TRUE,IFERROR(IF(MATCH(CELL("format",'#_IC 1A'!J85),FormatCodes_SFX!$A$4:$A$53,0)&gt;0,TRUE),FALSE),TRUE,TRUE),"FormatMsg",TRUE,"PerfectMsg")</f>
        <v>PerfectMsg</v>
      </c>
      <c r="K85" s="48" t="str">
        <f ca="1">_xlfn.IFS(ISBLANK('IC 1A'!K85),"",IF(NOT(ISNA('#_IC 1A'!K85)),IF(ISNA('IC 1A'!K85),TRUE,FALSE),FALSE),"StuNAMsg",IF(AND(ISNA('#_IC 1A'!K85),ISNA('IC 1A'!K85)),TRUE,FALSE),"PerfectMsg",IF(NOT(ISERROR('#_IC 1A'!K85)),IF(ISERROR('IC 1A'!K85),TRUE,FALSE),FALSE),"StuErrorMsg",IF(TYPE('#_IC 1A'!K85)&lt;&gt;TYPE('IC 1A'!K85),TRUE,FALSE),"WrongTypeMsg",IF(_xlfn.ISFORMULA('#_IC 1A'!K85),IF(NOT(_xlfn.ISFORMULA('IC 1A'!K85)),TRUE),FALSE),"MissingFormulaMsg",IF(NOT(AND(ISNUMBER(FIND("[",_xlfn.FORMULATEXT('#_IC 1A'!K85))),ISNUMBER(FIND("!",_xlfn.FORMULATEXT('#_IC 1A'!K85))))),AND(ISNUMBER(FIND("[",_xlfn.FORMULATEXT('IC 1A'!K85))),ISNUMBER(FIND("!",_xlfn.FORMULATEXT('IC 1A'!K85)))),FALSE),"ExternalRefsMsg",IF(ISNUMBER('#_IC 1A'!K85),IF(ABS('#_IC 1A'!K85-'IC 1A'!K85)&gt;0.00001,TRUE,FALSE),IF('#_IC 1A'!K85&lt;&gt;'IC 1A'!K85,TRUE,FALSE)),IF(ISNUMBER('#_IC 1A'!K85),IF('#_IC 1A'!K85&gt;'IC 1A'!K85,"TooLow","TooHigh"),"WrongAnswer"),NOT(_xlfn.ISFORMULA('#_IC 1A'!K85)),IF(_xlfn.IFS(ISTEXT('#_IC 1A'!K85),FALSE,ISLOGICAL('#_IC 1A'!K85),FALSE,SUBSTITUTE(CELL("format",'#_IC 1A'!K85),"-","")=SUBSTITUTE(CELL("format",'IC 1A'!K85),"-",""),FALSE,CELL("format",'#_IC 1A'!K85)="G",FALSE,AND(CELL("format",'#_IC 1A'!K85)="F0",CELL("format",'IC 1A'!K85)="G"),FALSE,TRUE,IFERROR(IF(MATCH(CELL("format",'#_IC 1A'!K85)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1A'!K85),_xlfn.FORMULATEXT('IC 1A'!K85),'IC 1A'!K85),"9","#"),"8","#"),"7","#"),"6","#"),"5","#"),"4","#"),"3","#"),"2","#"),"1","#"),"0","#"),"$",""),"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1A'!K85),_xlfn.FORMULATEXT('IC 1A'!K85),'IC 1A'!K85),"9","#"),"8","#"),"7","#"),"6","#"),"5","#"),"4","#"),"3","#"),"2","#"),"1","#"),"0","#"),"$",""),"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1A'!K85),_xlfn.FORMULATEXT('#_IC 1A'!K85),'#_IC 1A'!K85),"9","#"),"8","#"),"7","#"),"6","#"),"5","#"),"4","#"),"3","#"),"2","#"),"1","#"),"0","#"),"$",""),"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1A'!K85),_xlfn.FORMULATEXT('#_IC 1A'!K85),'#_IC 1A'!K85),"9","#"),"8","#"),"7","#"),"6","#"),"5","#"),"4","#"),"3","#"),"2","#"),"1","#"),"0","#"),"$",""),"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1A'!K85),_xlfn.FORMULATEXT('IC 1A'!K85),'IC 1A'!K85))-LEN(SUBSTITUTE(IF(_xlfn.ISFORMULA('IC 1A'!K85),_xlfn.FORMULATEXT('IC 1A'!K85),'IC 1A'!K85),"""",""))&gt;LEN(IF(_xlfn.ISFORMULA('#_IC 1A'!K85),_xlfn.FORMULATEXT('#_IC 1A'!K85),'#_IC 1A'!K85))-LEN(SUBSTITUTE(IF(_xlfn.ISFORMULA('#_IC 1A'!K85),_xlfn.FORMULATEXT('#_IC 1A'!K85),'#_IC 1A'!K85),"""","")),TRUE,FALSE),"HardQuoteMsg",IF(LEN(IF(_xlfn.ISFORMULA('IC 1A'!K85),_xlfn.FORMULATEXT('IC 1A'!K85),'IC 1A'!K85))-LEN(SUBSTITUTE(IF(_xlfn.ISFORMULA('IC 1A'!K85),_xlfn.FORMULATEXT('IC 1A'!K85),'IC 1A'!K85),"$",""))&lt;LEN(IF(_xlfn.ISFORMULA('#_IC 1A'!K85),_xlfn.FORMULATEXT('#_IC 1A'!K85),'#_IC 1A'!K85))-LEN(SUBSTITUTE(IF(_xlfn.ISFORMULA('#_IC 1A'!K85),_xlfn.FORMULATEXT('#_IC 1A'!K85),'#_IC 1A'!K85),"$","")),TRUE,FALSE),"MissingAbsMsg",_xlfn.IFS(ISTEXT('#_IC 1A'!K85),FALSE,ISLOGICAL('#_IC 1A'!K85),FALSE,SUBSTITUTE(CELL("format",'#_IC 1A'!K85),"-","")=SUBSTITUTE(CELL("format",'IC 1A'!K85),"-",""),FALSE,CELL("format",'#_IC 1A'!K85)="G",FALSE,AND(CELL("format",'#_IC 1A'!K85)="F0",CELL("format",'IC 1A'!K85)="G"),FALSE,TRUE,IFERROR(IF(MATCH(CELL("format",'#_IC 1A'!K85),FormatCodes_SFX!$A$4:$A$53,0)&gt;0,TRUE),FALSE),TRUE,TRUE),"FormatMsg",TRUE,"PerfectMsg")</f>
        <v>PerfectMsg</v>
      </c>
    </row>
    <row r="86" spans="2:11" x14ac:dyDescent="0.15"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/>
      <c r="I86" s="48"/>
      <c r="J86" s="48" t="str">
        <f ca="1">_xlfn.IFS(ISBLANK('IC 1A'!J86),"",IF(NOT(ISNA('#_IC 1A'!J86)),IF(ISNA('IC 1A'!J86),TRUE,FALSE),FALSE),"StuNAMsg",IF(AND(ISNA('#_IC 1A'!J86),ISNA('IC 1A'!J86)),TRUE,FALSE),"PerfectMsg",IF(NOT(ISERROR('#_IC 1A'!J86)),IF(ISERROR('IC 1A'!J86),TRUE,FALSE),FALSE),"StuErrorMsg",IF(TYPE('#_IC 1A'!J86)&lt;&gt;TYPE('IC 1A'!J86),TRUE,FALSE),"WrongTypeMsg",IF(_xlfn.ISFORMULA('#_IC 1A'!J86),IF(NOT(_xlfn.ISFORMULA('IC 1A'!J86)),TRUE),FALSE),"MissingFormulaMsg",IF(NOT(AND(ISNUMBER(FIND("[",_xlfn.FORMULATEXT('#_IC 1A'!J86))),ISNUMBER(FIND("!",_xlfn.FORMULATEXT('#_IC 1A'!J86))))),AND(ISNUMBER(FIND("[",_xlfn.FORMULATEXT('IC 1A'!J86))),ISNUMBER(FIND("!",_xlfn.FORMULATEXT('IC 1A'!J86)))),FALSE),"ExternalRefsMsg",IF(ISNUMBER('#_IC 1A'!J86),IF(ABS('#_IC 1A'!J86-'IC 1A'!J86)&gt;0.00001,TRUE,FALSE),IF('#_IC 1A'!J86&lt;&gt;'IC 1A'!J86,TRUE,FALSE)),IF(ISNUMBER('#_IC 1A'!J86),IF('#_IC 1A'!J86&gt;'IC 1A'!J86,"TooLow","TooHigh"),"WrongAnswer"),NOT(_xlfn.ISFORMULA('#_IC 1A'!J86)),IF(_xlfn.IFS(ISTEXT('#_IC 1A'!J86),FALSE,ISLOGICAL('#_IC 1A'!J86),FALSE,SUBSTITUTE(CELL("format",'#_IC 1A'!J86),"-","")=SUBSTITUTE(CELL("format",'IC 1A'!J86),"-",""),FALSE,CELL("format",'#_IC 1A'!J86)="G",FALSE,AND(CELL("format",'#_IC 1A'!J86)="F0",CELL("format",'IC 1A'!J86)="G"),FALSE,TRUE,IFERROR(IF(MATCH(CELL("format",'#_IC 1A'!J86)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1A'!J86),_xlfn.FORMULATEXT('IC 1A'!J86),'IC 1A'!J86),"9","#"),"8","#"),"7","#"),"6","#"),"5","#"),"4","#"),"3","#"),"2","#"),"1","#"),"0","#"),"$",""),"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1A'!J86),_xlfn.FORMULATEXT('IC 1A'!J86),'IC 1A'!J86),"9","#"),"8","#"),"7","#"),"6","#"),"5","#"),"4","#"),"3","#"),"2","#"),"1","#"),"0","#"),"$",""),"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1A'!J86),_xlfn.FORMULATEXT('#_IC 1A'!J86),'#_IC 1A'!J86),"9","#"),"8","#"),"7","#"),"6","#"),"5","#"),"4","#"),"3","#"),"2","#"),"1","#"),"0","#"),"$",""),"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1A'!J86),_xlfn.FORMULATEXT('#_IC 1A'!J86),'#_IC 1A'!J86),"9","#"),"8","#"),"7","#"),"6","#"),"5","#"),"4","#"),"3","#"),"2","#"),"1","#"),"0","#"),"$",""),"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1A'!J86),_xlfn.FORMULATEXT('IC 1A'!J86),'IC 1A'!J86))-LEN(SUBSTITUTE(IF(_xlfn.ISFORMULA('IC 1A'!J86),_xlfn.FORMULATEXT('IC 1A'!J86),'IC 1A'!J86),"""",""))&gt;LEN(IF(_xlfn.ISFORMULA('#_IC 1A'!J86),_xlfn.FORMULATEXT('#_IC 1A'!J86),'#_IC 1A'!J86))-LEN(SUBSTITUTE(IF(_xlfn.ISFORMULA('#_IC 1A'!J86),_xlfn.FORMULATEXT('#_IC 1A'!J86),'#_IC 1A'!J86),"""","")),TRUE,FALSE),"HardQuoteMsg",IF(LEN(IF(_xlfn.ISFORMULA('IC 1A'!J86),_xlfn.FORMULATEXT('IC 1A'!J86),'IC 1A'!J86))-LEN(SUBSTITUTE(IF(_xlfn.ISFORMULA('IC 1A'!J86),_xlfn.FORMULATEXT('IC 1A'!J86),'IC 1A'!J86),"$",""))&lt;LEN(IF(_xlfn.ISFORMULA('#_IC 1A'!J86),_xlfn.FORMULATEXT('#_IC 1A'!J86),'#_IC 1A'!J86))-LEN(SUBSTITUTE(IF(_xlfn.ISFORMULA('#_IC 1A'!J86),_xlfn.FORMULATEXT('#_IC 1A'!J86),'#_IC 1A'!J86),"$","")),TRUE,FALSE),"MissingAbsMsg",_xlfn.IFS(ISTEXT('#_IC 1A'!J86),FALSE,ISLOGICAL('#_IC 1A'!J86),FALSE,SUBSTITUTE(CELL("format",'#_IC 1A'!J86),"-","")=SUBSTITUTE(CELL("format",'IC 1A'!J86),"-",""),FALSE,CELL("format",'#_IC 1A'!J86)="G",FALSE,AND(CELL("format",'#_IC 1A'!J86)="F0",CELL("format",'IC 1A'!J86)="G"),FALSE,TRUE,IFERROR(IF(MATCH(CELL("format",'#_IC 1A'!J86),FormatCodes_SFX!$A$4:$A$53,0)&gt;0,TRUE),FALSE),TRUE,TRUE),"FormatMsg",TRUE,"PerfectMsg")</f>
        <v>PerfectMsg</v>
      </c>
      <c r="K86" s="48" t="str">
        <f ca="1">_xlfn.IFS(ISBLANK('IC 1A'!K86),"",IF(NOT(ISNA('#_IC 1A'!K86)),IF(ISNA('IC 1A'!K86),TRUE,FALSE),FALSE),"StuNAMsg",IF(AND(ISNA('#_IC 1A'!K86),ISNA('IC 1A'!K86)),TRUE,FALSE),"PerfectMsg",IF(NOT(ISERROR('#_IC 1A'!K86)),IF(ISERROR('IC 1A'!K86),TRUE,FALSE),FALSE),"StuErrorMsg",IF(TYPE('#_IC 1A'!K86)&lt;&gt;TYPE('IC 1A'!K86),TRUE,FALSE),"WrongTypeMsg",IF(_xlfn.ISFORMULA('#_IC 1A'!K86),IF(NOT(_xlfn.ISFORMULA('IC 1A'!K86)),TRUE),FALSE),"MissingFormulaMsg",IF(NOT(AND(ISNUMBER(FIND("[",_xlfn.FORMULATEXT('#_IC 1A'!K86))),ISNUMBER(FIND("!",_xlfn.FORMULATEXT('#_IC 1A'!K86))))),AND(ISNUMBER(FIND("[",_xlfn.FORMULATEXT('IC 1A'!K86))),ISNUMBER(FIND("!",_xlfn.FORMULATEXT('IC 1A'!K86)))),FALSE),"ExternalRefsMsg",IF(ISNUMBER('#_IC 1A'!K86),IF(ABS('#_IC 1A'!K86-'IC 1A'!K86)&gt;0.00001,TRUE,FALSE),IF('#_IC 1A'!K86&lt;&gt;'IC 1A'!K86,TRUE,FALSE)),IF(ISNUMBER('#_IC 1A'!K86),IF('#_IC 1A'!K86&gt;'IC 1A'!K86,"TooLow","TooHigh"),"WrongAnswer"),NOT(_xlfn.ISFORMULA('#_IC 1A'!K86)),IF(_xlfn.IFS(ISTEXT('#_IC 1A'!K86),FALSE,ISLOGICAL('#_IC 1A'!K86),FALSE,SUBSTITUTE(CELL("format",'#_IC 1A'!K86),"-","")=SUBSTITUTE(CELL("format",'IC 1A'!K86),"-",""),FALSE,CELL("format",'#_IC 1A'!K86)="G",FALSE,AND(CELL("format",'#_IC 1A'!K86)="F0",CELL("format",'IC 1A'!K86)="G"),FALSE,TRUE,IFERROR(IF(MATCH(CELL("format",'#_IC 1A'!K86)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1A'!K86),_xlfn.FORMULATEXT('IC 1A'!K86),'IC 1A'!K86),"9","#"),"8","#"),"7","#"),"6","#"),"5","#"),"4","#"),"3","#"),"2","#"),"1","#"),"0","#"),"$",""),"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1A'!K86),_xlfn.FORMULATEXT('IC 1A'!K86),'IC 1A'!K86),"9","#"),"8","#"),"7","#"),"6","#"),"5","#"),"4","#"),"3","#"),"2","#"),"1","#"),"0","#"),"$",""),"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1A'!K86),_xlfn.FORMULATEXT('#_IC 1A'!K86),'#_IC 1A'!K86),"9","#"),"8","#"),"7","#"),"6","#"),"5","#"),"4","#"),"3","#"),"2","#"),"1","#"),"0","#"),"$",""),"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1A'!K86),_xlfn.FORMULATEXT('#_IC 1A'!K86),'#_IC 1A'!K86),"9","#"),"8","#"),"7","#"),"6","#"),"5","#"),"4","#"),"3","#"),"2","#"),"1","#"),"0","#"),"$",""),"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1A'!K86),_xlfn.FORMULATEXT('IC 1A'!K86),'IC 1A'!K86))-LEN(SUBSTITUTE(IF(_xlfn.ISFORMULA('IC 1A'!K86),_xlfn.FORMULATEXT('IC 1A'!K86),'IC 1A'!K86),"""",""))&gt;LEN(IF(_xlfn.ISFORMULA('#_IC 1A'!K86),_xlfn.FORMULATEXT('#_IC 1A'!K86),'#_IC 1A'!K86))-LEN(SUBSTITUTE(IF(_xlfn.ISFORMULA('#_IC 1A'!K86),_xlfn.FORMULATEXT('#_IC 1A'!K86),'#_IC 1A'!K86),"""","")),TRUE,FALSE),"HardQuoteMsg",IF(LEN(IF(_xlfn.ISFORMULA('IC 1A'!K86),_xlfn.FORMULATEXT('IC 1A'!K86),'IC 1A'!K86))-LEN(SUBSTITUTE(IF(_xlfn.ISFORMULA('IC 1A'!K86),_xlfn.FORMULATEXT('IC 1A'!K86),'IC 1A'!K86),"$",""))&lt;LEN(IF(_xlfn.ISFORMULA('#_IC 1A'!K86),_xlfn.FORMULATEXT('#_IC 1A'!K86),'#_IC 1A'!K86))-LEN(SUBSTITUTE(IF(_xlfn.ISFORMULA('#_IC 1A'!K86),_xlfn.FORMULATEXT('#_IC 1A'!K86),'#_IC 1A'!K86),"$","")),TRUE,FALSE),"MissingAbsMsg",_xlfn.IFS(ISTEXT('#_IC 1A'!K86),FALSE,ISLOGICAL('#_IC 1A'!K86),FALSE,SUBSTITUTE(CELL("format",'#_IC 1A'!K86),"-","")=SUBSTITUTE(CELL("format",'IC 1A'!K86),"-",""),FALSE,CELL("format",'#_IC 1A'!K86)="G",FALSE,AND(CELL("format",'#_IC 1A'!K86)="F0",CELL("format",'IC 1A'!K86)="G"),FALSE,TRUE,IFERROR(IF(MATCH(CELL("format",'#_IC 1A'!K86),FormatCodes_SFX!$A$4:$A$53,0)&gt;0,TRUE),FALSE),TRUE,TRUE),"FormatMsg",TRUE,"PerfectMsg")</f>
        <v>PerfectMsg</v>
      </c>
    </row>
    <row r="87" spans="2:11" x14ac:dyDescent="0.15">
      <c r="B87" s="48">
        <v>0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/>
      <c r="J87" s="48" t="str">
        <f ca="1">_xlfn.IFS(ISBLANK('IC 1A'!J87),"",IF(NOT(ISNA('#_IC 1A'!J87)),IF(ISNA('IC 1A'!J87),TRUE,FALSE),FALSE),"StuNAMsg",IF(AND(ISNA('#_IC 1A'!J87),ISNA('IC 1A'!J87)),TRUE,FALSE),"PerfectMsg",IF(NOT(ISERROR('#_IC 1A'!J87)),IF(ISERROR('IC 1A'!J87),TRUE,FALSE),FALSE),"StuErrorMsg",IF(TYPE('#_IC 1A'!J87)&lt;&gt;TYPE('IC 1A'!J87),TRUE,FALSE),"WrongTypeMsg",IF(_xlfn.ISFORMULA('#_IC 1A'!J87),IF(NOT(_xlfn.ISFORMULA('IC 1A'!J87)),TRUE),FALSE),"MissingFormulaMsg",IF(NOT(AND(ISNUMBER(FIND("[",_xlfn.FORMULATEXT('#_IC 1A'!J87))),ISNUMBER(FIND("!",_xlfn.FORMULATEXT('#_IC 1A'!J87))))),AND(ISNUMBER(FIND("[",_xlfn.FORMULATEXT('IC 1A'!J87))),ISNUMBER(FIND("!",_xlfn.FORMULATEXT('IC 1A'!J87)))),FALSE),"ExternalRefsMsg",IF(ISNUMBER('#_IC 1A'!J87),IF(ABS('#_IC 1A'!J87-'IC 1A'!J87)&gt;0.00001,TRUE,FALSE),IF('#_IC 1A'!J87&lt;&gt;'IC 1A'!J87,TRUE,FALSE)),IF(ISNUMBER('#_IC 1A'!J87),IF('#_IC 1A'!J87&gt;'IC 1A'!J87,"TooLow","TooHigh"),"WrongAnswer"),NOT(_xlfn.ISFORMULA('#_IC 1A'!J87)),IF(_xlfn.IFS(ISTEXT('#_IC 1A'!J87),FALSE,ISLOGICAL('#_IC 1A'!J87),FALSE,SUBSTITUTE(CELL("format",'#_IC 1A'!J87),"-","")=SUBSTITUTE(CELL("format",'IC 1A'!J87),"-",""),FALSE,CELL("format",'#_IC 1A'!J87)="G",FALSE,AND(CELL("format",'#_IC 1A'!J87)="F0",CELL("format",'IC 1A'!J87)="G"),FALSE,TRUE,IFERROR(IF(MATCH(CELL("format",'#_IC 1A'!J87)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1A'!J87),_xlfn.FORMULATEXT('IC 1A'!J87),'IC 1A'!J87),"9","#"),"8","#"),"7","#"),"6","#"),"5","#"),"4","#"),"3","#"),"2","#"),"1","#"),"0","#"),"$",""),"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1A'!J87),_xlfn.FORMULATEXT('IC 1A'!J87),'IC 1A'!J87),"9","#"),"8","#"),"7","#"),"6","#"),"5","#"),"4","#"),"3","#"),"2","#"),"1","#"),"0","#"),"$",""),"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1A'!J87),_xlfn.FORMULATEXT('#_IC 1A'!J87),'#_IC 1A'!J87),"9","#"),"8","#"),"7","#"),"6","#"),"5","#"),"4","#"),"3","#"),"2","#"),"1","#"),"0","#"),"$",""),"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1A'!J87),_xlfn.FORMULATEXT('#_IC 1A'!J87),'#_IC 1A'!J87),"9","#"),"8","#"),"7","#"),"6","#"),"5","#"),"4","#"),"3","#"),"2","#"),"1","#"),"0","#"),"$",""),"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1A'!J87),_xlfn.FORMULATEXT('IC 1A'!J87),'IC 1A'!J87))-LEN(SUBSTITUTE(IF(_xlfn.ISFORMULA('IC 1A'!J87),_xlfn.FORMULATEXT('IC 1A'!J87),'IC 1A'!J87),"""",""))&gt;LEN(IF(_xlfn.ISFORMULA('#_IC 1A'!J87),_xlfn.FORMULATEXT('#_IC 1A'!J87),'#_IC 1A'!J87))-LEN(SUBSTITUTE(IF(_xlfn.ISFORMULA('#_IC 1A'!J87),_xlfn.FORMULATEXT('#_IC 1A'!J87),'#_IC 1A'!J87),"""","")),TRUE,FALSE),"HardQuoteMsg",IF(LEN(IF(_xlfn.ISFORMULA('IC 1A'!J87),_xlfn.FORMULATEXT('IC 1A'!J87),'IC 1A'!J87))-LEN(SUBSTITUTE(IF(_xlfn.ISFORMULA('IC 1A'!J87),_xlfn.FORMULATEXT('IC 1A'!J87),'IC 1A'!J87),"$",""))&lt;LEN(IF(_xlfn.ISFORMULA('#_IC 1A'!J87),_xlfn.FORMULATEXT('#_IC 1A'!J87),'#_IC 1A'!J87))-LEN(SUBSTITUTE(IF(_xlfn.ISFORMULA('#_IC 1A'!J87),_xlfn.FORMULATEXT('#_IC 1A'!J87),'#_IC 1A'!J87),"$","")),TRUE,FALSE),"MissingAbsMsg",_xlfn.IFS(ISTEXT('#_IC 1A'!J87),FALSE,ISLOGICAL('#_IC 1A'!J87),FALSE,SUBSTITUTE(CELL("format",'#_IC 1A'!J87),"-","")=SUBSTITUTE(CELL("format",'IC 1A'!J87),"-",""),FALSE,CELL("format",'#_IC 1A'!J87)="G",FALSE,AND(CELL("format",'#_IC 1A'!J87)="F0",CELL("format",'IC 1A'!J87)="G"),FALSE,TRUE,IFERROR(IF(MATCH(CELL("format",'#_IC 1A'!J87),FormatCodes_SFX!$A$4:$A$53,0)&gt;0,TRUE),FALSE),TRUE,TRUE),"FormatMsg",TRUE,"PerfectMsg")</f>
        <v>PerfectMsg</v>
      </c>
      <c r="K87" s="48" t="str">
        <f ca="1">_xlfn.IFS(ISBLANK('IC 1A'!K87),"",IF(NOT(ISNA('#_IC 1A'!K87)),IF(ISNA('IC 1A'!K87),TRUE,FALSE),FALSE),"StuNAMsg",IF(AND(ISNA('#_IC 1A'!K87),ISNA('IC 1A'!K87)),TRUE,FALSE),"PerfectMsg",IF(NOT(ISERROR('#_IC 1A'!K87)),IF(ISERROR('IC 1A'!K87),TRUE,FALSE),FALSE),"StuErrorMsg",IF(TYPE('#_IC 1A'!K87)&lt;&gt;TYPE('IC 1A'!K87),TRUE,FALSE),"WrongTypeMsg",IF(_xlfn.ISFORMULA('#_IC 1A'!K87),IF(NOT(_xlfn.ISFORMULA('IC 1A'!K87)),TRUE),FALSE),"MissingFormulaMsg",IF(NOT(AND(ISNUMBER(FIND("[",_xlfn.FORMULATEXT('#_IC 1A'!K87))),ISNUMBER(FIND("!",_xlfn.FORMULATEXT('#_IC 1A'!K87))))),AND(ISNUMBER(FIND("[",_xlfn.FORMULATEXT('IC 1A'!K87))),ISNUMBER(FIND("!",_xlfn.FORMULATEXT('IC 1A'!K87)))),FALSE),"ExternalRefsMsg",IF(ISNUMBER('#_IC 1A'!K87),IF(ABS('#_IC 1A'!K87-'IC 1A'!K87)&gt;0.00001,TRUE,FALSE),IF('#_IC 1A'!K87&lt;&gt;'IC 1A'!K87,TRUE,FALSE)),IF(ISNUMBER('#_IC 1A'!K87),IF('#_IC 1A'!K87&gt;'IC 1A'!K87,"TooLow","TooHigh"),"WrongAnswer"),NOT(_xlfn.ISFORMULA('#_IC 1A'!K87)),IF(_xlfn.IFS(ISTEXT('#_IC 1A'!K87),FALSE,ISLOGICAL('#_IC 1A'!K87),FALSE,SUBSTITUTE(CELL("format",'#_IC 1A'!K87),"-","")=SUBSTITUTE(CELL("format",'IC 1A'!K87),"-",""),FALSE,CELL("format",'#_IC 1A'!K87)="G",FALSE,AND(CELL("format",'#_IC 1A'!K87)="F0",CELL("format",'IC 1A'!K87)="G"),FALSE,TRUE,IFERROR(IF(MATCH(CELL("format",'#_IC 1A'!K87)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1A'!K87),_xlfn.FORMULATEXT('IC 1A'!K87),'IC 1A'!K87),"9","#"),"8","#"),"7","#"),"6","#"),"5","#"),"4","#"),"3","#"),"2","#"),"1","#"),"0","#"),"$",""),"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1A'!K87),_xlfn.FORMULATEXT('IC 1A'!K87),'IC 1A'!K87),"9","#"),"8","#"),"7","#"),"6","#"),"5","#"),"4","#"),"3","#"),"2","#"),"1","#"),"0","#"),"$",""),"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1A'!K87),_xlfn.FORMULATEXT('#_IC 1A'!K87),'#_IC 1A'!K87),"9","#"),"8","#"),"7","#"),"6","#"),"5","#"),"4","#"),"3","#"),"2","#"),"1","#"),"0","#"),"$",""),"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1A'!K87),_xlfn.FORMULATEXT('#_IC 1A'!K87),'#_IC 1A'!K87),"9","#"),"8","#"),"7","#"),"6","#"),"5","#"),"4","#"),"3","#"),"2","#"),"1","#"),"0","#"),"$",""),"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1A'!K87),_xlfn.FORMULATEXT('IC 1A'!K87),'IC 1A'!K87))-LEN(SUBSTITUTE(IF(_xlfn.ISFORMULA('IC 1A'!K87),_xlfn.FORMULATEXT('IC 1A'!K87),'IC 1A'!K87),"""",""))&gt;LEN(IF(_xlfn.ISFORMULA('#_IC 1A'!K87),_xlfn.FORMULATEXT('#_IC 1A'!K87),'#_IC 1A'!K87))-LEN(SUBSTITUTE(IF(_xlfn.ISFORMULA('#_IC 1A'!K87),_xlfn.FORMULATEXT('#_IC 1A'!K87),'#_IC 1A'!K87),"""","")),TRUE,FALSE),"HardQuoteMsg",IF(LEN(IF(_xlfn.ISFORMULA('IC 1A'!K87),_xlfn.FORMULATEXT('IC 1A'!K87),'IC 1A'!K87))-LEN(SUBSTITUTE(IF(_xlfn.ISFORMULA('IC 1A'!K87),_xlfn.FORMULATEXT('IC 1A'!K87),'IC 1A'!K87),"$",""))&lt;LEN(IF(_xlfn.ISFORMULA('#_IC 1A'!K87),_xlfn.FORMULATEXT('#_IC 1A'!K87),'#_IC 1A'!K87))-LEN(SUBSTITUTE(IF(_xlfn.ISFORMULA('#_IC 1A'!K87),_xlfn.FORMULATEXT('#_IC 1A'!K87),'#_IC 1A'!K87),"$","")),TRUE,FALSE),"MissingAbsMsg",_xlfn.IFS(ISTEXT('#_IC 1A'!K87),FALSE,ISLOGICAL('#_IC 1A'!K87),FALSE,SUBSTITUTE(CELL("format",'#_IC 1A'!K87),"-","")=SUBSTITUTE(CELL("format",'IC 1A'!K87),"-",""),FALSE,CELL("format",'#_IC 1A'!K87)="G",FALSE,AND(CELL("format",'#_IC 1A'!K87)="F0",CELL("format",'IC 1A'!K87)="G"),FALSE,TRUE,IFERROR(IF(MATCH(CELL("format",'#_IC 1A'!K87),FormatCodes_SFX!$A$4:$A$53,0)&gt;0,TRUE),FALSE),TRUE,TRUE),"FormatMsg",TRUE,"PerfectMsg")</f>
        <v>PerfectMsg</v>
      </c>
    </row>
    <row r="88" spans="2:11" x14ac:dyDescent="0.15"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/>
      <c r="J88" s="48" t="str">
        <f ca="1">_xlfn.IFS(ISBLANK('IC 1A'!J88),"",IF(NOT(ISNA('#_IC 1A'!J88)),IF(ISNA('IC 1A'!J88),TRUE,FALSE),FALSE),"StuNAMsg",IF(AND(ISNA('#_IC 1A'!J88),ISNA('IC 1A'!J88)),TRUE,FALSE),"PerfectMsg",IF(NOT(ISERROR('#_IC 1A'!J88)),IF(ISERROR('IC 1A'!J88),TRUE,FALSE),FALSE),"StuErrorMsg",IF(TYPE('#_IC 1A'!J88)&lt;&gt;TYPE('IC 1A'!J88),TRUE,FALSE),"WrongTypeMsg",IF(_xlfn.ISFORMULA('#_IC 1A'!J88),IF(NOT(_xlfn.ISFORMULA('IC 1A'!J88)),TRUE),FALSE),"MissingFormulaMsg",IF(NOT(AND(ISNUMBER(FIND("[",_xlfn.FORMULATEXT('#_IC 1A'!J88))),ISNUMBER(FIND("!",_xlfn.FORMULATEXT('#_IC 1A'!J88))))),AND(ISNUMBER(FIND("[",_xlfn.FORMULATEXT('IC 1A'!J88))),ISNUMBER(FIND("!",_xlfn.FORMULATEXT('IC 1A'!J88)))),FALSE),"ExternalRefsMsg",IF(ISNUMBER('#_IC 1A'!J88),IF(ABS('#_IC 1A'!J88-'IC 1A'!J88)&gt;0.00001,TRUE,FALSE),IF('#_IC 1A'!J88&lt;&gt;'IC 1A'!J88,TRUE,FALSE)),IF(ISNUMBER('#_IC 1A'!J88),IF('#_IC 1A'!J88&gt;'IC 1A'!J88,"TooLow","TooHigh"),"WrongAnswer"),NOT(_xlfn.ISFORMULA('#_IC 1A'!J88)),IF(_xlfn.IFS(ISTEXT('#_IC 1A'!J88),FALSE,ISLOGICAL('#_IC 1A'!J88),FALSE,SUBSTITUTE(CELL("format",'#_IC 1A'!J88),"-","")=SUBSTITUTE(CELL("format",'IC 1A'!J88),"-",""),FALSE,CELL("format",'#_IC 1A'!J88)="G",FALSE,AND(CELL("format",'#_IC 1A'!J88)="F0",CELL("format",'IC 1A'!J88)="G"),FALSE,TRUE,IFERROR(IF(MATCH(CELL("format",'#_IC 1A'!J88)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1A'!J88),_xlfn.FORMULATEXT('IC 1A'!J88),'IC 1A'!J88),"9","#"),"8","#"),"7","#"),"6","#"),"5","#"),"4","#"),"3","#"),"2","#"),"1","#"),"0","#"),"$",""),"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1A'!J88),_xlfn.FORMULATEXT('IC 1A'!J88),'IC 1A'!J88),"9","#"),"8","#"),"7","#"),"6","#"),"5","#"),"4","#"),"3","#"),"2","#"),"1","#"),"0","#"),"$",""),"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1A'!J88),_xlfn.FORMULATEXT('#_IC 1A'!J88),'#_IC 1A'!J88),"9","#"),"8","#"),"7","#"),"6","#"),"5","#"),"4","#"),"3","#"),"2","#"),"1","#"),"0","#"),"$",""),"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1A'!J88),_xlfn.FORMULATEXT('#_IC 1A'!J88),'#_IC 1A'!J88),"9","#"),"8","#"),"7","#"),"6","#"),"5","#"),"4","#"),"3","#"),"2","#"),"1","#"),"0","#"),"$",""),"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1A'!J88),_xlfn.FORMULATEXT('IC 1A'!J88),'IC 1A'!J88))-LEN(SUBSTITUTE(IF(_xlfn.ISFORMULA('IC 1A'!J88),_xlfn.FORMULATEXT('IC 1A'!J88),'IC 1A'!J88),"""",""))&gt;LEN(IF(_xlfn.ISFORMULA('#_IC 1A'!J88),_xlfn.FORMULATEXT('#_IC 1A'!J88),'#_IC 1A'!J88))-LEN(SUBSTITUTE(IF(_xlfn.ISFORMULA('#_IC 1A'!J88),_xlfn.FORMULATEXT('#_IC 1A'!J88),'#_IC 1A'!J88),"""","")),TRUE,FALSE),"HardQuoteMsg",IF(LEN(IF(_xlfn.ISFORMULA('IC 1A'!J88),_xlfn.FORMULATEXT('IC 1A'!J88),'IC 1A'!J88))-LEN(SUBSTITUTE(IF(_xlfn.ISFORMULA('IC 1A'!J88),_xlfn.FORMULATEXT('IC 1A'!J88),'IC 1A'!J88),"$",""))&lt;LEN(IF(_xlfn.ISFORMULA('#_IC 1A'!J88),_xlfn.FORMULATEXT('#_IC 1A'!J88),'#_IC 1A'!J88))-LEN(SUBSTITUTE(IF(_xlfn.ISFORMULA('#_IC 1A'!J88),_xlfn.FORMULATEXT('#_IC 1A'!J88),'#_IC 1A'!J88),"$","")),TRUE,FALSE),"MissingAbsMsg",_xlfn.IFS(ISTEXT('#_IC 1A'!J88),FALSE,ISLOGICAL('#_IC 1A'!J88),FALSE,SUBSTITUTE(CELL("format",'#_IC 1A'!J88),"-","")=SUBSTITUTE(CELL("format",'IC 1A'!J88),"-",""),FALSE,CELL("format",'#_IC 1A'!J88)="G",FALSE,AND(CELL("format",'#_IC 1A'!J88)="F0",CELL("format",'IC 1A'!J88)="G"),FALSE,TRUE,IFERROR(IF(MATCH(CELL("format",'#_IC 1A'!J88),FormatCodes_SFX!$A$4:$A$53,0)&gt;0,TRUE),FALSE),TRUE,TRUE),"FormatMsg",TRUE,"PerfectMsg")</f>
        <v>PerfectMsg</v>
      </c>
      <c r="K88" s="48" t="str">
        <f ca="1">_xlfn.IFS(ISBLANK('IC 1A'!K88),"",IF(NOT(ISNA('#_IC 1A'!K88)),IF(ISNA('IC 1A'!K88),TRUE,FALSE),FALSE),"StuNAMsg",IF(AND(ISNA('#_IC 1A'!K88),ISNA('IC 1A'!K88)),TRUE,FALSE),"PerfectMsg",IF(NOT(ISERROR('#_IC 1A'!K88)),IF(ISERROR('IC 1A'!K88),TRUE,FALSE),FALSE),"StuErrorMsg",IF(TYPE('#_IC 1A'!K88)&lt;&gt;TYPE('IC 1A'!K88),TRUE,FALSE),"WrongTypeMsg",IF(_xlfn.ISFORMULA('#_IC 1A'!K88),IF(NOT(_xlfn.ISFORMULA('IC 1A'!K88)),TRUE),FALSE),"MissingFormulaMsg",IF(NOT(AND(ISNUMBER(FIND("[",_xlfn.FORMULATEXT('#_IC 1A'!K88))),ISNUMBER(FIND("!",_xlfn.FORMULATEXT('#_IC 1A'!K88))))),AND(ISNUMBER(FIND("[",_xlfn.FORMULATEXT('IC 1A'!K88))),ISNUMBER(FIND("!",_xlfn.FORMULATEXT('IC 1A'!K88)))),FALSE),"ExternalRefsMsg",IF(ISNUMBER('#_IC 1A'!K88),IF(ABS('#_IC 1A'!K88-'IC 1A'!K88)&gt;0.00001,TRUE,FALSE),IF('#_IC 1A'!K88&lt;&gt;'IC 1A'!K88,TRUE,FALSE)),IF(ISNUMBER('#_IC 1A'!K88),IF('#_IC 1A'!K88&gt;'IC 1A'!K88,"TooLow","TooHigh"),"WrongAnswer"),NOT(_xlfn.ISFORMULA('#_IC 1A'!K88)),IF(_xlfn.IFS(ISTEXT('#_IC 1A'!K88),FALSE,ISLOGICAL('#_IC 1A'!K88),FALSE,SUBSTITUTE(CELL("format",'#_IC 1A'!K88),"-","")=SUBSTITUTE(CELL("format",'IC 1A'!K88),"-",""),FALSE,CELL("format",'#_IC 1A'!K88)="G",FALSE,AND(CELL("format",'#_IC 1A'!K88)="F0",CELL("format",'IC 1A'!K88)="G"),FALSE,TRUE,IFERROR(IF(MATCH(CELL("format",'#_IC 1A'!K88)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1A'!K88),_xlfn.FORMULATEXT('IC 1A'!K88),'IC 1A'!K88),"9","#"),"8","#"),"7","#"),"6","#"),"5","#"),"4","#"),"3","#"),"2","#"),"1","#"),"0","#"),"$",""),"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1A'!K88),_xlfn.FORMULATEXT('IC 1A'!K88),'IC 1A'!K88),"9","#"),"8","#"),"7","#"),"6","#"),"5","#"),"4","#"),"3","#"),"2","#"),"1","#"),"0","#"),"$",""),"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1A'!K88),_xlfn.FORMULATEXT('#_IC 1A'!K88),'#_IC 1A'!K88),"9","#"),"8","#"),"7","#"),"6","#"),"5","#"),"4","#"),"3","#"),"2","#"),"1","#"),"0","#"),"$",""),"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1A'!K88),_xlfn.FORMULATEXT('#_IC 1A'!K88),'#_IC 1A'!K88),"9","#"),"8","#"),"7","#"),"6","#"),"5","#"),"4","#"),"3","#"),"2","#"),"1","#"),"0","#"),"$",""),"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1A'!K88),_xlfn.FORMULATEXT('IC 1A'!K88),'IC 1A'!K88))-LEN(SUBSTITUTE(IF(_xlfn.ISFORMULA('IC 1A'!K88),_xlfn.FORMULATEXT('IC 1A'!K88),'IC 1A'!K88),"""",""))&gt;LEN(IF(_xlfn.ISFORMULA('#_IC 1A'!K88),_xlfn.FORMULATEXT('#_IC 1A'!K88),'#_IC 1A'!K88))-LEN(SUBSTITUTE(IF(_xlfn.ISFORMULA('#_IC 1A'!K88),_xlfn.FORMULATEXT('#_IC 1A'!K88),'#_IC 1A'!K88),"""","")),TRUE,FALSE),"HardQuoteMsg",IF(LEN(IF(_xlfn.ISFORMULA('IC 1A'!K88),_xlfn.FORMULATEXT('IC 1A'!K88),'IC 1A'!K88))-LEN(SUBSTITUTE(IF(_xlfn.ISFORMULA('IC 1A'!K88),_xlfn.FORMULATEXT('IC 1A'!K88),'IC 1A'!K88),"$",""))&lt;LEN(IF(_xlfn.ISFORMULA('#_IC 1A'!K88),_xlfn.FORMULATEXT('#_IC 1A'!K88),'#_IC 1A'!K88))-LEN(SUBSTITUTE(IF(_xlfn.ISFORMULA('#_IC 1A'!K88),_xlfn.FORMULATEXT('#_IC 1A'!K88),'#_IC 1A'!K88),"$","")),TRUE,FALSE),"MissingAbsMsg",_xlfn.IFS(ISTEXT('#_IC 1A'!K88),FALSE,ISLOGICAL('#_IC 1A'!K88),FALSE,SUBSTITUTE(CELL("format",'#_IC 1A'!K88),"-","")=SUBSTITUTE(CELL("format",'IC 1A'!K88),"-",""),FALSE,CELL("format",'#_IC 1A'!K88)="G",FALSE,AND(CELL("format",'#_IC 1A'!K88)="F0",CELL("format",'IC 1A'!K88)="G"),FALSE,TRUE,IFERROR(IF(MATCH(CELL("format",'#_IC 1A'!K88),FormatCodes_SFX!$A$4:$A$53,0)&gt;0,TRUE),FALSE),TRUE,TRUE),"FormatMsg",TRUE,"PerfectMsg")</f>
        <v>PerfectMsg</v>
      </c>
    </row>
    <row r="89" spans="2:11" x14ac:dyDescent="0.15"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 t="str">
        <f ca="1">_xlfn.IFS(ISBLANK('IC 1A'!J89),"",IF(NOT(ISNA('#_IC 1A'!J89)),IF(ISNA('IC 1A'!J89),TRUE,FALSE),FALSE),"StuNAMsg",IF(AND(ISNA('#_IC 1A'!J89),ISNA('IC 1A'!J89)),TRUE,FALSE),"PerfectMsg",IF(NOT(ISERROR('#_IC 1A'!J89)),IF(ISERROR('IC 1A'!J89),TRUE,FALSE),FALSE),"StuErrorMsg",IF(TYPE('#_IC 1A'!J89)&lt;&gt;TYPE('IC 1A'!J89),TRUE,FALSE),"WrongTypeMsg",IF(_xlfn.ISFORMULA('#_IC 1A'!J89),IF(NOT(_xlfn.ISFORMULA('IC 1A'!J89)),TRUE),FALSE),"MissingFormulaMsg",IF(NOT(AND(ISNUMBER(FIND("[",_xlfn.FORMULATEXT('#_IC 1A'!J89))),ISNUMBER(FIND("!",_xlfn.FORMULATEXT('#_IC 1A'!J89))))),AND(ISNUMBER(FIND("[",_xlfn.FORMULATEXT('IC 1A'!J89))),ISNUMBER(FIND("!",_xlfn.FORMULATEXT('IC 1A'!J89)))),FALSE),"ExternalRefsMsg",IF(ISNUMBER('#_IC 1A'!J89),IF(ABS('#_IC 1A'!J89-'IC 1A'!J89)&gt;0.00001,TRUE,FALSE),IF('#_IC 1A'!J89&lt;&gt;'IC 1A'!J89,TRUE,FALSE)),IF(ISNUMBER('#_IC 1A'!J89),IF('#_IC 1A'!J89&gt;'IC 1A'!J89,"TooLow","TooHigh"),"WrongAnswer"),NOT(_xlfn.ISFORMULA('#_IC 1A'!J89)),IF(_xlfn.IFS(ISTEXT('#_IC 1A'!J89),FALSE,ISLOGICAL('#_IC 1A'!J89),FALSE,SUBSTITUTE(CELL("format",'#_IC 1A'!J89),"-","")=SUBSTITUTE(CELL("format",'IC 1A'!J89),"-",""),FALSE,CELL("format",'#_IC 1A'!J89)="G",FALSE,AND(CELL("format",'#_IC 1A'!J89)="F0",CELL("format",'IC 1A'!J89)="G"),FALSE,TRUE,IFERROR(IF(MATCH(CELL("format",'#_IC 1A'!J89)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1A'!J89),_xlfn.FORMULATEXT('IC 1A'!J89),'IC 1A'!J89),"9","#"),"8","#"),"7","#"),"6","#"),"5","#"),"4","#"),"3","#"),"2","#"),"1","#"),"0","#"),"$",""),"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1A'!J89),_xlfn.FORMULATEXT('IC 1A'!J89),'IC 1A'!J89),"9","#"),"8","#"),"7","#"),"6","#"),"5","#"),"4","#"),"3","#"),"2","#"),"1","#"),"0","#"),"$",""),"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1A'!J89),_xlfn.FORMULATEXT('#_IC 1A'!J89),'#_IC 1A'!J89),"9","#"),"8","#"),"7","#"),"6","#"),"5","#"),"4","#"),"3","#"),"2","#"),"1","#"),"0","#"),"$",""),"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1A'!J89),_xlfn.FORMULATEXT('#_IC 1A'!J89),'#_IC 1A'!J89),"9","#"),"8","#"),"7","#"),"6","#"),"5","#"),"4","#"),"3","#"),"2","#"),"1","#"),"0","#"),"$",""),"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1A'!J89),_xlfn.FORMULATEXT('IC 1A'!J89),'IC 1A'!J89))-LEN(SUBSTITUTE(IF(_xlfn.ISFORMULA('IC 1A'!J89),_xlfn.FORMULATEXT('IC 1A'!J89),'IC 1A'!J89),"""",""))&gt;LEN(IF(_xlfn.ISFORMULA('#_IC 1A'!J89),_xlfn.FORMULATEXT('#_IC 1A'!J89),'#_IC 1A'!J89))-LEN(SUBSTITUTE(IF(_xlfn.ISFORMULA('#_IC 1A'!J89),_xlfn.FORMULATEXT('#_IC 1A'!J89),'#_IC 1A'!J89),"""","")),TRUE,FALSE),"HardQuoteMsg",IF(LEN(IF(_xlfn.ISFORMULA('IC 1A'!J89),_xlfn.FORMULATEXT('IC 1A'!J89),'IC 1A'!J89))-LEN(SUBSTITUTE(IF(_xlfn.ISFORMULA('IC 1A'!J89),_xlfn.FORMULATEXT('IC 1A'!J89),'IC 1A'!J89),"$",""))&lt;LEN(IF(_xlfn.ISFORMULA('#_IC 1A'!J89),_xlfn.FORMULATEXT('#_IC 1A'!J89),'#_IC 1A'!J89))-LEN(SUBSTITUTE(IF(_xlfn.ISFORMULA('#_IC 1A'!J89),_xlfn.FORMULATEXT('#_IC 1A'!J89),'#_IC 1A'!J89),"$","")),TRUE,FALSE),"MissingAbsMsg",_xlfn.IFS(ISTEXT('#_IC 1A'!J89),FALSE,ISLOGICAL('#_IC 1A'!J89),FALSE,SUBSTITUTE(CELL("format",'#_IC 1A'!J89),"-","")=SUBSTITUTE(CELL("format",'IC 1A'!J89),"-",""),FALSE,CELL("format",'#_IC 1A'!J89)="G",FALSE,AND(CELL("format",'#_IC 1A'!J89)="F0",CELL("format",'IC 1A'!J89)="G"),FALSE,TRUE,IFERROR(IF(MATCH(CELL("format",'#_IC 1A'!J89),FormatCodes_SFX!$A$4:$A$53,0)&gt;0,TRUE),FALSE),TRUE,TRUE),"FormatMsg",TRUE,"PerfectMsg")</f>
        <v>PerfectMsg</v>
      </c>
      <c r="K89" s="48" t="str">
        <f ca="1">_xlfn.IFS(ISBLANK('IC 1A'!K89),"",IF(NOT(ISNA('#_IC 1A'!K89)),IF(ISNA('IC 1A'!K89),TRUE,FALSE),FALSE),"StuNAMsg",IF(AND(ISNA('#_IC 1A'!K89),ISNA('IC 1A'!K89)),TRUE,FALSE),"PerfectMsg",IF(NOT(ISERROR('#_IC 1A'!K89)),IF(ISERROR('IC 1A'!K89),TRUE,FALSE),FALSE),"StuErrorMsg",IF(TYPE('#_IC 1A'!K89)&lt;&gt;TYPE('IC 1A'!K89),TRUE,FALSE),"WrongTypeMsg",IF(_xlfn.ISFORMULA('#_IC 1A'!K89),IF(NOT(_xlfn.ISFORMULA('IC 1A'!K89)),TRUE),FALSE),"MissingFormulaMsg",IF(NOT(AND(ISNUMBER(FIND("[",_xlfn.FORMULATEXT('#_IC 1A'!K89))),ISNUMBER(FIND("!",_xlfn.FORMULATEXT('#_IC 1A'!K89))))),AND(ISNUMBER(FIND("[",_xlfn.FORMULATEXT('IC 1A'!K89))),ISNUMBER(FIND("!",_xlfn.FORMULATEXT('IC 1A'!K89)))),FALSE),"ExternalRefsMsg",IF(ISNUMBER('#_IC 1A'!K89),IF(ABS('#_IC 1A'!K89-'IC 1A'!K89)&gt;0.00001,TRUE,FALSE),IF('#_IC 1A'!K89&lt;&gt;'IC 1A'!K89,TRUE,FALSE)),IF(ISNUMBER('#_IC 1A'!K89),IF('#_IC 1A'!K89&gt;'IC 1A'!K89,"TooLow","TooHigh"),"WrongAnswer"),NOT(_xlfn.ISFORMULA('#_IC 1A'!K89)),IF(_xlfn.IFS(ISTEXT('#_IC 1A'!K89),FALSE,ISLOGICAL('#_IC 1A'!K89),FALSE,SUBSTITUTE(CELL("format",'#_IC 1A'!K89),"-","")=SUBSTITUTE(CELL("format",'IC 1A'!K89),"-",""),FALSE,CELL("format",'#_IC 1A'!K89)="G",FALSE,AND(CELL("format",'#_IC 1A'!K89)="F0",CELL("format",'IC 1A'!K89)="G"),FALSE,TRUE,IFERROR(IF(MATCH(CELL("format",'#_IC 1A'!K89)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1A'!K89),_xlfn.FORMULATEXT('IC 1A'!K89),'IC 1A'!K89),"9","#"),"8","#"),"7","#"),"6","#"),"5","#"),"4","#"),"3","#"),"2","#"),"1","#"),"0","#"),"$",""),"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1A'!K89),_xlfn.FORMULATEXT('IC 1A'!K89),'IC 1A'!K89),"9","#"),"8","#"),"7","#"),"6","#"),"5","#"),"4","#"),"3","#"),"2","#"),"1","#"),"0","#"),"$",""),"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1A'!K89),_xlfn.FORMULATEXT('#_IC 1A'!K89),'#_IC 1A'!K89),"9","#"),"8","#"),"7","#"),"6","#"),"5","#"),"4","#"),"3","#"),"2","#"),"1","#"),"0","#"),"$",""),"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1A'!K89),_xlfn.FORMULATEXT('#_IC 1A'!K89),'#_IC 1A'!K89),"9","#"),"8","#"),"7","#"),"6","#"),"5","#"),"4","#"),"3","#"),"2","#"),"1","#"),"0","#"),"$",""),"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1A'!K89),_xlfn.FORMULATEXT('IC 1A'!K89),'IC 1A'!K89))-LEN(SUBSTITUTE(IF(_xlfn.ISFORMULA('IC 1A'!K89),_xlfn.FORMULATEXT('IC 1A'!K89),'IC 1A'!K89),"""",""))&gt;LEN(IF(_xlfn.ISFORMULA('#_IC 1A'!K89),_xlfn.FORMULATEXT('#_IC 1A'!K89),'#_IC 1A'!K89))-LEN(SUBSTITUTE(IF(_xlfn.ISFORMULA('#_IC 1A'!K89),_xlfn.FORMULATEXT('#_IC 1A'!K89),'#_IC 1A'!K89),"""","")),TRUE,FALSE),"HardQuoteMsg",IF(LEN(IF(_xlfn.ISFORMULA('IC 1A'!K89),_xlfn.FORMULATEXT('IC 1A'!K89),'IC 1A'!K89))-LEN(SUBSTITUTE(IF(_xlfn.ISFORMULA('IC 1A'!K89),_xlfn.FORMULATEXT('IC 1A'!K89),'IC 1A'!K89),"$",""))&lt;LEN(IF(_xlfn.ISFORMULA('#_IC 1A'!K89),_xlfn.FORMULATEXT('#_IC 1A'!K89),'#_IC 1A'!K89))-LEN(SUBSTITUTE(IF(_xlfn.ISFORMULA('#_IC 1A'!K89),_xlfn.FORMULATEXT('#_IC 1A'!K89),'#_IC 1A'!K89),"$","")),TRUE,FALSE),"MissingAbsMsg",_xlfn.IFS(ISTEXT('#_IC 1A'!K89),FALSE,ISLOGICAL('#_IC 1A'!K89),FALSE,SUBSTITUTE(CELL("format",'#_IC 1A'!K89),"-","")=SUBSTITUTE(CELL("format",'IC 1A'!K89),"-",""),FALSE,CELL("format",'#_IC 1A'!K89)="G",FALSE,AND(CELL("format",'#_IC 1A'!K89)="F0",CELL("format",'IC 1A'!K89)="G"),FALSE,TRUE,IFERROR(IF(MATCH(CELL("format",'#_IC 1A'!K89),FormatCodes_SFX!$A$4:$A$53,0)&gt;0,TRUE),FALSE),TRUE,TRUE),"FormatMsg",TRUE,"PerfectMsg")</f>
        <v>PerfectMsg</v>
      </c>
    </row>
    <row r="90" spans="2:11" x14ac:dyDescent="0.15"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 t="str">
        <f ca="1">_xlfn.IFS(ISBLANK('IC 1A'!J90),"",IF(NOT(ISNA('#_IC 1A'!J90)),IF(ISNA('IC 1A'!J90),TRUE,FALSE),FALSE),"StuNAMsg",IF(AND(ISNA('#_IC 1A'!J90),ISNA('IC 1A'!J90)),TRUE,FALSE),"PerfectMsg",IF(NOT(ISERROR('#_IC 1A'!J90)),IF(ISERROR('IC 1A'!J90),TRUE,FALSE),FALSE),"StuErrorMsg",IF(TYPE('#_IC 1A'!J90)&lt;&gt;TYPE('IC 1A'!J90),TRUE,FALSE),"WrongTypeMsg",IF(_xlfn.ISFORMULA('#_IC 1A'!J90),IF(NOT(_xlfn.ISFORMULA('IC 1A'!J90)),TRUE),FALSE),"MissingFormulaMsg",IF(NOT(AND(ISNUMBER(FIND("[",_xlfn.FORMULATEXT('#_IC 1A'!J90))),ISNUMBER(FIND("!",_xlfn.FORMULATEXT('#_IC 1A'!J90))))),AND(ISNUMBER(FIND("[",_xlfn.FORMULATEXT('IC 1A'!J90))),ISNUMBER(FIND("!",_xlfn.FORMULATEXT('IC 1A'!J90)))),FALSE),"ExternalRefsMsg",IF(ISNUMBER('#_IC 1A'!J90),IF(ABS('#_IC 1A'!J90-'IC 1A'!J90)&gt;0.00001,TRUE,FALSE),IF('#_IC 1A'!J90&lt;&gt;'IC 1A'!J90,TRUE,FALSE)),IF(ISNUMBER('#_IC 1A'!J90),IF('#_IC 1A'!J90&gt;'IC 1A'!J90,"TooLow","TooHigh"),"WrongAnswer"),NOT(_xlfn.ISFORMULA('#_IC 1A'!J90)),IF(_xlfn.IFS(ISTEXT('#_IC 1A'!J90),FALSE,ISLOGICAL('#_IC 1A'!J90),FALSE,SUBSTITUTE(CELL("format",'#_IC 1A'!J90),"-","")=SUBSTITUTE(CELL("format",'IC 1A'!J90),"-",""),FALSE,CELL("format",'#_IC 1A'!J90)="G",FALSE,AND(CELL("format",'#_IC 1A'!J90)="F0",CELL("format",'IC 1A'!J90)="G"),FALSE,TRUE,IFERROR(IF(MATCH(CELL("format",'#_IC 1A'!J90)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1A'!J90),_xlfn.FORMULATEXT('IC 1A'!J90),'IC 1A'!J90),"9","#"),"8","#"),"7","#"),"6","#"),"5","#"),"4","#"),"3","#"),"2","#"),"1","#"),"0","#"),"$",""),"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1A'!J90),_xlfn.FORMULATEXT('IC 1A'!J90),'IC 1A'!J90),"9","#"),"8","#"),"7","#"),"6","#"),"5","#"),"4","#"),"3","#"),"2","#"),"1","#"),"0","#"),"$",""),"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1A'!J90),_xlfn.FORMULATEXT('#_IC 1A'!J90),'#_IC 1A'!J90),"9","#"),"8","#"),"7","#"),"6","#"),"5","#"),"4","#"),"3","#"),"2","#"),"1","#"),"0","#"),"$",""),"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1A'!J90),_xlfn.FORMULATEXT('#_IC 1A'!J90),'#_IC 1A'!J90),"9","#"),"8","#"),"7","#"),"6","#"),"5","#"),"4","#"),"3","#"),"2","#"),"1","#"),"0","#"),"$",""),"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1A'!J90),_xlfn.FORMULATEXT('IC 1A'!J90),'IC 1A'!J90))-LEN(SUBSTITUTE(IF(_xlfn.ISFORMULA('IC 1A'!J90),_xlfn.FORMULATEXT('IC 1A'!J90),'IC 1A'!J90),"""",""))&gt;LEN(IF(_xlfn.ISFORMULA('#_IC 1A'!J90),_xlfn.FORMULATEXT('#_IC 1A'!J90),'#_IC 1A'!J90))-LEN(SUBSTITUTE(IF(_xlfn.ISFORMULA('#_IC 1A'!J90),_xlfn.FORMULATEXT('#_IC 1A'!J90),'#_IC 1A'!J90),"""","")),TRUE,FALSE),"HardQuoteMsg",IF(LEN(IF(_xlfn.ISFORMULA('IC 1A'!J90),_xlfn.FORMULATEXT('IC 1A'!J90),'IC 1A'!J90))-LEN(SUBSTITUTE(IF(_xlfn.ISFORMULA('IC 1A'!J90),_xlfn.FORMULATEXT('IC 1A'!J90),'IC 1A'!J90),"$",""))&lt;LEN(IF(_xlfn.ISFORMULA('#_IC 1A'!J90),_xlfn.FORMULATEXT('#_IC 1A'!J90),'#_IC 1A'!J90))-LEN(SUBSTITUTE(IF(_xlfn.ISFORMULA('#_IC 1A'!J90),_xlfn.FORMULATEXT('#_IC 1A'!J90),'#_IC 1A'!J90),"$","")),TRUE,FALSE),"MissingAbsMsg",_xlfn.IFS(ISTEXT('#_IC 1A'!J90),FALSE,ISLOGICAL('#_IC 1A'!J90),FALSE,SUBSTITUTE(CELL("format",'#_IC 1A'!J90),"-","")=SUBSTITUTE(CELL("format",'IC 1A'!J90),"-",""),FALSE,CELL("format",'#_IC 1A'!J90)="G",FALSE,AND(CELL("format",'#_IC 1A'!J90)="F0",CELL("format",'IC 1A'!J90)="G"),FALSE,TRUE,IFERROR(IF(MATCH(CELL("format",'#_IC 1A'!J90),FormatCodes_SFX!$A$4:$A$53,0)&gt;0,TRUE),FALSE),TRUE,TRUE),"FormatMsg",TRUE,"PerfectMsg")</f>
        <v>PerfectMsg</v>
      </c>
      <c r="K90" s="48" t="str">
        <f ca="1">_xlfn.IFS(ISBLANK('IC 1A'!K90),"",IF(NOT(ISNA('#_IC 1A'!K90)),IF(ISNA('IC 1A'!K90),TRUE,FALSE),FALSE),"StuNAMsg",IF(AND(ISNA('#_IC 1A'!K90),ISNA('IC 1A'!K90)),TRUE,FALSE),"PerfectMsg",IF(NOT(ISERROR('#_IC 1A'!K90)),IF(ISERROR('IC 1A'!K90),TRUE,FALSE),FALSE),"StuErrorMsg",IF(TYPE('#_IC 1A'!K90)&lt;&gt;TYPE('IC 1A'!K90),TRUE,FALSE),"WrongTypeMsg",IF(_xlfn.ISFORMULA('#_IC 1A'!K90),IF(NOT(_xlfn.ISFORMULA('IC 1A'!K90)),TRUE),FALSE),"MissingFormulaMsg",IF(NOT(AND(ISNUMBER(FIND("[",_xlfn.FORMULATEXT('#_IC 1A'!K90))),ISNUMBER(FIND("!",_xlfn.FORMULATEXT('#_IC 1A'!K90))))),AND(ISNUMBER(FIND("[",_xlfn.FORMULATEXT('IC 1A'!K90))),ISNUMBER(FIND("!",_xlfn.FORMULATEXT('IC 1A'!K90)))),FALSE),"ExternalRefsMsg",IF(ISNUMBER('#_IC 1A'!K90),IF(ABS('#_IC 1A'!K90-'IC 1A'!K90)&gt;0.00001,TRUE,FALSE),IF('#_IC 1A'!K90&lt;&gt;'IC 1A'!K90,TRUE,FALSE)),IF(ISNUMBER('#_IC 1A'!K90),IF('#_IC 1A'!K90&gt;'IC 1A'!K90,"TooLow","TooHigh"),"WrongAnswer"),NOT(_xlfn.ISFORMULA('#_IC 1A'!K90)),IF(_xlfn.IFS(ISTEXT('#_IC 1A'!K90),FALSE,ISLOGICAL('#_IC 1A'!K90),FALSE,SUBSTITUTE(CELL("format",'#_IC 1A'!K90),"-","")=SUBSTITUTE(CELL("format",'IC 1A'!K90),"-",""),FALSE,CELL("format",'#_IC 1A'!K90)="G",FALSE,AND(CELL("format",'#_IC 1A'!K90)="F0",CELL("format",'IC 1A'!K90)="G"),FALSE,TRUE,IFERROR(IF(MATCH(CELL("format",'#_IC 1A'!K90)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1A'!K90),_xlfn.FORMULATEXT('IC 1A'!K90),'IC 1A'!K90),"9","#"),"8","#"),"7","#"),"6","#"),"5","#"),"4","#"),"3","#"),"2","#"),"1","#"),"0","#"),"$",""),"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1A'!K90),_xlfn.FORMULATEXT('IC 1A'!K90),'IC 1A'!K90),"9","#"),"8","#"),"7","#"),"6","#"),"5","#"),"4","#"),"3","#"),"2","#"),"1","#"),"0","#"),"$",""),"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1A'!K90),_xlfn.FORMULATEXT('#_IC 1A'!K90),'#_IC 1A'!K90),"9","#"),"8","#"),"7","#"),"6","#"),"5","#"),"4","#"),"3","#"),"2","#"),"1","#"),"0","#"),"$",""),"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1A'!K90),_xlfn.FORMULATEXT('#_IC 1A'!K90),'#_IC 1A'!K90),"9","#"),"8","#"),"7","#"),"6","#"),"5","#"),"4","#"),"3","#"),"2","#"),"1","#"),"0","#"),"$",""),"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1A'!K90),_xlfn.FORMULATEXT('IC 1A'!K90),'IC 1A'!K90))-LEN(SUBSTITUTE(IF(_xlfn.ISFORMULA('IC 1A'!K90),_xlfn.FORMULATEXT('IC 1A'!K90),'IC 1A'!K90),"""",""))&gt;LEN(IF(_xlfn.ISFORMULA('#_IC 1A'!K90),_xlfn.FORMULATEXT('#_IC 1A'!K90),'#_IC 1A'!K90))-LEN(SUBSTITUTE(IF(_xlfn.ISFORMULA('#_IC 1A'!K90),_xlfn.FORMULATEXT('#_IC 1A'!K90),'#_IC 1A'!K90),"""","")),TRUE,FALSE),"HardQuoteMsg",IF(LEN(IF(_xlfn.ISFORMULA('IC 1A'!K90),_xlfn.FORMULATEXT('IC 1A'!K90),'IC 1A'!K90))-LEN(SUBSTITUTE(IF(_xlfn.ISFORMULA('IC 1A'!K90),_xlfn.FORMULATEXT('IC 1A'!K90),'IC 1A'!K90),"$",""))&lt;LEN(IF(_xlfn.ISFORMULA('#_IC 1A'!K90),_xlfn.FORMULATEXT('#_IC 1A'!K90),'#_IC 1A'!K90))-LEN(SUBSTITUTE(IF(_xlfn.ISFORMULA('#_IC 1A'!K90),_xlfn.FORMULATEXT('#_IC 1A'!K90),'#_IC 1A'!K90),"$","")),TRUE,FALSE),"MissingAbsMsg",_xlfn.IFS(ISTEXT('#_IC 1A'!K90),FALSE,ISLOGICAL('#_IC 1A'!K90),FALSE,SUBSTITUTE(CELL("format",'#_IC 1A'!K90),"-","")=SUBSTITUTE(CELL("format",'IC 1A'!K90),"-",""),FALSE,CELL("format",'#_IC 1A'!K90)="G",FALSE,AND(CELL("format",'#_IC 1A'!K90)="F0",CELL("format",'IC 1A'!K90)="G"),FALSE,TRUE,IFERROR(IF(MATCH(CELL("format",'#_IC 1A'!K90),FormatCodes_SFX!$A$4:$A$53,0)&gt;0,TRUE),FALSE),TRUE,TRUE),"FormatMsg",TRUE,"PerfectMsg")</f>
        <v>PerfectMsg</v>
      </c>
    </row>
    <row r="91" spans="2:11" x14ac:dyDescent="0.15"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/>
      <c r="I91" s="48"/>
      <c r="J91" s="48" t="str">
        <f ca="1">_xlfn.IFS(ISBLANK('IC 1A'!J91),"",IF(NOT(ISNA('#_IC 1A'!J91)),IF(ISNA('IC 1A'!J91),TRUE,FALSE),FALSE),"StuNAMsg",IF(AND(ISNA('#_IC 1A'!J91),ISNA('IC 1A'!J91)),TRUE,FALSE),"PerfectMsg",IF(NOT(ISERROR('#_IC 1A'!J91)),IF(ISERROR('IC 1A'!J91),TRUE,FALSE),FALSE),"StuErrorMsg",IF(TYPE('#_IC 1A'!J91)&lt;&gt;TYPE('IC 1A'!J91),TRUE,FALSE),"WrongTypeMsg",IF(_xlfn.ISFORMULA('#_IC 1A'!J91),IF(NOT(_xlfn.ISFORMULA('IC 1A'!J91)),TRUE),FALSE),"MissingFormulaMsg",IF(NOT(AND(ISNUMBER(FIND("[",_xlfn.FORMULATEXT('#_IC 1A'!J91))),ISNUMBER(FIND("!",_xlfn.FORMULATEXT('#_IC 1A'!J91))))),AND(ISNUMBER(FIND("[",_xlfn.FORMULATEXT('IC 1A'!J91))),ISNUMBER(FIND("!",_xlfn.FORMULATEXT('IC 1A'!J91)))),FALSE),"ExternalRefsMsg",IF(ISNUMBER('#_IC 1A'!J91),IF(ABS('#_IC 1A'!J91-'IC 1A'!J91)&gt;0.00001,TRUE,FALSE),IF('#_IC 1A'!J91&lt;&gt;'IC 1A'!J91,TRUE,FALSE)),IF(ISNUMBER('#_IC 1A'!J91),IF('#_IC 1A'!J91&gt;'IC 1A'!J91,"TooLow","TooHigh"),"WrongAnswer"),NOT(_xlfn.ISFORMULA('#_IC 1A'!J91)),IF(_xlfn.IFS(ISTEXT('#_IC 1A'!J91),FALSE,ISLOGICAL('#_IC 1A'!J91),FALSE,SUBSTITUTE(CELL("format",'#_IC 1A'!J91),"-","")=SUBSTITUTE(CELL("format",'IC 1A'!J91),"-",""),FALSE,CELL("format",'#_IC 1A'!J91)="G",FALSE,AND(CELL("format",'#_IC 1A'!J91)="F0",CELL("format",'IC 1A'!J91)="G"),FALSE,TRUE,IFERROR(IF(MATCH(CELL("format",'#_IC 1A'!J91)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1A'!J91),_xlfn.FORMULATEXT('IC 1A'!J91),'IC 1A'!J91),"9","#"),"8","#"),"7","#"),"6","#"),"5","#"),"4","#"),"3","#"),"2","#"),"1","#"),"0","#"),"$",""),"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1A'!J91),_xlfn.FORMULATEXT('IC 1A'!J91),'IC 1A'!J91),"9","#"),"8","#"),"7","#"),"6","#"),"5","#"),"4","#"),"3","#"),"2","#"),"1","#"),"0","#"),"$",""),"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1A'!J91),_xlfn.FORMULATEXT('#_IC 1A'!J91),'#_IC 1A'!J91),"9","#"),"8","#"),"7","#"),"6","#"),"5","#"),"4","#"),"3","#"),"2","#"),"1","#"),"0","#"),"$",""),"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1A'!J91),_xlfn.FORMULATEXT('#_IC 1A'!J91),'#_IC 1A'!J91),"9","#"),"8","#"),"7","#"),"6","#"),"5","#"),"4","#"),"3","#"),"2","#"),"1","#"),"0","#"),"$",""),"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1A'!J91),_xlfn.FORMULATEXT('IC 1A'!J91),'IC 1A'!J91))-LEN(SUBSTITUTE(IF(_xlfn.ISFORMULA('IC 1A'!J91),_xlfn.FORMULATEXT('IC 1A'!J91),'IC 1A'!J91),"""",""))&gt;LEN(IF(_xlfn.ISFORMULA('#_IC 1A'!J91),_xlfn.FORMULATEXT('#_IC 1A'!J91),'#_IC 1A'!J91))-LEN(SUBSTITUTE(IF(_xlfn.ISFORMULA('#_IC 1A'!J91),_xlfn.FORMULATEXT('#_IC 1A'!J91),'#_IC 1A'!J91),"""","")),TRUE,FALSE),"HardQuoteMsg",IF(LEN(IF(_xlfn.ISFORMULA('IC 1A'!J91),_xlfn.FORMULATEXT('IC 1A'!J91),'IC 1A'!J91))-LEN(SUBSTITUTE(IF(_xlfn.ISFORMULA('IC 1A'!J91),_xlfn.FORMULATEXT('IC 1A'!J91),'IC 1A'!J91),"$",""))&lt;LEN(IF(_xlfn.ISFORMULA('#_IC 1A'!J91),_xlfn.FORMULATEXT('#_IC 1A'!J91),'#_IC 1A'!J91))-LEN(SUBSTITUTE(IF(_xlfn.ISFORMULA('#_IC 1A'!J91),_xlfn.FORMULATEXT('#_IC 1A'!J91),'#_IC 1A'!J91),"$","")),TRUE,FALSE),"MissingAbsMsg",_xlfn.IFS(ISTEXT('#_IC 1A'!J91),FALSE,ISLOGICAL('#_IC 1A'!J91),FALSE,SUBSTITUTE(CELL("format",'#_IC 1A'!J91),"-","")=SUBSTITUTE(CELL("format",'IC 1A'!J91),"-",""),FALSE,CELL("format",'#_IC 1A'!J91)="G",FALSE,AND(CELL("format",'#_IC 1A'!J91)="F0",CELL("format",'IC 1A'!J91)="G"),FALSE,TRUE,IFERROR(IF(MATCH(CELL("format",'#_IC 1A'!J91),FormatCodes_SFX!$A$4:$A$53,0)&gt;0,TRUE),FALSE),TRUE,TRUE),"FormatMsg",TRUE,"PerfectMsg")</f>
        <v>PerfectMsg</v>
      </c>
      <c r="K91" s="48" t="str">
        <f ca="1">_xlfn.IFS(ISBLANK('IC 1A'!K91),"",IF(NOT(ISNA('#_IC 1A'!K91)),IF(ISNA('IC 1A'!K91),TRUE,FALSE),FALSE),"StuNAMsg",IF(AND(ISNA('#_IC 1A'!K91),ISNA('IC 1A'!K91)),TRUE,FALSE),"PerfectMsg",IF(NOT(ISERROR('#_IC 1A'!K91)),IF(ISERROR('IC 1A'!K91),TRUE,FALSE),FALSE),"StuErrorMsg",IF(TYPE('#_IC 1A'!K91)&lt;&gt;TYPE('IC 1A'!K91),TRUE,FALSE),"WrongTypeMsg",IF(_xlfn.ISFORMULA('#_IC 1A'!K91),IF(NOT(_xlfn.ISFORMULA('IC 1A'!K91)),TRUE),FALSE),"MissingFormulaMsg",IF(NOT(AND(ISNUMBER(FIND("[",_xlfn.FORMULATEXT('#_IC 1A'!K91))),ISNUMBER(FIND("!",_xlfn.FORMULATEXT('#_IC 1A'!K91))))),AND(ISNUMBER(FIND("[",_xlfn.FORMULATEXT('IC 1A'!K91))),ISNUMBER(FIND("!",_xlfn.FORMULATEXT('IC 1A'!K91)))),FALSE),"ExternalRefsMsg",IF(ISNUMBER('#_IC 1A'!K91),IF(ABS('#_IC 1A'!K91-'IC 1A'!K91)&gt;0.00001,TRUE,FALSE),IF('#_IC 1A'!K91&lt;&gt;'IC 1A'!K91,TRUE,FALSE)),IF(ISNUMBER('#_IC 1A'!K91),IF('#_IC 1A'!K91&gt;'IC 1A'!K91,"TooLow","TooHigh"),"WrongAnswer"),NOT(_xlfn.ISFORMULA('#_IC 1A'!K91)),IF(_xlfn.IFS(ISTEXT('#_IC 1A'!K91),FALSE,ISLOGICAL('#_IC 1A'!K91),FALSE,SUBSTITUTE(CELL("format",'#_IC 1A'!K91),"-","")=SUBSTITUTE(CELL("format",'IC 1A'!K91),"-",""),FALSE,CELL("format",'#_IC 1A'!K91)="G",FALSE,AND(CELL("format",'#_IC 1A'!K91)="F0",CELL("format",'IC 1A'!K91)="G"),FALSE,TRUE,IFERROR(IF(MATCH(CELL("format",'#_IC 1A'!K91)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1A'!K91),_xlfn.FORMULATEXT('IC 1A'!K91),'IC 1A'!K91),"9","#"),"8","#"),"7","#"),"6","#"),"5","#"),"4","#"),"3","#"),"2","#"),"1","#"),"0","#"),"$",""),"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1A'!K91),_xlfn.FORMULATEXT('IC 1A'!K91),'IC 1A'!K91),"9","#"),"8","#"),"7","#"),"6","#"),"5","#"),"4","#"),"3","#"),"2","#"),"1","#"),"0","#"),"$",""),"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1A'!K91),_xlfn.FORMULATEXT('#_IC 1A'!K91),'#_IC 1A'!K91),"9","#"),"8","#"),"7","#"),"6","#"),"5","#"),"4","#"),"3","#"),"2","#"),"1","#"),"0","#"),"$",""),"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1A'!K91),_xlfn.FORMULATEXT('#_IC 1A'!K91),'#_IC 1A'!K91),"9","#"),"8","#"),"7","#"),"6","#"),"5","#"),"4","#"),"3","#"),"2","#"),"1","#"),"0","#"),"$",""),"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1A'!K91),_xlfn.FORMULATEXT('IC 1A'!K91),'IC 1A'!K91))-LEN(SUBSTITUTE(IF(_xlfn.ISFORMULA('IC 1A'!K91),_xlfn.FORMULATEXT('IC 1A'!K91),'IC 1A'!K91),"""",""))&gt;LEN(IF(_xlfn.ISFORMULA('#_IC 1A'!K91),_xlfn.FORMULATEXT('#_IC 1A'!K91),'#_IC 1A'!K91))-LEN(SUBSTITUTE(IF(_xlfn.ISFORMULA('#_IC 1A'!K91),_xlfn.FORMULATEXT('#_IC 1A'!K91),'#_IC 1A'!K91),"""","")),TRUE,FALSE),"HardQuoteMsg",IF(LEN(IF(_xlfn.ISFORMULA('IC 1A'!K91),_xlfn.FORMULATEXT('IC 1A'!K91),'IC 1A'!K91))-LEN(SUBSTITUTE(IF(_xlfn.ISFORMULA('IC 1A'!K91),_xlfn.FORMULATEXT('IC 1A'!K91),'IC 1A'!K91),"$",""))&lt;LEN(IF(_xlfn.ISFORMULA('#_IC 1A'!K91),_xlfn.FORMULATEXT('#_IC 1A'!K91),'#_IC 1A'!K91))-LEN(SUBSTITUTE(IF(_xlfn.ISFORMULA('#_IC 1A'!K91),_xlfn.FORMULATEXT('#_IC 1A'!K91),'#_IC 1A'!K91),"$","")),TRUE,FALSE),"MissingAbsMsg",_xlfn.IFS(ISTEXT('#_IC 1A'!K91),FALSE,ISLOGICAL('#_IC 1A'!K91),FALSE,SUBSTITUTE(CELL("format",'#_IC 1A'!K91),"-","")=SUBSTITUTE(CELL("format",'IC 1A'!K91),"-",""),FALSE,CELL("format",'#_IC 1A'!K91)="G",FALSE,AND(CELL("format",'#_IC 1A'!K91)="F0",CELL("format",'IC 1A'!K91)="G"),FALSE,TRUE,IFERROR(IF(MATCH(CELL("format",'#_IC 1A'!K91),FormatCodes_SFX!$A$4:$A$53,0)&gt;0,TRUE),FALSE),TRUE,TRUE),"FormatMsg",TRUE,"PerfectMsg")</f>
        <v>PerfectMsg</v>
      </c>
    </row>
    <row r="92" spans="2:11" x14ac:dyDescent="0.15"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 t="str">
        <f ca="1">_xlfn.IFS(ISBLANK('IC 1A'!J92),"",IF(NOT(ISNA('#_IC 1A'!J92)),IF(ISNA('IC 1A'!J92),TRUE,FALSE),FALSE),"StuNAMsg",IF(AND(ISNA('#_IC 1A'!J92),ISNA('IC 1A'!J92)),TRUE,FALSE),"PerfectMsg",IF(NOT(ISERROR('#_IC 1A'!J92)),IF(ISERROR('IC 1A'!J92),TRUE,FALSE),FALSE),"StuErrorMsg",IF(TYPE('#_IC 1A'!J92)&lt;&gt;TYPE('IC 1A'!J92),TRUE,FALSE),"WrongTypeMsg",IF(_xlfn.ISFORMULA('#_IC 1A'!J92),IF(NOT(_xlfn.ISFORMULA('IC 1A'!J92)),TRUE),FALSE),"MissingFormulaMsg",IF(NOT(AND(ISNUMBER(FIND("[",_xlfn.FORMULATEXT('#_IC 1A'!J92))),ISNUMBER(FIND("!",_xlfn.FORMULATEXT('#_IC 1A'!J92))))),AND(ISNUMBER(FIND("[",_xlfn.FORMULATEXT('IC 1A'!J92))),ISNUMBER(FIND("!",_xlfn.FORMULATEXT('IC 1A'!J92)))),FALSE),"ExternalRefsMsg",IF(ISNUMBER('#_IC 1A'!J92),IF(ABS('#_IC 1A'!J92-'IC 1A'!J92)&gt;0.00001,TRUE,FALSE),IF('#_IC 1A'!J92&lt;&gt;'IC 1A'!J92,TRUE,FALSE)),IF(ISNUMBER('#_IC 1A'!J92),IF('#_IC 1A'!J92&gt;'IC 1A'!J92,"TooLow","TooHigh"),"WrongAnswer"),NOT(_xlfn.ISFORMULA('#_IC 1A'!J92)),IF(_xlfn.IFS(ISTEXT('#_IC 1A'!J92),FALSE,ISLOGICAL('#_IC 1A'!J92),FALSE,SUBSTITUTE(CELL("format",'#_IC 1A'!J92),"-","")=SUBSTITUTE(CELL("format",'IC 1A'!J92),"-",""),FALSE,CELL("format",'#_IC 1A'!J92)="G",FALSE,AND(CELL("format",'#_IC 1A'!J92)="F0",CELL("format",'IC 1A'!J92)="G"),FALSE,TRUE,IFERROR(IF(MATCH(CELL("format",'#_IC 1A'!J92)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1A'!J92),_xlfn.FORMULATEXT('IC 1A'!J92),'IC 1A'!J92),"9","#"),"8","#"),"7","#"),"6","#"),"5","#"),"4","#"),"3","#"),"2","#"),"1","#"),"0","#"),"$",""),"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1A'!J92),_xlfn.FORMULATEXT('IC 1A'!J92),'IC 1A'!J92),"9","#"),"8","#"),"7","#"),"6","#"),"5","#"),"4","#"),"3","#"),"2","#"),"1","#"),"0","#"),"$",""),"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1A'!J92),_xlfn.FORMULATEXT('#_IC 1A'!J92),'#_IC 1A'!J92),"9","#"),"8","#"),"7","#"),"6","#"),"5","#"),"4","#"),"3","#"),"2","#"),"1","#"),"0","#"),"$",""),"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1A'!J92),_xlfn.FORMULATEXT('#_IC 1A'!J92),'#_IC 1A'!J92),"9","#"),"8","#"),"7","#"),"6","#"),"5","#"),"4","#"),"3","#"),"2","#"),"1","#"),"0","#"),"$",""),"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1A'!J92),_xlfn.FORMULATEXT('IC 1A'!J92),'IC 1A'!J92))-LEN(SUBSTITUTE(IF(_xlfn.ISFORMULA('IC 1A'!J92),_xlfn.FORMULATEXT('IC 1A'!J92),'IC 1A'!J92),"""",""))&gt;LEN(IF(_xlfn.ISFORMULA('#_IC 1A'!J92),_xlfn.FORMULATEXT('#_IC 1A'!J92),'#_IC 1A'!J92))-LEN(SUBSTITUTE(IF(_xlfn.ISFORMULA('#_IC 1A'!J92),_xlfn.FORMULATEXT('#_IC 1A'!J92),'#_IC 1A'!J92),"""","")),TRUE,FALSE),"HardQuoteMsg",IF(LEN(IF(_xlfn.ISFORMULA('IC 1A'!J92),_xlfn.FORMULATEXT('IC 1A'!J92),'IC 1A'!J92))-LEN(SUBSTITUTE(IF(_xlfn.ISFORMULA('IC 1A'!J92),_xlfn.FORMULATEXT('IC 1A'!J92),'IC 1A'!J92),"$",""))&lt;LEN(IF(_xlfn.ISFORMULA('#_IC 1A'!J92),_xlfn.FORMULATEXT('#_IC 1A'!J92),'#_IC 1A'!J92))-LEN(SUBSTITUTE(IF(_xlfn.ISFORMULA('#_IC 1A'!J92),_xlfn.FORMULATEXT('#_IC 1A'!J92),'#_IC 1A'!J92),"$","")),TRUE,FALSE),"MissingAbsMsg",_xlfn.IFS(ISTEXT('#_IC 1A'!J92),FALSE,ISLOGICAL('#_IC 1A'!J92),FALSE,SUBSTITUTE(CELL("format",'#_IC 1A'!J92),"-","")=SUBSTITUTE(CELL("format",'IC 1A'!J92),"-",""),FALSE,CELL("format",'#_IC 1A'!J92)="G",FALSE,AND(CELL("format",'#_IC 1A'!J92)="F0",CELL("format",'IC 1A'!J92)="G"),FALSE,TRUE,IFERROR(IF(MATCH(CELL("format",'#_IC 1A'!J92),FormatCodes_SFX!$A$4:$A$53,0)&gt;0,TRUE),FALSE),TRUE,TRUE),"FormatMsg",TRUE,"PerfectMsg")</f>
        <v>PerfectMsg</v>
      </c>
      <c r="K92" s="48" t="str">
        <f ca="1">_xlfn.IFS(ISBLANK('IC 1A'!K92),"",IF(NOT(ISNA('#_IC 1A'!K92)),IF(ISNA('IC 1A'!K92),TRUE,FALSE),FALSE),"StuNAMsg",IF(AND(ISNA('#_IC 1A'!K92),ISNA('IC 1A'!K92)),TRUE,FALSE),"PerfectMsg",IF(NOT(ISERROR('#_IC 1A'!K92)),IF(ISERROR('IC 1A'!K92),TRUE,FALSE),FALSE),"StuErrorMsg",IF(TYPE('#_IC 1A'!K92)&lt;&gt;TYPE('IC 1A'!K92),TRUE,FALSE),"WrongTypeMsg",IF(_xlfn.ISFORMULA('#_IC 1A'!K92),IF(NOT(_xlfn.ISFORMULA('IC 1A'!K92)),TRUE),FALSE),"MissingFormulaMsg",IF(NOT(AND(ISNUMBER(FIND("[",_xlfn.FORMULATEXT('#_IC 1A'!K92))),ISNUMBER(FIND("!",_xlfn.FORMULATEXT('#_IC 1A'!K92))))),AND(ISNUMBER(FIND("[",_xlfn.FORMULATEXT('IC 1A'!K92))),ISNUMBER(FIND("!",_xlfn.FORMULATEXT('IC 1A'!K92)))),FALSE),"ExternalRefsMsg",IF(ISNUMBER('#_IC 1A'!K92),IF(ABS('#_IC 1A'!K92-'IC 1A'!K92)&gt;0.00001,TRUE,FALSE),IF('#_IC 1A'!K92&lt;&gt;'IC 1A'!K92,TRUE,FALSE)),IF(ISNUMBER('#_IC 1A'!K92),IF('#_IC 1A'!K92&gt;'IC 1A'!K92,"TooLow","TooHigh"),"WrongAnswer"),NOT(_xlfn.ISFORMULA('#_IC 1A'!K92)),IF(_xlfn.IFS(ISTEXT('#_IC 1A'!K92),FALSE,ISLOGICAL('#_IC 1A'!K92),FALSE,SUBSTITUTE(CELL("format",'#_IC 1A'!K92),"-","")=SUBSTITUTE(CELL("format",'IC 1A'!K92),"-",""),FALSE,CELL("format",'#_IC 1A'!K92)="G",FALSE,AND(CELL("format",'#_IC 1A'!K92)="F0",CELL("format",'IC 1A'!K92)="G"),FALSE,TRUE,IFERROR(IF(MATCH(CELL("format",'#_IC 1A'!K92)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1A'!K92),_xlfn.FORMULATEXT('IC 1A'!K92),'IC 1A'!K92),"9","#"),"8","#"),"7","#"),"6","#"),"5","#"),"4","#"),"3","#"),"2","#"),"1","#"),"0","#"),"$",""),"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1A'!K92),_xlfn.FORMULATEXT('IC 1A'!K92),'IC 1A'!K92),"9","#"),"8","#"),"7","#"),"6","#"),"5","#"),"4","#"),"3","#"),"2","#"),"1","#"),"0","#"),"$",""),"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1A'!K92),_xlfn.FORMULATEXT('#_IC 1A'!K92),'#_IC 1A'!K92),"9","#"),"8","#"),"7","#"),"6","#"),"5","#"),"4","#"),"3","#"),"2","#"),"1","#"),"0","#"),"$",""),"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1A'!K92),_xlfn.FORMULATEXT('#_IC 1A'!K92),'#_IC 1A'!K92),"9","#"),"8","#"),"7","#"),"6","#"),"5","#"),"4","#"),"3","#"),"2","#"),"1","#"),"0","#"),"$",""),"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1A'!K92),_xlfn.FORMULATEXT('IC 1A'!K92),'IC 1A'!K92))-LEN(SUBSTITUTE(IF(_xlfn.ISFORMULA('IC 1A'!K92),_xlfn.FORMULATEXT('IC 1A'!K92),'IC 1A'!K92),"""",""))&gt;LEN(IF(_xlfn.ISFORMULA('#_IC 1A'!K92),_xlfn.FORMULATEXT('#_IC 1A'!K92),'#_IC 1A'!K92))-LEN(SUBSTITUTE(IF(_xlfn.ISFORMULA('#_IC 1A'!K92),_xlfn.FORMULATEXT('#_IC 1A'!K92),'#_IC 1A'!K92),"""","")),TRUE,FALSE),"HardQuoteMsg",IF(LEN(IF(_xlfn.ISFORMULA('IC 1A'!K92),_xlfn.FORMULATEXT('IC 1A'!K92),'IC 1A'!K92))-LEN(SUBSTITUTE(IF(_xlfn.ISFORMULA('IC 1A'!K92),_xlfn.FORMULATEXT('IC 1A'!K92),'IC 1A'!K92),"$",""))&lt;LEN(IF(_xlfn.ISFORMULA('#_IC 1A'!K92),_xlfn.FORMULATEXT('#_IC 1A'!K92),'#_IC 1A'!K92))-LEN(SUBSTITUTE(IF(_xlfn.ISFORMULA('#_IC 1A'!K92),_xlfn.FORMULATEXT('#_IC 1A'!K92),'#_IC 1A'!K92),"$","")),TRUE,FALSE),"MissingAbsMsg",_xlfn.IFS(ISTEXT('#_IC 1A'!K92),FALSE,ISLOGICAL('#_IC 1A'!K92),FALSE,SUBSTITUTE(CELL("format",'#_IC 1A'!K92),"-","")=SUBSTITUTE(CELL("format",'IC 1A'!K92),"-",""),FALSE,CELL("format",'#_IC 1A'!K92)="G",FALSE,AND(CELL("format",'#_IC 1A'!K92)="F0",CELL("format",'IC 1A'!K92)="G"),FALSE,TRUE,IFERROR(IF(MATCH(CELL("format",'#_IC 1A'!K92),FormatCodes_SFX!$A$4:$A$53,0)&gt;0,TRUE),FALSE),TRUE,TRUE),"FormatMsg",TRUE,"PerfectMsg")</f>
        <v>PerfectMsg</v>
      </c>
    </row>
    <row r="93" spans="2:11" x14ac:dyDescent="0.15">
      <c r="B93" s="48">
        <v>0</v>
      </c>
      <c r="C93" s="48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/>
      <c r="J93" s="48" t="str">
        <f ca="1">_xlfn.IFS(ISBLANK('IC 1A'!J93),"",IF(NOT(ISNA('#_IC 1A'!J93)),IF(ISNA('IC 1A'!J93),TRUE,FALSE),FALSE),"StuNAMsg",IF(AND(ISNA('#_IC 1A'!J93),ISNA('IC 1A'!J93)),TRUE,FALSE),"PerfectMsg",IF(NOT(ISERROR('#_IC 1A'!J93)),IF(ISERROR('IC 1A'!J93),TRUE,FALSE),FALSE),"StuErrorMsg",IF(TYPE('#_IC 1A'!J93)&lt;&gt;TYPE('IC 1A'!J93),TRUE,FALSE),"WrongTypeMsg",IF(_xlfn.ISFORMULA('#_IC 1A'!J93),IF(NOT(_xlfn.ISFORMULA('IC 1A'!J93)),TRUE),FALSE),"MissingFormulaMsg",IF(NOT(AND(ISNUMBER(FIND("[",_xlfn.FORMULATEXT('#_IC 1A'!J93))),ISNUMBER(FIND("!",_xlfn.FORMULATEXT('#_IC 1A'!J93))))),AND(ISNUMBER(FIND("[",_xlfn.FORMULATEXT('IC 1A'!J93))),ISNUMBER(FIND("!",_xlfn.FORMULATEXT('IC 1A'!J93)))),FALSE),"ExternalRefsMsg",IF(ISNUMBER('#_IC 1A'!J93),IF(ABS('#_IC 1A'!J93-'IC 1A'!J93)&gt;0.00001,TRUE,FALSE),IF('#_IC 1A'!J93&lt;&gt;'IC 1A'!J93,TRUE,FALSE)),IF(ISNUMBER('#_IC 1A'!J93),IF('#_IC 1A'!J93&gt;'IC 1A'!J93,"TooLow","TooHigh"),"WrongAnswer"),NOT(_xlfn.ISFORMULA('#_IC 1A'!J93)),IF(_xlfn.IFS(ISTEXT('#_IC 1A'!J93),FALSE,ISLOGICAL('#_IC 1A'!J93),FALSE,SUBSTITUTE(CELL("format",'#_IC 1A'!J93),"-","")=SUBSTITUTE(CELL("format",'IC 1A'!J93),"-",""),FALSE,CELL("format",'#_IC 1A'!J93)="G",FALSE,AND(CELL("format",'#_IC 1A'!J93)="F0",CELL("format",'IC 1A'!J93)="G"),FALSE,TRUE,IFERROR(IF(MATCH(CELL("format",'#_IC 1A'!J93)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1A'!J93),_xlfn.FORMULATEXT('IC 1A'!J93),'IC 1A'!J93),"9","#"),"8","#"),"7","#"),"6","#"),"5","#"),"4","#"),"3","#"),"2","#"),"1","#"),"0","#"),"$",""),"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1A'!J93),_xlfn.FORMULATEXT('IC 1A'!J93),'IC 1A'!J93),"9","#"),"8","#"),"7","#"),"6","#"),"5","#"),"4","#"),"3","#"),"2","#"),"1","#"),"0","#"),"$",""),"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1A'!J93),_xlfn.FORMULATEXT('#_IC 1A'!J93),'#_IC 1A'!J93),"9","#"),"8","#"),"7","#"),"6","#"),"5","#"),"4","#"),"3","#"),"2","#"),"1","#"),"0","#"),"$",""),"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1A'!J93),_xlfn.FORMULATEXT('#_IC 1A'!J93),'#_IC 1A'!J93),"9","#"),"8","#"),"7","#"),"6","#"),"5","#"),"4","#"),"3","#"),"2","#"),"1","#"),"0","#"),"$",""),"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1A'!J93),_xlfn.FORMULATEXT('IC 1A'!J93),'IC 1A'!J93))-LEN(SUBSTITUTE(IF(_xlfn.ISFORMULA('IC 1A'!J93),_xlfn.FORMULATEXT('IC 1A'!J93),'IC 1A'!J93),"""",""))&gt;LEN(IF(_xlfn.ISFORMULA('#_IC 1A'!J93),_xlfn.FORMULATEXT('#_IC 1A'!J93),'#_IC 1A'!J93))-LEN(SUBSTITUTE(IF(_xlfn.ISFORMULA('#_IC 1A'!J93),_xlfn.FORMULATEXT('#_IC 1A'!J93),'#_IC 1A'!J93),"""","")),TRUE,FALSE),"HardQuoteMsg",IF(LEN(IF(_xlfn.ISFORMULA('IC 1A'!J93),_xlfn.FORMULATEXT('IC 1A'!J93),'IC 1A'!J93))-LEN(SUBSTITUTE(IF(_xlfn.ISFORMULA('IC 1A'!J93),_xlfn.FORMULATEXT('IC 1A'!J93),'IC 1A'!J93),"$",""))&lt;LEN(IF(_xlfn.ISFORMULA('#_IC 1A'!J93),_xlfn.FORMULATEXT('#_IC 1A'!J93),'#_IC 1A'!J93))-LEN(SUBSTITUTE(IF(_xlfn.ISFORMULA('#_IC 1A'!J93),_xlfn.FORMULATEXT('#_IC 1A'!J93),'#_IC 1A'!J93),"$","")),TRUE,FALSE),"MissingAbsMsg",_xlfn.IFS(ISTEXT('#_IC 1A'!J93),FALSE,ISLOGICAL('#_IC 1A'!J93),FALSE,SUBSTITUTE(CELL("format",'#_IC 1A'!J93),"-","")=SUBSTITUTE(CELL("format",'IC 1A'!J93),"-",""),FALSE,CELL("format",'#_IC 1A'!J93)="G",FALSE,AND(CELL("format",'#_IC 1A'!J93)="F0",CELL("format",'IC 1A'!J93)="G"),FALSE,TRUE,IFERROR(IF(MATCH(CELL("format",'#_IC 1A'!J93),FormatCodes_SFX!$A$4:$A$53,0)&gt;0,TRUE),FALSE),TRUE,TRUE),"FormatMsg",TRUE,"PerfectMsg")</f>
        <v>PerfectMsg</v>
      </c>
      <c r="K93" s="48" t="str">
        <f ca="1">_xlfn.IFS(ISBLANK('IC 1A'!K93),"",IF(NOT(ISNA('#_IC 1A'!K93)),IF(ISNA('IC 1A'!K93),TRUE,FALSE),FALSE),"StuNAMsg",IF(AND(ISNA('#_IC 1A'!K93),ISNA('IC 1A'!K93)),TRUE,FALSE),"PerfectMsg",IF(NOT(ISERROR('#_IC 1A'!K93)),IF(ISERROR('IC 1A'!K93),TRUE,FALSE),FALSE),"StuErrorMsg",IF(TYPE('#_IC 1A'!K93)&lt;&gt;TYPE('IC 1A'!K93),TRUE,FALSE),"WrongTypeMsg",IF(_xlfn.ISFORMULA('#_IC 1A'!K93),IF(NOT(_xlfn.ISFORMULA('IC 1A'!K93)),TRUE),FALSE),"MissingFormulaMsg",IF(NOT(AND(ISNUMBER(FIND("[",_xlfn.FORMULATEXT('#_IC 1A'!K93))),ISNUMBER(FIND("!",_xlfn.FORMULATEXT('#_IC 1A'!K93))))),AND(ISNUMBER(FIND("[",_xlfn.FORMULATEXT('IC 1A'!K93))),ISNUMBER(FIND("!",_xlfn.FORMULATEXT('IC 1A'!K93)))),FALSE),"ExternalRefsMsg",IF(ISNUMBER('#_IC 1A'!K93),IF(ABS('#_IC 1A'!K93-'IC 1A'!K93)&gt;0.00001,TRUE,FALSE),IF('#_IC 1A'!K93&lt;&gt;'IC 1A'!K93,TRUE,FALSE)),IF(ISNUMBER('#_IC 1A'!K93),IF('#_IC 1A'!K93&gt;'IC 1A'!K93,"TooLow","TooHigh"),"WrongAnswer"),NOT(_xlfn.ISFORMULA('#_IC 1A'!K93)),IF(_xlfn.IFS(ISTEXT('#_IC 1A'!K93),FALSE,ISLOGICAL('#_IC 1A'!K93),FALSE,SUBSTITUTE(CELL("format",'#_IC 1A'!K93),"-","")=SUBSTITUTE(CELL("format",'IC 1A'!K93),"-",""),FALSE,CELL("format",'#_IC 1A'!K93)="G",FALSE,AND(CELL("format",'#_IC 1A'!K93)="F0",CELL("format",'IC 1A'!K93)="G"),FALSE,TRUE,IFERROR(IF(MATCH(CELL("format",'#_IC 1A'!K93)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1A'!K93),_xlfn.FORMULATEXT('IC 1A'!K93),'IC 1A'!K93),"9","#"),"8","#"),"7","#"),"6","#"),"5","#"),"4","#"),"3","#"),"2","#"),"1","#"),"0","#"),"$",""),"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1A'!K93),_xlfn.FORMULATEXT('IC 1A'!K93),'IC 1A'!K93),"9","#"),"8","#"),"7","#"),"6","#"),"5","#"),"4","#"),"3","#"),"2","#"),"1","#"),"0","#"),"$",""),"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1A'!K93),_xlfn.FORMULATEXT('#_IC 1A'!K93),'#_IC 1A'!K93),"9","#"),"8","#"),"7","#"),"6","#"),"5","#"),"4","#"),"3","#"),"2","#"),"1","#"),"0","#"),"$",""),"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1A'!K93),_xlfn.FORMULATEXT('#_IC 1A'!K93),'#_IC 1A'!K93),"9","#"),"8","#"),"7","#"),"6","#"),"5","#"),"4","#"),"3","#"),"2","#"),"1","#"),"0","#"),"$",""),"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1A'!K93),_xlfn.FORMULATEXT('IC 1A'!K93),'IC 1A'!K93))-LEN(SUBSTITUTE(IF(_xlfn.ISFORMULA('IC 1A'!K93),_xlfn.FORMULATEXT('IC 1A'!K93),'IC 1A'!K93),"""",""))&gt;LEN(IF(_xlfn.ISFORMULA('#_IC 1A'!K93),_xlfn.FORMULATEXT('#_IC 1A'!K93),'#_IC 1A'!K93))-LEN(SUBSTITUTE(IF(_xlfn.ISFORMULA('#_IC 1A'!K93),_xlfn.FORMULATEXT('#_IC 1A'!K93),'#_IC 1A'!K93),"""","")),TRUE,FALSE),"HardQuoteMsg",IF(LEN(IF(_xlfn.ISFORMULA('IC 1A'!K93),_xlfn.FORMULATEXT('IC 1A'!K93),'IC 1A'!K93))-LEN(SUBSTITUTE(IF(_xlfn.ISFORMULA('IC 1A'!K93),_xlfn.FORMULATEXT('IC 1A'!K93),'IC 1A'!K93),"$",""))&lt;LEN(IF(_xlfn.ISFORMULA('#_IC 1A'!K93),_xlfn.FORMULATEXT('#_IC 1A'!K93),'#_IC 1A'!K93))-LEN(SUBSTITUTE(IF(_xlfn.ISFORMULA('#_IC 1A'!K93),_xlfn.FORMULATEXT('#_IC 1A'!K93),'#_IC 1A'!K93),"$","")),TRUE,FALSE),"MissingAbsMsg",_xlfn.IFS(ISTEXT('#_IC 1A'!K93),FALSE,ISLOGICAL('#_IC 1A'!K93),FALSE,SUBSTITUTE(CELL("format",'#_IC 1A'!K93),"-","")=SUBSTITUTE(CELL("format",'IC 1A'!K93),"-",""),FALSE,CELL("format",'#_IC 1A'!K93)="G",FALSE,AND(CELL("format",'#_IC 1A'!K93)="F0",CELL("format",'IC 1A'!K93)="G"),FALSE,TRUE,IFERROR(IF(MATCH(CELL("format",'#_IC 1A'!K93),FormatCodes_SFX!$A$4:$A$53,0)&gt;0,TRUE),FALSE),TRUE,TRUE),"FormatMsg",TRUE,"PerfectMsg")</f>
        <v>PerfectMsg</v>
      </c>
    </row>
    <row r="94" spans="2:11" x14ac:dyDescent="0.15">
      <c r="B94" s="48">
        <v>0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/>
      <c r="J94" s="48" t="str">
        <f ca="1">_xlfn.IFS(ISBLANK('IC 1A'!J94),"",IF(NOT(ISNA('#_IC 1A'!J94)),IF(ISNA('IC 1A'!J94),TRUE,FALSE),FALSE),"StuNAMsg",IF(AND(ISNA('#_IC 1A'!J94),ISNA('IC 1A'!J94)),TRUE,FALSE),"PerfectMsg",IF(NOT(ISERROR('#_IC 1A'!J94)),IF(ISERROR('IC 1A'!J94),TRUE,FALSE),FALSE),"StuErrorMsg",IF(TYPE('#_IC 1A'!J94)&lt;&gt;TYPE('IC 1A'!J94),TRUE,FALSE),"WrongTypeMsg",IF(_xlfn.ISFORMULA('#_IC 1A'!J94),IF(NOT(_xlfn.ISFORMULA('IC 1A'!J94)),TRUE),FALSE),"MissingFormulaMsg",IF(NOT(AND(ISNUMBER(FIND("[",_xlfn.FORMULATEXT('#_IC 1A'!J94))),ISNUMBER(FIND("!",_xlfn.FORMULATEXT('#_IC 1A'!J94))))),AND(ISNUMBER(FIND("[",_xlfn.FORMULATEXT('IC 1A'!J94))),ISNUMBER(FIND("!",_xlfn.FORMULATEXT('IC 1A'!J94)))),FALSE),"ExternalRefsMsg",IF(ISNUMBER('#_IC 1A'!J94),IF(ABS('#_IC 1A'!J94-'IC 1A'!J94)&gt;0.00001,TRUE,FALSE),IF('#_IC 1A'!J94&lt;&gt;'IC 1A'!J94,TRUE,FALSE)),IF(ISNUMBER('#_IC 1A'!J94),IF('#_IC 1A'!J94&gt;'IC 1A'!J94,"TooLow","TooHigh"),"WrongAnswer"),NOT(_xlfn.ISFORMULA('#_IC 1A'!J94)),IF(_xlfn.IFS(ISTEXT('#_IC 1A'!J94),FALSE,ISLOGICAL('#_IC 1A'!J94),FALSE,SUBSTITUTE(CELL("format",'#_IC 1A'!J94),"-","")=SUBSTITUTE(CELL("format",'IC 1A'!J94),"-",""),FALSE,CELL("format",'#_IC 1A'!J94)="G",FALSE,AND(CELL("format",'#_IC 1A'!J94)="F0",CELL("format",'IC 1A'!J94)="G"),FALSE,TRUE,IFERROR(IF(MATCH(CELL("format",'#_IC 1A'!J94)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1A'!J94),_xlfn.FORMULATEXT('IC 1A'!J94),'IC 1A'!J94),"9","#"),"8","#"),"7","#"),"6","#"),"5","#"),"4","#"),"3","#"),"2","#"),"1","#"),"0","#"),"$",""),"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1A'!J94),_xlfn.FORMULATEXT('IC 1A'!J94),'IC 1A'!J94),"9","#"),"8","#"),"7","#"),"6","#"),"5","#"),"4","#"),"3","#"),"2","#"),"1","#"),"0","#"),"$",""),"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1A'!J94),_xlfn.FORMULATEXT('#_IC 1A'!J94),'#_IC 1A'!J94),"9","#"),"8","#"),"7","#"),"6","#"),"5","#"),"4","#"),"3","#"),"2","#"),"1","#"),"0","#"),"$",""),"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1A'!J94),_xlfn.FORMULATEXT('#_IC 1A'!J94),'#_IC 1A'!J94),"9","#"),"8","#"),"7","#"),"6","#"),"5","#"),"4","#"),"3","#"),"2","#"),"1","#"),"0","#"),"$",""),"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1A'!J94),_xlfn.FORMULATEXT('IC 1A'!J94),'IC 1A'!J94))-LEN(SUBSTITUTE(IF(_xlfn.ISFORMULA('IC 1A'!J94),_xlfn.FORMULATEXT('IC 1A'!J94),'IC 1A'!J94),"""",""))&gt;LEN(IF(_xlfn.ISFORMULA('#_IC 1A'!J94),_xlfn.FORMULATEXT('#_IC 1A'!J94),'#_IC 1A'!J94))-LEN(SUBSTITUTE(IF(_xlfn.ISFORMULA('#_IC 1A'!J94),_xlfn.FORMULATEXT('#_IC 1A'!J94),'#_IC 1A'!J94),"""","")),TRUE,FALSE),"HardQuoteMsg",IF(LEN(IF(_xlfn.ISFORMULA('IC 1A'!J94),_xlfn.FORMULATEXT('IC 1A'!J94),'IC 1A'!J94))-LEN(SUBSTITUTE(IF(_xlfn.ISFORMULA('IC 1A'!J94),_xlfn.FORMULATEXT('IC 1A'!J94),'IC 1A'!J94),"$",""))&lt;LEN(IF(_xlfn.ISFORMULA('#_IC 1A'!J94),_xlfn.FORMULATEXT('#_IC 1A'!J94),'#_IC 1A'!J94))-LEN(SUBSTITUTE(IF(_xlfn.ISFORMULA('#_IC 1A'!J94),_xlfn.FORMULATEXT('#_IC 1A'!J94),'#_IC 1A'!J94),"$","")),TRUE,FALSE),"MissingAbsMsg",_xlfn.IFS(ISTEXT('#_IC 1A'!J94),FALSE,ISLOGICAL('#_IC 1A'!J94),FALSE,SUBSTITUTE(CELL("format",'#_IC 1A'!J94),"-","")=SUBSTITUTE(CELL("format",'IC 1A'!J94),"-",""),FALSE,CELL("format",'#_IC 1A'!J94)="G",FALSE,AND(CELL("format",'#_IC 1A'!J94)="F0",CELL("format",'IC 1A'!J94)="G"),FALSE,TRUE,IFERROR(IF(MATCH(CELL("format",'#_IC 1A'!J94),FormatCodes_SFX!$A$4:$A$53,0)&gt;0,TRUE),FALSE),TRUE,TRUE),"FormatMsg",TRUE,"PerfectMsg")</f>
        <v>PerfectMsg</v>
      </c>
      <c r="K94" s="48" t="str">
        <f ca="1">_xlfn.IFS(ISBLANK('IC 1A'!K94),"",IF(NOT(ISNA('#_IC 1A'!K94)),IF(ISNA('IC 1A'!K94),TRUE,FALSE),FALSE),"StuNAMsg",IF(AND(ISNA('#_IC 1A'!K94),ISNA('IC 1A'!K94)),TRUE,FALSE),"PerfectMsg",IF(NOT(ISERROR('#_IC 1A'!K94)),IF(ISERROR('IC 1A'!K94),TRUE,FALSE),FALSE),"StuErrorMsg",IF(TYPE('#_IC 1A'!K94)&lt;&gt;TYPE('IC 1A'!K94),TRUE,FALSE),"WrongTypeMsg",IF(_xlfn.ISFORMULA('#_IC 1A'!K94),IF(NOT(_xlfn.ISFORMULA('IC 1A'!K94)),TRUE),FALSE),"MissingFormulaMsg",IF(NOT(AND(ISNUMBER(FIND("[",_xlfn.FORMULATEXT('#_IC 1A'!K94))),ISNUMBER(FIND("!",_xlfn.FORMULATEXT('#_IC 1A'!K94))))),AND(ISNUMBER(FIND("[",_xlfn.FORMULATEXT('IC 1A'!K94))),ISNUMBER(FIND("!",_xlfn.FORMULATEXT('IC 1A'!K94)))),FALSE),"ExternalRefsMsg",IF(ISNUMBER('#_IC 1A'!K94),IF(ABS('#_IC 1A'!K94-'IC 1A'!K94)&gt;0.00001,TRUE,FALSE),IF('#_IC 1A'!K94&lt;&gt;'IC 1A'!K94,TRUE,FALSE)),IF(ISNUMBER('#_IC 1A'!K94),IF('#_IC 1A'!K94&gt;'IC 1A'!K94,"TooLow","TooHigh"),"WrongAnswer"),NOT(_xlfn.ISFORMULA('#_IC 1A'!K94)),IF(_xlfn.IFS(ISTEXT('#_IC 1A'!K94),FALSE,ISLOGICAL('#_IC 1A'!K94),FALSE,SUBSTITUTE(CELL("format",'#_IC 1A'!K94),"-","")=SUBSTITUTE(CELL("format",'IC 1A'!K94),"-",""),FALSE,CELL("format",'#_IC 1A'!K94)="G",FALSE,AND(CELL("format",'#_IC 1A'!K94)="F0",CELL("format",'IC 1A'!K94)="G"),FALSE,TRUE,IFERROR(IF(MATCH(CELL("format",'#_IC 1A'!K94)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1A'!K94),_xlfn.FORMULATEXT('IC 1A'!K94),'IC 1A'!K94),"9","#"),"8","#"),"7","#"),"6","#"),"5","#"),"4","#"),"3","#"),"2","#"),"1","#"),"0","#"),"$",""),"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1A'!K94),_xlfn.FORMULATEXT('IC 1A'!K94),'IC 1A'!K94),"9","#"),"8","#"),"7","#"),"6","#"),"5","#"),"4","#"),"3","#"),"2","#"),"1","#"),"0","#"),"$",""),"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1A'!K94),_xlfn.FORMULATEXT('#_IC 1A'!K94),'#_IC 1A'!K94),"9","#"),"8","#"),"7","#"),"6","#"),"5","#"),"4","#"),"3","#"),"2","#"),"1","#"),"0","#"),"$",""),"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1A'!K94),_xlfn.FORMULATEXT('#_IC 1A'!K94),'#_IC 1A'!K94),"9","#"),"8","#"),"7","#"),"6","#"),"5","#"),"4","#"),"3","#"),"2","#"),"1","#"),"0","#"),"$",""),"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1A'!K94),_xlfn.FORMULATEXT('IC 1A'!K94),'IC 1A'!K94))-LEN(SUBSTITUTE(IF(_xlfn.ISFORMULA('IC 1A'!K94),_xlfn.FORMULATEXT('IC 1A'!K94),'IC 1A'!K94),"""",""))&gt;LEN(IF(_xlfn.ISFORMULA('#_IC 1A'!K94),_xlfn.FORMULATEXT('#_IC 1A'!K94),'#_IC 1A'!K94))-LEN(SUBSTITUTE(IF(_xlfn.ISFORMULA('#_IC 1A'!K94),_xlfn.FORMULATEXT('#_IC 1A'!K94),'#_IC 1A'!K94),"""","")),TRUE,FALSE),"HardQuoteMsg",IF(LEN(IF(_xlfn.ISFORMULA('IC 1A'!K94),_xlfn.FORMULATEXT('IC 1A'!K94),'IC 1A'!K94))-LEN(SUBSTITUTE(IF(_xlfn.ISFORMULA('IC 1A'!K94),_xlfn.FORMULATEXT('IC 1A'!K94),'IC 1A'!K94),"$",""))&lt;LEN(IF(_xlfn.ISFORMULA('#_IC 1A'!K94),_xlfn.FORMULATEXT('#_IC 1A'!K94),'#_IC 1A'!K94))-LEN(SUBSTITUTE(IF(_xlfn.ISFORMULA('#_IC 1A'!K94),_xlfn.FORMULATEXT('#_IC 1A'!K94),'#_IC 1A'!K94),"$","")),TRUE,FALSE),"MissingAbsMsg",_xlfn.IFS(ISTEXT('#_IC 1A'!K94),FALSE,ISLOGICAL('#_IC 1A'!K94),FALSE,SUBSTITUTE(CELL("format",'#_IC 1A'!K94),"-","")=SUBSTITUTE(CELL("format",'IC 1A'!K94),"-",""),FALSE,CELL("format",'#_IC 1A'!K94)="G",FALSE,AND(CELL("format",'#_IC 1A'!K94)="F0",CELL("format",'IC 1A'!K94)="G"),FALSE,TRUE,IFERROR(IF(MATCH(CELL("format",'#_IC 1A'!K94),FormatCodes_SFX!$A$4:$A$53,0)&gt;0,TRUE),FALSE),TRUE,TRUE),"FormatMsg",TRUE,"PerfectMsg")</f>
        <v>PerfectMsg</v>
      </c>
    </row>
    <row r="95" spans="2:11" x14ac:dyDescent="0.15">
      <c r="B95" s="48">
        <v>0</v>
      </c>
      <c r="C95" s="48">
        <v>0</v>
      </c>
      <c r="D95" s="48">
        <v>0</v>
      </c>
      <c r="E95" s="48">
        <v>0</v>
      </c>
      <c r="F95" s="48">
        <v>0</v>
      </c>
      <c r="G95" s="48">
        <v>0</v>
      </c>
      <c r="H95" s="48"/>
      <c r="I95" s="48"/>
      <c r="J95" s="48" t="str">
        <f ca="1">_xlfn.IFS(ISBLANK('IC 1A'!J95),"",IF(NOT(ISNA('#_IC 1A'!J95)),IF(ISNA('IC 1A'!J95),TRUE,FALSE),FALSE),"StuNAMsg",IF(AND(ISNA('#_IC 1A'!J95),ISNA('IC 1A'!J95)),TRUE,FALSE),"PerfectMsg",IF(NOT(ISERROR('#_IC 1A'!J95)),IF(ISERROR('IC 1A'!J95),TRUE,FALSE),FALSE),"StuErrorMsg",IF(TYPE('#_IC 1A'!J95)&lt;&gt;TYPE('IC 1A'!J95),TRUE,FALSE),"WrongTypeMsg",IF(_xlfn.ISFORMULA('#_IC 1A'!J95),IF(NOT(_xlfn.ISFORMULA('IC 1A'!J95)),TRUE),FALSE),"MissingFormulaMsg",IF(NOT(AND(ISNUMBER(FIND("[",_xlfn.FORMULATEXT('#_IC 1A'!J95))),ISNUMBER(FIND("!",_xlfn.FORMULATEXT('#_IC 1A'!J95))))),AND(ISNUMBER(FIND("[",_xlfn.FORMULATEXT('IC 1A'!J95))),ISNUMBER(FIND("!",_xlfn.FORMULATEXT('IC 1A'!J95)))),FALSE),"ExternalRefsMsg",IF(ISNUMBER('#_IC 1A'!J95),IF(ABS('#_IC 1A'!J95-'IC 1A'!J95)&gt;0.00001,TRUE,FALSE),IF('#_IC 1A'!J95&lt;&gt;'IC 1A'!J95,TRUE,FALSE)),IF(ISNUMBER('#_IC 1A'!J95),IF('#_IC 1A'!J95&gt;'IC 1A'!J95,"TooLow","TooHigh"),"WrongAnswer"),NOT(_xlfn.ISFORMULA('#_IC 1A'!J95)),IF(_xlfn.IFS(ISTEXT('#_IC 1A'!J95),FALSE,ISLOGICAL('#_IC 1A'!J95),FALSE,SUBSTITUTE(CELL("format",'#_IC 1A'!J95),"-","")=SUBSTITUTE(CELL("format",'IC 1A'!J95),"-",""),FALSE,CELL("format",'#_IC 1A'!J95)="G",FALSE,AND(CELL("format",'#_IC 1A'!J95)="F0",CELL("format",'IC 1A'!J95)="G"),FALSE,TRUE,IFERROR(IF(MATCH(CELL("format",'#_IC 1A'!J95)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1A'!J95),_xlfn.FORMULATEXT('IC 1A'!J95),'IC 1A'!J95),"9","#"),"8","#"),"7","#"),"6","#"),"5","#"),"4","#"),"3","#"),"2","#"),"1","#"),"0","#"),"$",""),"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1A'!J95),_xlfn.FORMULATEXT('IC 1A'!J95),'IC 1A'!J95),"9","#"),"8","#"),"7","#"),"6","#"),"5","#"),"4","#"),"3","#"),"2","#"),"1","#"),"0","#"),"$",""),"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1A'!J95),_xlfn.FORMULATEXT('#_IC 1A'!J95),'#_IC 1A'!J95),"9","#"),"8","#"),"7","#"),"6","#"),"5","#"),"4","#"),"3","#"),"2","#"),"1","#"),"0","#"),"$",""),"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1A'!J95),_xlfn.FORMULATEXT('#_IC 1A'!J95),'#_IC 1A'!J95),"9","#"),"8","#"),"7","#"),"6","#"),"5","#"),"4","#"),"3","#"),"2","#"),"1","#"),"0","#"),"$",""),"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1A'!J95),_xlfn.FORMULATEXT('IC 1A'!J95),'IC 1A'!J95))-LEN(SUBSTITUTE(IF(_xlfn.ISFORMULA('IC 1A'!J95),_xlfn.FORMULATEXT('IC 1A'!J95),'IC 1A'!J95),"""",""))&gt;LEN(IF(_xlfn.ISFORMULA('#_IC 1A'!J95),_xlfn.FORMULATEXT('#_IC 1A'!J95),'#_IC 1A'!J95))-LEN(SUBSTITUTE(IF(_xlfn.ISFORMULA('#_IC 1A'!J95),_xlfn.FORMULATEXT('#_IC 1A'!J95),'#_IC 1A'!J95),"""","")),TRUE,FALSE),"HardQuoteMsg",IF(LEN(IF(_xlfn.ISFORMULA('IC 1A'!J95),_xlfn.FORMULATEXT('IC 1A'!J95),'IC 1A'!J95))-LEN(SUBSTITUTE(IF(_xlfn.ISFORMULA('IC 1A'!J95),_xlfn.FORMULATEXT('IC 1A'!J95),'IC 1A'!J95),"$",""))&lt;LEN(IF(_xlfn.ISFORMULA('#_IC 1A'!J95),_xlfn.FORMULATEXT('#_IC 1A'!J95),'#_IC 1A'!J95))-LEN(SUBSTITUTE(IF(_xlfn.ISFORMULA('#_IC 1A'!J95),_xlfn.FORMULATEXT('#_IC 1A'!J95),'#_IC 1A'!J95),"$","")),TRUE,FALSE),"MissingAbsMsg",_xlfn.IFS(ISTEXT('#_IC 1A'!J95),FALSE,ISLOGICAL('#_IC 1A'!J95),FALSE,SUBSTITUTE(CELL("format",'#_IC 1A'!J95),"-","")=SUBSTITUTE(CELL("format",'IC 1A'!J95),"-",""),FALSE,CELL("format",'#_IC 1A'!J95)="G",FALSE,AND(CELL("format",'#_IC 1A'!J95)="F0",CELL("format",'IC 1A'!J95)="G"),FALSE,TRUE,IFERROR(IF(MATCH(CELL("format",'#_IC 1A'!J95),FormatCodes_SFX!$A$4:$A$53,0)&gt;0,TRUE),FALSE),TRUE,TRUE),"FormatMsg",TRUE,"PerfectMsg")</f>
        <v>PerfectMsg</v>
      </c>
      <c r="K95" s="48" t="str">
        <f ca="1">_xlfn.IFS(ISBLANK('IC 1A'!K95),"",IF(NOT(ISNA('#_IC 1A'!K95)),IF(ISNA('IC 1A'!K95),TRUE,FALSE),FALSE),"StuNAMsg",IF(AND(ISNA('#_IC 1A'!K95),ISNA('IC 1A'!K95)),TRUE,FALSE),"PerfectMsg",IF(NOT(ISERROR('#_IC 1A'!K95)),IF(ISERROR('IC 1A'!K95),TRUE,FALSE),FALSE),"StuErrorMsg",IF(TYPE('#_IC 1A'!K95)&lt;&gt;TYPE('IC 1A'!K95),TRUE,FALSE),"WrongTypeMsg",IF(_xlfn.ISFORMULA('#_IC 1A'!K95),IF(NOT(_xlfn.ISFORMULA('IC 1A'!K95)),TRUE),FALSE),"MissingFormulaMsg",IF(NOT(AND(ISNUMBER(FIND("[",_xlfn.FORMULATEXT('#_IC 1A'!K95))),ISNUMBER(FIND("!",_xlfn.FORMULATEXT('#_IC 1A'!K95))))),AND(ISNUMBER(FIND("[",_xlfn.FORMULATEXT('IC 1A'!K95))),ISNUMBER(FIND("!",_xlfn.FORMULATEXT('IC 1A'!K95)))),FALSE),"ExternalRefsMsg",IF(ISNUMBER('#_IC 1A'!K95),IF(ABS('#_IC 1A'!K95-'IC 1A'!K95)&gt;0.00001,TRUE,FALSE),IF('#_IC 1A'!K95&lt;&gt;'IC 1A'!K95,TRUE,FALSE)),IF(ISNUMBER('#_IC 1A'!K95),IF('#_IC 1A'!K95&gt;'IC 1A'!K95,"TooLow","TooHigh"),"WrongAnswer"),NOT(_xlfn.ISFORMULA('#_IC 1A'!K95)),IF(_xlfn.IFS(ISTEXT('#_IC 1A'!K95),FALSE,ISLOGICAL('#_IC 1A'!K95),FALSE,SUBSTITUTE(CELL("format",'#_IC 1A'!K95),"-","")=SUBSTITUTE(CELL("format",'IC 1A'!K95),"-",""),FALSE,CELL("format",'#_IC 1A'!K95)="G",FALSE,AND(CELL("format",'#_IC 1A'!K95)="F0",CELL("format",'IC 1A'!K95)="G"),FALSE,TRUE,IFERROR(IF(MATCH(CELL("format",'#_IC 1A'!K95)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1A'!K95),_xlfn.FORMULATEXT('IC 1A'!K95),'IC 1A'!K95),"9","#"),"8","#"),"7","#"),"6","#"),"5","#"),"4","#"),"3","#"),"2","#"),"1","#"),"0","#"),"$",""),"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1A'!K95),_xlfn.FORMULATEXT('IC 1A'!K95),'IC 1A'!K95),"9","#"),"8","#"),"7","#"),"6","#"),"5","#"),"4","#"),"3","#"),"2","#"),"1","#"),"0","#"),"$",""),"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1A'!K95),_xlfn.FORMULATEXT('#_IC 1A'!K95),'#_IC 1A'!K95),"9","#"),"8","#"),"7","#"),"6","#"),"5","#"),"4","#"),"3","#"),"2","#"),"1","#"),"0","#"),"$",""),"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1A'!K95),_xlfn.FORMULATEXT('#_IC 1A'!K95),'#_IC 1A'!K95),"9","#"),"8","#"),"7","#"),"6","#"),"5","#"),"4","#"),"3","#"),"2","#"),"1","#"),"0","#"),"$",""),"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1A'!K95),_xlfn.FORMULATEXT('IC 1A'!K95),'IC 1A'!K95))-LEN(SUBSTITUTE(IF(_xlfn.ISFORMULA('IC 1A'!K95),_xlfn.FORMULATEXT('IC 1A'!K95),'IC 1A'!K95),"""",""))&gt;LEN(IF(_xlfn.ISFORMULA('#_IC 1A'!K95),_xlfn.FORMULATEXT('#_IC 1A'!K95),'#_IC 1A'!K95))-LEN(SUBSTITUTE(IF(_xlfn.ISFORMULA('#_IC 1A'!K95),_xlfn.FORMULATEXT('#_IC 1A'!K95),'#_IC 1A'!K95),"""","")),TRUE,FALSE),"HardQuoteMsg",IF(LEN(IF(_xlfn.ISFORMULA('IC 1A'!K95),_xlfn.FORMULATEXT('IC 1A'!K95),'IC 1A'!K95))-LEN(SUBSTITUTE(IF(_xlfn.ISFORMULA('IC 1A'!K95),_xlfn.FORMULATEXT('IC 1A'!K95),'IC 1A'!K95),"$",""))&lt;LEN(IF(_xlfn.ISFORMULA('#_IC 1A'!K95),_xlfn.FORMULATEXT('#_IC 1A'!K95),'#_IC 1A'!K95))-LEN(SUBSTITUTE(IF(_xlfn.ISFORMULA('#_IC 1A'!K95),_xlfn.FORMULATEXT('#_IC 1A'!K95),'#_IC 1A'!K95),"$","")),TRUE,FALSE),"MissingAbsMsg",_xlfn.IFS(ISTEXT('#_IC 1A'!K95),FALSE,ISLOGICAL('#_IC 1A'!K95),FALSE,SUBSTITUTE(CELL("format",'#_IC 1A'!K95),"-","")=SUBSTITUTE(CELL("format",'IC 1A'!K95),"-",""),FALSE,CELL("format",'#_IC 1A'!K95)="G",FALSE,AND(CELL("format",'#_IC 1A'!K95)="F0",CELL("format",'IC 1A'!K95)="G"),FALSE,TRUE,IFERROR(IF(MATCH(CELL("format",'#_IC 1A'!K95),FormatCodes_SFX!$A$4:$A$53,0)&gt;0,TRUE),FALSE),TRUE,TRUE),"FormatMsg",TRUE,"PerfectMsg")</f>
        <v>PerfectMsg</v>
      </c>
    </row>
    <row r="96" spans="2:11" x14ac:dyDescent="0.15">
      <c r="B96" s="48">
        <v>0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/>
      <c r="J96" s="48" t="str">
        <f ca="1">_xlfn.IFS(ISBLANK('IC 1A'!J96),"",IF(NOT(ISNA('#_IC 1A'!J96)),IF(ISNA('IC 1A'!J96),TRUE,FALSE),FALSE),"StuNAMsg",IF(AND(ISNA('#_IC 1A'!J96),ISNA('IC 1A'!J96)),TRUE,FALSE),"PerfectMsg",IF(NOT(ISERROR('#_IC 1A'!J96)),IF(ISERROR('IC 1A'!J96),TRUE,FALSE),FALSE),"StuErrorMsg",IF(TYPE('#_IC 1A'!J96)&lt;&gt;TYPE('IC 1A'!J96),TRUE,FALSE),"WrongTypeMsg",IF(_xlfn.ISFORMULA('#_IC 1A'!J96),IF(NOT(_xlfn.ISFORMULA('IC 1A'!J96)),TRUE),FALSE),"MissingFormulaMsg",IF(NOT(AND(ISNUMBER(FIND("[",_xlfn.FORMULATEXT('#_IC 1A'!J96))),ISNUMBER(FIND("!",_xlfn.FORMULATEXT('#_IC 1A'!J96))))),AND(ISNUMBER(FIND("[",_xlfn.FORMULATEXT('IC 1A'!J96))),ISNUMBER(FIND("!",_xlfn.FORMULATEXT('IC 1A'!J96)))),FALSE),"ExternalRefsMsg",IF(ISNUMBER('#_IC 1A'!J96),IF(ABS('#_IC 1A'!J96-'IC 1A'!J96)&gt;0.00001,TRUE,FALSE),IF('#_IC 1A'!J96&lt;&gt;'IC 1A'!J96,TRUE,FALSE)),IF(ISNUMBER('#_IC 1A'!J96),IF('#_IC 1A'!J96&gt;'IC 1A'!J96,"TooLow","TooHigh"),"WrongAnswer"),NOT(_xlfn.ISFORMULA('#_IC 1A'!J96)),IF(_xlfn.IFS(ISTEXT('#_IC 1A'!J96),FALSE,ISLOGICAL('#_IC 1A'!J96),FALSE,SUBSTITUTE(CELL("format",'#_IC 1A'!J96),"-","")=SUBSTITUTE(CELL("format",'IC 1A'!J96),"-",""),FALSE,CELL("format",'#_IC 1A'!J96)="G",FALSE,AND(CELL("format",'#_IC 1A'!J96)="F0",CELL("format",'IC 1A'!J96)="G"),FALSE,TRUE,IFERROR(IF(MATCH(CELL("format",'#_IC 1A'!J96)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1A'!J96),_xlfn.FORMULATEXT('IC 1A'!J96),'IC 1A'!J96),"9","#"),"8","#"),"7","#"),"6","#"),"5","#"),"4","#"),"3","#"),"2","#"),"1","#"),"0","#"),"$",""),"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1A'!J96),_xlfn.FORMULATEXT('IC 1A'!J96),'IC 1A'!J96),"9","#"),"8","#"),"7","#"),"6","#"),"5","#"),"4","#"),"3","#"),"2","#"),"1","#"),"0","#"),"$",""),"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1A'!J96),_xlfn.FORMULATEXT('#_IC 1A'!J96),'#_IC 1A'!J96),"9","#"),"8","#"),"7","#"),"6","#"),"5","#"),"4","#"),"3","#"),"2","#"),"1","#"),"0","#"),"$",""),"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1A'!J96),_xlfn.FORMULATEXT('#_IC 1A'!J96),'#_IC 1A'!J96),"9","#"),"8","#"),"7","#"),"6","#"),"5","#"),"4","#"),"3","#"),"2","#"),"1","#"),"0","#"),"$",""),"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1A'!J96),_xlfn.FORMULATEXT('IC 1A'!J96),'IC 1A'!J96))-LEN(SUBSTITUTE(IF(_xlfn.ISFORMULA('IC 1A'!J96),_xlfn.FORMULATEXT('IC 1A'!J96),'IC 1A'!J96),"""",""))&gt;LEN(IF(_xlfn.ISFORMULA('#_IC 1A'!J96),_xlfn.FORMULATEXT('#_IC 1A'!J96),'#_IC 1A'!J96))-LEN(SUBSTITUTE(IF(_xlfn.ISFORMULA('#_IC 1A'!J96),_xlfn.FORMULATEXT('#_IC 1A'!J96),'#_IC 1A'!J96),"""","")),TRUE,FALSE),"HardQuoteMsg",IF(LEN(IF(_xlfn.ISFORMULA('IC 1A'!J96),_xlfn.FORMULATEXT('IC 1A'!J96),'IC 1A'!J96))-LEN(SUBSTITUTE(IF(_xlfn.ISFORMULA('IC 1A'!J96),_xlfn.FORMULATEXT('IC 1A'!J96),'IC 1A'!J96),"$",""))&lt;LEN(IF(_xlfn.ISFORMULA('#_IC 1A'!J96),_xlfn.FORMULATEXT('#_IC 1A'!J96),'#_IC 1A'!J96))-LEN(SUBSTITUTE(IF(_xlfn.ISFORMULA('#_IC 1A'!J96),_xlfn.FORMULATEXT('#_IC 1A'!J96),'#_IC 1A'!J96),"$","")),TRUE,FALSE),"MissingAbsMsg",_xlfn.IFS(ISTEXT('#_IC 1A'!J96),FALSE,ISLOGICAL('#_IC 1A'!J96),FALSE,SUBSTITUTE(CELL("format",'#_IC 1A'!J96),"-","")=SUBSTITUTE(CELL("format",'IC 1A'!J96),"-",""),FALSE,CELL("format",'#_IC 1A'!J96)="G",FALSE,AND(CELL("format",'#_IC 1A'!J96)="F0",CELL("format",'IC 1A'!J96)="G"),FALSE,TRUE,IFERROR(IF(MATCH(CELL("format",'#_IC 1A'!J96),FormatCodes_SFX!$A$4:$A$53,0)&gt;0,TRUE),FALSE),TRUE,TRUE),"FormatMsg",TRUE,"PerfectMsg")</f>
        <v>PerfectMsg</v>
      </c>
      <c r="K96" s="48" t="str">
        <f ca="1">_xlfn.IFS(ISBLANK('IC 1A'!K96),"",IF(NOT(ISNA('#_IC 1A'!K96)),IF(ISNA('IC 1A'!K96),TRUE,FALSE),FALSE),"StuNAMsg",IF(AND(ISNA('#_IC 1A'!K96),ISNA('IC 1A'!K96)),TRUE,FALSE),"PerfectMsg",IF(NOT(ISERROR('#_IC 1A'!K96)),IF(ISERROR('IC 1A'!K96),TRUE,FALSE),FALSE),"StuErrorMsg",IF(TYPE('#_IC 1A'!K96)&lt;&gt;TYPE('IC 1A'!K96),TRUE,FALSE),"WrongTypeMsg",IF(_xlfn.ISFORMULA('#_IC 1A'!K96),IF(NOT(_xlfn.ISFORMULA('IC 1A'!K96)),TRUE),FALSE),"MissingFormulaMsg",IF(NOT(AND(ISNUMBER(FIND("[",_xlfn.FORMULATEXT('#_IC 1A'!K96))),ISNUMBER(FIND("!",_xlfn.FORMULATEXT('#_IC 1A'!K96))))),AND(ISNUMBER(FIND("[",_xlfn.FORMULATEXT('IC 1A'!K96))),ISNUMBER(FIND("!",_xlfn.FORMULATEXT('IC 1A'!K96)))),FALSE),"ExternalRefsMsg",IF(ISNUMBER('#_IC 1A'!K96),IF(ABS('#_IC 1A'!K96-'IC 1A'!K96)&gt;0.00001,TRUE,FALSE),IF('#_IC 1A'!K96&lt;&gt;'IC 1A'!K96,TRUE,FALSE)),IF(ISNUMBER('#_IC 1A'!K96),IF('#_IC 1A'!K96&gt;'IC 1A'!K96,"TooLow","TooHigh"),"WrongAnswer"),NOT(_xlfn.ISFORMULA('#_IC 1A'!K96)),IF(_xlfn.IFS(ISTEXT('#_IC 1A'!K96),FALSE,ISLOGICAL('#_IC 1A'!K96),FALSE,SUBSTITUTE(CELL("format",'#_IC 1A'!K96),"-","")=SUBSTITUTE(CELL("format",'IC 1A'!K96),"-",""),FALSE,CELL("format",'#_IC 1A'!K96)="G",FALSE,AND(CELL("format",'#_IC 1A'!K96)="F0",CELL("format",'IC 1A'!K96)="G"),FALSE,TRUE,IFERROR(IF(MATCH(CELL("format",'#_IC 1A'!K96)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1A'!K96),_xlfn.FORMULATEXT('IC 1A'!K96),'IC 1A'!K96),"9","#"),"8","#"),"7","#"),"6","#"),"5","#"),"4","#"),"3","#"),"2","#"),"1","#"),"0","#"),"$",""),"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1A'!K96),_xlfn.FORMULATEXT('IC 1A'!K96),'IC 1A'!K96),"9","#"),"8","#"),"7","#"),"6","#"),"5","#"),"4","#"),"3","#"),"2","#"),"1","#"),"0","#"),"$",""),"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1A'!K96),_xlfn.FORMULATEXT('#_IC 1A'!K96),'#_IC 1A'!K96),"9","#"),"8","#"),"7","#"),"6","#"),"5","#"),"4","#"),"3","#"),"2","#"),"1","#"),"0","#"),"$",""),"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1A'!K96),_xlfn.FORMULATEXT('#_IC 1A'!K96),'#_IC 1A'!K96),"9","#"),"8","#"),"7","#"),"6","#"),"5","#"),"4","#"),"3","#"),"2","#"),"1","#"),"0","#"),"$",""),"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1A'!K96),_xlfn.FORMULATEXT('IC 1A'!K96),'IC 1A'!K96))-LEN(SUBSTITUTE(IF(_xlfn.ISFORMULA('IC 1A'!K96),_xlfn.FORMULATEXT('IC 1A'!K96),'IC 1A'!K96),"""",""))&gt;LEN(IF(_xlfn.ISFORMULA('#_IC 1A'!K96),_xlfn.FORMULATEXT('#_IC 1A'!K96),'#_IC 1A'!K96))-LEN(SUBSTITUTE(IF(_xlfn.ISFORMULA('#_IC 1A'!K96),_xlfn.FORMULATEXT('#_IC 1A'!K96),'#_IC 1A'!K96),"""","")),TRUE,FALSE),"HardQuoteMsg",IF(LEN(IF(_xlfn.ISFORMULA('IC 1A'!K96),_xlfn.FORMULATEXT('IC 1A'!K96),'IC 1A'!K96))-LEN(SUBSTITUTE(IF(_xlfn.ISFORMULA('IC 1A'!K96),_xlfn.FORMULATEXT('IC 1A'!K96),'IC 1A'!K96),"$",""))&lt;LEN(IF(_xlfn.ISFORMULA('#_IC 1A'!K96),_xlfn.FORMULATEXT('#_IC 1A'!K96),'#_IC 1A'!K96))-LEN(SUBSTITUTE(IF(_xlfn.ISFORMULA('#_IC 1A'!K96),_xlfn.FORMULATEXT('#_IC 1A'!K96),'#_IC 1A'!K96),"$","")),TRUE,FALSE),"MissingAbsMsg",_xlfn.IFS(ISTEXT('#_IC 1A'!K96),FALSE,ISLOGICAL('#_IC 1A'!K96),FALSE,SUBSTITUTE(CELL("format",'#_IC 1A'!K96),"-","")=SUBSTITUTE(CELL("format",'IC 1A'!K96),"-",""),FALSE,CELL("format",'#_IC 1A'!K96)="G",FALSE,AND(CELL("format",'#_IC 1A'!K96)="F0",CELL("format",'IC 1A'!K96)="G"),FALSE,TRUE,IFERROR(IF(MATCH(CELL("format",'#_IC 1A'!K96),FormatCodes_SFX!$A$4:$A$53,0)&gt;0,TRUE),FALSE),TRUE,TRUE),"FormatMsg",TRUE,"PerfectMsg")</f>
        <v>PerfectMsg</v>
      </c>
    </row>
    <row r="97" spans="2:11" x14ac:dyDescent="0.15">
      <c r="B97" s="48">
        <v>0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/>
      <c r="J97" s="48" t="str">
        <f ca="1">_xlfn.IFS(ISBLANK('IC 1A'!J97),"",IF(NOT(ISNA('#_IC 1A'!J97)),IF(ISNA('IC 1A'!J97),TRUE,FALSE),FALSE),"StuNAMsg",IF(AND(ISNA('#_IC 1A'!J97),ISNA('IC 1A'!J97)),TRUE,FALSE),"PerfectMsg",IF(NOT(ISERROR('#_IC 1A'!J97)),IF(ISERROR('IC 1A'!J97),TRUE,FALSE),FALSE),"StuErrorMsg",IF(TYPE('#_IC 1A'!J97)&lt;&gt;TYPE('IC 1A'!J97),TRUE,FALSE),"WrongTypeMsg",IF(_xlfn.ISFORMULA('#_IC 1A'!J97),IF(NOT(_xlfn.ISFORMULA('IC 1A'!J97)),TRUE),FALSE),"MissingFormulaMsg",IF(NOT(AND(ISNUMBER(FIND("[",_xlfn.FORMULATEXT('#_IC 1A'!J97))),ISNUMBER(FIND("!",_xlfn.FORMULATEXT('#_IC 1A'!J97))))),AND(ISNUMBER(FIND("[",_xlfn.FORMULATEXT('IC 1A'!J97))),ISNUMBER(FIND("!",_xlfn.FORMULATEXT('IC 1A'!J97)))),FALSE),"ExternalRefsMsg",IF(ISNUMBER('#_IC 1A'!J97),IF(ABS('#_IC 1A'!J97-'IC 1A'!J97)&gt;0.00001,TRUE,FALSE),IF('#_IC 1A'!J97&lt;&gt;'IC 1A'!J97,TRUE,FALSE)),IF(ISNUMBER('#_IC 1A'!J97),IF('#_IC 1A'!J97&gt;'IC 1A'!J97,"TooLow","TooHigh"),"WrongAnswer"),NOT(_xlfn.ISFORMULA('#_IC 1A'!J97)),IF(_xlfn.IFS(ISTEXT('#_IC 1A'!J97),FALSE,ISLOGICAL('#_IC 1A'!J97),FALSE,SUBSTITUTE(CELL("format",'#_IC 1A'!J97),"-","")=SUBSTITUTE(CELL("format",'IC 1A'!J97),"-",""),FALSE,CELL("format",'#_IC 1A'!J97)="G",FALSE,AND(CELL("format",'#_IC 1A'!J97)="F0",CELL("format",'IC 1A'!J97)="G"),FALSE,TRUE,IFERROR(IF(MATCH(CELL("format",'#_IC 1A'!J97)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1A'!J97),_xlfn.FORMULATEXT('IC 1A'!J97),'IC 1A'!J97),"9","#"),"8","#"),"7","#"),"6","#"),"5","#"),"4","#"),"3","#"),"2","#"),"1","#"),"0","#"),"$",""),"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1A'!J97),_xlfn.FORMULATEXT('IC 1A'!J97),'IC 1A'!J97),"9","#"),"8","#"),"7","#"),"6","#"),"5","#"),"4","#"),"3","#"),"2","#"),"1","#"),"0","#"),"$",""),"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1A'!J97),_xlfn.FORMULATEXT('#_IC 1A'!J97),'#_IC 1A'!J97),"9","#"),"8","#"),"7","#"),"6","#"),"5","#"),"4","#"),"3","#"),"2","#"),"1","#"),"0","#"),"$",""),"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1A'!J97),_xlfn.FORMULATEXT('#_IC 1A'!J97),'#_IC 1A'!J97),"9","#"),"8","#"),"7","#"),"6","#"),"5","#"),"4","#"),"3","#"),"2","#"),"1","#"),"0","#"),"$",""),"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1A'!J97),_xlfn.FORMULATEXT('IC 1A'!J97),'IC 1A'!J97))-LEN(SUBSTITUTE(IF(_xlfn.ISFORMULA('IC 1A'!J97),_xlfn.FORMULATEXT('IC 1A'!J97),'IC 1A'!J97),"""",""))&gt;LEN(IF(_xlfn.ISFORMULA('#_IC 1A'!J97),_xlfn.FORMULATEXT('#_IC 1A'!J97),'#_IC 1A'!J97))-LEN(SUBSTITUTE(IF(_xlfn.ISFORMULA('#_IC 1A'!J97),_xlfn.FORMULATEXT('#_IC 1A'!J97),'#_IC 1A'!J97),"""","")),TRUE,FALSE),"HardQuoteMsg",IF(LEN(IF(_xlfn.ISFORMULA('IC 1A'!J97),_xlfn.FORMULATEXT('IC 1A'!J97),'IC 1A'!J97))-LEN(SUBSTITUTE(IF(_xlfn.ISFORMULA('IC 1A'!J97),_xlfn.FORMULATEXT('IC 1A'!J97),'IC 1A'!J97),"$",""))&lt;LEN(IF(_xlfn.ISFORMULA('#_IC 1A'!J97),_xlfn.FORMULATEXT('#_IC 1A'!J97),'#_IC 1A'!J97))-LEN(SUBSTITUTE(IF(_xlfn.ISFORMULA('#_IC 1A'!J97),_xlfn.FORMULATEXT('#_IC 1A'!J97),'#_IC 1A'!J97),"$","")),TRUE,FALSE),"MissingAbsMsg",_xlfn.IFS(ISTEXT('#_IC 1A'!J97),FALSE,ISLOGICAL('#_IC 1A'!J97),FALSE,SUBSTITUTE(CELL("format",'#_IC 1A'!J97),"-","")=SUBSTITUTE(CELL("format",'IC 1A'!J97),"-",""),FALSE,CELL("format",'#_IC 1A'!J97)="G",FALSE,AND(CELL("format",'#_IC 1A'!J97)="F0",CELL("format",'IC 1A'!J97)="G"),FALSE,TRUE,IFERROR(IF(MATCH(CELL("format",'#_IC 1A'!J97),FormatCodes_SFX!$A$4:$A$53,0)&gt;0,TRUE),FALSE),TRUE,TRUE),"FormatMsg",TRUE,"PerfectMsg")</f>
        <v>PerfectMsg</v>
      </c>
      <c r="K97" s="48" t="str">
        <f ca="1">_xlfn.IFS(ISBLANK('IC 1A'!K97),"",IF(NOT(ISNA('#_IC 1A'!K97)),IF(ISNA('IC 1A'!K97),TRUE,FALSE),FALSE),"StuNAMsg",IF(AND(ISNA('#_IC 1A'!K97),ISNA('IC 1A'!K97)),TRUE,FALSE),"PerfectMsg",IF(NOT(ISERROR('#_IC 1A'!K97)),IF(ISERROR('IC 1A'!K97),TRUE,FALSE),FALSE),"StuErrorMsg",IF(TYPE('#_IC 1A'!K97)&lt;&gt;TYPE('IC 1A'!K97),TRUE,FALSE),"WrongTypeMsg",IF(_xlfn.ISFORMULA('#_IC 1A'!K97),IF(NOT(_xlfn.ISFORMULA('IC 1A'!K97)),TRUE),FALSE),"MissingFormulaMsg",IF(NOT(AND(ISNUMBER(FIND("[",_xlfn.FORMULATEXT('#_IC 1A'!K97))),ISNUMBER(FIND("!",_xlfn.FORMULATEXT('#_IC 1A'!K97))))),AND(ISNUMBER(FIND("[",_xlfn.FORMULATEXT('IC 1A'!K97))),ISNUMBER(FIND("!",_xlfn.FORMULATEXT('IC 1A'!K97)))),FALSE),"ExternalRefsMsg",IF(ISNUMBER('#_IC 1A'!K97),IF(ABS('#_IC 1A'!K97-'IC 1A'!K97)&gt;0.00001,TRUE,FALSE),IF('#_IC 1A'!K97&lt;&gt;'IC 1A'!K97,TRUE,FALSE)),IF(ISNUMBER('#_IC 1A'!K97),IF('#_IC 1A'!K97&gt;'IC 1A'!K97,"TooLow","TooHigh"),"WrongAnswer"),NOT(_xlfn.ISFORMULA('#_IC 1A'!K97)),IF(_xlfn.IFS(ISTEXT('#_IC 1A'!K97),FALSE,ISLOGICAL('#_IC 1A'!K97),FALSE,SUBSTITUTE(CELL("format",'#_IC 1A'!K97),"-","")=SUBSTITUTE(CELL("format",'IC 1A'!K97),"-",""),FALSE,CELL("format",'#_IC 1A'!K97)="G",FALSE,AND(CELL("format",'#_IC 1A'!K97)="F0",CELL("format",'IC 1A'!K97)="G"),FALSE,TRUE,IFERROR(IF(MATCH(CELL("format",'#_IC 1A'!K97)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1A'!K97),_xlfn.FORMULATEXT('IC 1A'!K97),'IC 1A'!K97),"9","#"),"8","#"),"7","#"),"6","#"),"5","#"),"4","#"),"3","#"),"2","#"),"1","#"),"0","#"),"$",""),"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1A'!K97),_xlfn.FORMULATEXT('IC 1A'!K97),'IC 1A'!K97),"9","#"),"8","#"),"7","#"),"6","#"),"5","#"),"4","#"),"3","#"),"2","#"),"1","#"),"0","#"),"$",""),"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1A'!K97),_xlfn.FORMULATEXT('#_IC 1A'!K97),'#_IC 1A'!K97),"9","#"),"8","#"),"7","#"),"6","#"),"5","#"),"4","#"),"3","#"),"2","#"),"1","#"),"0","#"),"$",""),"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1A'!K97),_xlfn.FORMULATEXT('#_IC 1A'!K97),'#_IC 1A'!K97),"9","#"),"8","#"),"7","#"),"6","#"),"5","#"),"4","#"),"3","#"),"2","#"),"1","#"),"0","#"),"$",""),"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1A'!K97),_xlfn.FORMULATEXT('IC 1A'!K97),'IC 1A'!K97))-LEN(SUBSTITUTE(IF(_xlfn.ISFORMULA('IC 1A'!K97),_xlfn.FORMULATEXT('IC 1A'!K97),'IC 1A'!K97),"""",""))&gt;LEN(IF(_xlfn.ISFORMULA('#_IC 1A'!K97),_xlfn.FORMULATEXT('#_IC 1A'!K97),'#_IC 1A'!K97))-LEN(SUBSTITUTE(IF(_xlfn.ISFORMULA('#_IC 1A'!K97),_xlfn.FORMULATEXT('#_IC 1A'!K97),'#_IC 1A'!K97),"""","")),TRUE,FALSE),"HardQuoteMsg",IF(LEN(IF(_xlfn.ISFORMULA('IC 1A'!K97),_xlfn.FORMULATEXT('IC 1A'!K97),'IC 1A'!K97))-LEN(SUBSTITUTE(IF(_xlfn.ISFORMULA('IC 1A'!K97),_xlfn.FORMULATEXT('IC 1A'!K97),'IC 1A'!K97),"$",""))&lt;LEN(IF(_xlfn.ISFORMULA('#_IC 1A'!K97),_xlfn.FORMULATEXT('#_IC 1A'!K97),'#_IC 1A'!K97))-LEN(SUBSTITUTE(IF(_xlfn.ISFORMULA('#_IC 1A'!K97),_xlfn.FORMULATEXT('#_IC 1A'!K97),'#_IC 1A'!K97),"$","")),TRUE,FALSE),"MissingAbsMsg",_xlfn.IFS(ISTEXT('#_IC 1A'!K97),FALSE,ISLOGICAL('#_IC 1A'!K97),FALSE,SUBSTITUTE(CELL("format",'#_IC 1A'!K97),"-","")=SUBSTITUTE(CELL("format",'IC 1A'!K97),"-",""),FALSE,CELL("format",'#_IC 1A'!K97)="G",FALSE,AND(CELL("format",'#_IC 1A'!K97)="F0",CELL("format",'IC 1A'!K97)="G"),FALSE,TRUE,IFERROR(IF(MATCH(CELL("format",'#_IC 1A'!K97),FormatCodes_SFX!$A$4:$A$53,0)&gt;0,TRUE),FALSE),TRUE,TRUE),"FormatMsg",TRUE,"PerfectMsg")</f>
        <v>PerfectMsg</v>
      </c>
    </row>
    <row r="98" spans="2:11" x14ac:dyDescent="0.15">
      <c r="B98" s="48">
        <v>0</v>
      </c>
      <c r="C98" s="48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/>
      <c r="J98" s="48" t="str">
        <f ca="1">_xlfn.IFS(ISBLANK('IC 1A'!J98),"",IF(NOT(ISNA('#_IC 1A'!J98)),IF(ISNA('IC 1A'!J98),TRUE,FALSE),FALSE),"StuNAMsg",IF(AND(ISNA('#_IC 1A'!J98),ISNA('IC 1A'!J98)),TRUE,FALSE),"PerfectMsg",IF(NOT(ISERROR('#_IC 1A'!J98)),IF(ISERROR('IC 1A'!J98),TRUE,FALSE),FALSE),"StuErrorMsg",IF(TYPE('#_IC 1A'!J98)&lt;&gt;TYPE('IC 1A'!J98),TRUE,FALSE),"WrongTypeMsg",IF(_xlfn.ISFORMULA('#_IC 1A'!J98),IF(NOT(_xlfn.ISFORMULA('IC 1A'!J98)),TRUE),FALSE),"MissingFormulaMsg",IF(NOT(AND(ISNUMBER(FIND("[",_xlfn.FORMULATEXT('#_IC 1A'!J98))),ISNUMBER(FIND("!",_xlfn.FORMULATEXT('#_IC 1A'!J98))))),AND(ISNUMBER(FIND("[",_xlfn.FORMULATEXT('IC 1A'!J98))),ISNUMBER(FIND("!",_xlfn.FORMULATEXT('IC 1A'!J98)))),FALSE),"ExternalRefsMsg",IF(ISNUMBER('#_IC 1A'!J98),IF(ABS('#_IC 1A'!J98-'IC 1A'!J98)&gt;0.00001,TRUE,FALSE),IF('#_IC 1A'!J98&lt;&gt;'IC 1A'!J98,TRUE,FALSE)),IF(ISNUMBER('#_IC 1A'!J98),IF('#_IC 1A'!J98&gt;'IC 1A'!J98,"TooLow","TooHigh"),"WrongAnswer"),NOT(_xlfn.ISFORMULA('#_IC 1A'!J98)),IF(_xlfn.IFS(ISTEXT('#_IC 1A'!J98),FALSE,ISLOGICAL('#_IC 1A'!J98),FALSE,SUBSTITUTE(CELL("format",'#_IC 1A'!J98),"-","")=SUBSTITUTE(CELL("format",'IC 1A'!J98),"-",""),FALSE,CELL("format",'#_IC 1A'!J98)="G",FALSE,AND(CELL("format",'#_IC 1A'!J98)="F0",CELL("format",'IC 1A'!J98)="G"),FALSE,TRUE,IFERROR(IF(MATCH(CELL("format",'#_IC 1A'!J98)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1A'!J98),_xlfn.FORMULATEXT('IC 1A'!J98),'IC 1A'!J98),"9","#"),"8","#"),"7","#"),"6","#"),"5","#"),"4","#"),"3","#"),"2","#"),"1","#"),"0","#"),"$",""),"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1A'!J98),_xlfn.FORMULATEXT('IC 1A'!J98),'IC 1A'!J98),"9","#"),"8","#"),"7","#"),"6","#"),"5","#"),"4","#"),"3","#"),"2","#"),"1","#"),"0","#"),"$",""),"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1A'!J98),_xlfn.FORMULATEXT('#_IC 1A'!J98),'#_IC 1A'!J98),"9","#"),"8","#"),"7","#"),"6","#"),"5","#"),"4","#"),"3","#"),"2","#"),"1","#"),"0","#"),"$",""),"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1A'!J98),_xlfn.FORMULATEXT('#_IC 1A'!J98),'#_IC 1A'!J98),"9","#"),"8","#"),"7","#"),"6","#"),"5","#"),"4","#"),"3","#"),"2","#"),"1","#"),"0","#"),"$",""),"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1A'!J98),_xlfn.FORMULATEXT('IC 1A'!J98),'IC 1A'!J98))-LEN(SUBSTITUTE(IF(_xlfn.ISFORMULA('IC 1A'!J98),_xlfn.FORMULATEXT('IC 1A'!J98),'IC 1A'!J98),"""",""))&gt;LEN(IF(_xlfn.ISFORMULA('#_IC 1A'!J98),_xlfn.FORMULATEXT('#_IC 1A'!J98),'#_IC 1A'!J98))-LEN(SUBSTITUTE(IF(_xlfn.ISFORMULA('#_IC 1A'!J98),_xlfn.FORMULATEXT('#_IC 1A'!J98),'#_IC 1A'!J98),"""","")),TRUE,FALSE),"HardQuoteMsg",IF(LEN(IF(_xlfn.ISFORMULA('IC 1A'!J98),_xlfn.FORMULATEXT('IC 1A'!J98),'IC 1A'!J98))-LEN(SUBSTITUTE(IF(_xlfn.ISFORMULA('IC 1A'!J98),_xlfn.FORMULATEXT('IC 1A'!J98),'IC 1A'!J98),"$",""))&lt;LEN(IF(_xlfn.ISFORMULA('#_IC 1A'!J98),_xlfn.FORMULATEXT('#_IC 1A'!J98),'#_IC 1A'!J98))-LEN(SUBSTITUTE(IF(_xlfn.ISFORMULA('#_IC 1A'!J98),_xlfn.FORMULATEXT('#_IC 1A'!J98),'#_IC 1A'!J98),"$","")),TRUE,FALSE),"MissingAbsMsg",_xlfn.IFS(ISTEXT('#_IC 1A'!J98),FALSE,ISLOGICAL('#_IC 1A'!J98),FALSE,SUBSTITUTE(CELL("format",'#_IC 1A'!J98),"-","")=SUBSTITUTE(CELL("format",'IC 1A'!J98),"-",""),FALSE,CELL("format",'#_IC 1A'!J98)="G",FALSE,AND(CELL("format",'#_IC 1A'!J98)="F0",CELL("format",'IC 1A'!J98)="G"),FALSE,TRUE,IFERROR(IF(MATCH(CELL("format",'#_IC 1A'!J98),FormatCodes_SFX!$A$4:$A$53,0)&gt;0,TRUE),FALSE),TRUE,TRUE),"FormatMsg",TRUE,"PerfectMsg")</f>
        <v>PerfectMsg</v>
      </c>
      <c r="K98" s="48" t="str">
        <f ca="1">_xlfn.IFS(ISBLANK('IC 1A'!K98),"",IF(NOT(ISNA('#_IC 1A'!K98)),IF(ISNA('IC 1A'!K98),TRUE,FALSE),FALSE),"StuNAMsg",IF(AND(ISNA('#_IC 1A'!K98),ISNA('IC 1A'!K98)),TRUE,FALSE),"PerfectMsg",IF(NOT(ISERROR('#_IC 1A'!K98)),IF(ISERROR('IC 1A'!K98),TRUE,FALSE),FALSE),"StuErrorMsg",IF(TYPE('#_IC 1A'!K98)&lt;&gt;TYPE('IC 1A'!K98),TRUE,FALSE),"WrongTypeMsg",IF(_xlfn.ISFORMULA('#_IC 1A'!K98),IF(NOT(_xlfn.ISFORMULA('IC 1A'!K98)),TRUE),FALSE),"MissingFormulaMsg",IF(NOT(AND(ISNUMBER(FIND("[",_xlfn.FORMULATEXT('#_IC 1A'!K98))),ISNUMBER(FIND("!",_xlfn.FORMULATEXT('#_IC 1A'!K98))))),AND(ISNUMBER(FIND("[",_xlfn.FORMULATEXT('IC 1A'!K98))),ISNUMBER(FIND("!",_xlfn.FORMULATEXT('IC 1A'!K98)))),FALSE),"ExternalRefsMsg",IF(ISNUMBER('#_IC 1A'!K98),IF(ABS('#_IC 1A'!K98-'IC 1A'!K98)&gt;0.00001,TRUE,FALSE),IF('#_IC 1A'!K98&lt;&gt;'IC 1A'!K98,TRUE,FALSE)),IF(ISNUMBER('#_IC 1A'!K98),IF('#_IC 1A'!K98&gt;'IC 1A'!K98,"TooLow","TooHigh"),"WrongAnswer"),NOT(_xlfn.ISFORMULA('#_IC 1A'!K98)),IF(_xlfn.IFS(ISTEXT('#_IC 1A'!K98),FALSE,ISLOGICAL('#_IC 1A'!K98),FALSE,SUBSTITUTE(CELL("format",'#_IC 1A'!K98),"-","")=SUBSTITUTE(CELL("format",'IC 1A'!K98),"-",""),FALSE,CELL("format",'#_IC 1A'!K98)="G",FALSE,AND(CELL("format",'#_IC 1A'!K98)="F0",CELL("format",'IC 1A'!K98)="G"),FALSE,TRUE,IFERROR(IF(MATCH(CELL("format",'#_IC 1A'!K98)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1A'!K98),_xlfn.FORMULATEXT('IC 1A'!K98),'IC 1A'!K98),"9","#"),"8","#"),"7","#"),"6","#"),"5","#"),"4","#"),"3","#"),"2","#"),"1","#"),"0","#"),"$",""),"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1A'!K98),_xlfn.FORMULATEXT('IC 1A'!K98),'IC 1A'!K98),"9","#"),"8","#"),"7","#"),"6","#"),"5","#"),"4","#"),"3","#"),"2","#"),"1","#"),"0","#"),"$",""),"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1A'!K98),_xlfn.FORMULATEXT('#_IC 1A'!K98),'#_IC 1A'!K98),"9","#"),"8","#"),"7","#"),"6","#"),"5","#"),"4","#"),"3","#"),"2","#"),"1","#"),"0","#"),"$",""),"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1A'!K98),_xlfn.FORMULATEXT('#_IC 1A'!K98),'#_IC 1A'!K98),"9","#"),"8","#"),"7","#"),"6","#"),"5","#"),"4","#"),"3","#"),"2","#"),"1","#"),"0","#"),"$",""),"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1A'!K98),_xlfn.FORMULATEXT('IC 1A'!K98),'IC 1A'!K98))-LEN(SUBSTITUTE(IF(_xlfn.ISFORMULA('IC 1A'!K98),_xlfn.FORMULATEXT('IC 1A'!K98),'IC 1A'!K98),"""",""))&gt;LEN(IF(_xlfn.ISFORMULA('#_IC 1A'!K98),_xlfn.FORMULATEXT('#_IC 1A'!K98),'#_IC 1A'!K98))-LEN(SUBSTITUTE(IF(_xlfn.ISFORMULA('#_IC 1A'!K98),_xlfn.FORMULATEXT('#_IC 1A'!K98),'#_IC 1A'!K98),"""","")),TRUE,FALSE),"HardQuoteMsg",IF(LEN(IF(_xlfn.ISFORMULA('IC 1A'!K98),_xlfn.FORMULATEXT('IC 1A'!K98),'IC 1A'!K98))-LEN(SUBSTITUTE(IF(_xlfn.ISFORMULA('IC 1A'!K98),_xlfn.FORMULATEXT('IC 1A'!K98),'IC 1A'!K98),"$",""))&lt;LEN(IF(_xlfn.ISFORMULA('#_IC 1A'!K98),_xlfn.FORMULATEXT('#_IC 1A'!K98),'#_IC 1A'!K98))-LEN(SUBSTITUTE(IF(_xlfn.ISFORMULA('#_IC 1A'!K98),_xlfn.FORMULATEXT('#_IC 1A'!K98),'#_IC 1A'!K98),"$","")),TRUE,FALSE),"MissingAbsMsg",_xlfn.IFS(ISTEXT('#_IC 1A'!K98),FALSE,ISLOGICAL('#_IC 1A'!K98),FALSE,SUBSTITUTE(CELL("format",'#_IC 1A'!K98),"-","")=SUBSTITUTE(CELL("format",'IC 1A'!K98),"-",""),FALSE,CELL("format",'#_IC 1A'!K98)="G",FALSE,AND(CELL("format",'#_IC 1A'!K98)="F0",CELL("format",'IC 1A'!K98)="G"),FALSE,TRUE,IFERROR(IF(MATCH(CELL("format",'#_IC 1A'!K98),FormatCodes_SFX!$A$4:$A$53,0)&gt;0,TRUE),FALSE),TRUE,TRUE),"FormatMsg",TRUE,"PerfectMsg")</f>
        <v>PerfectMsg</v>
      </c>
    </row>
    <row r="99" spans="2:11" x14ac:dyDescent="0.15">
      <c r="B99" s="48">
        <v>0</v>
      </c>
      <c r="C99" s="48">
        <v>0</v>
      </c>
      <c r="D99" s="48">
        <v>0</v>
      </c>
      <c r="E99" s="48">
        <v>0</v>
      </c>
      <c r="F99" s="48">
        <v>0</v>
      </c>
      <c r="G99" s="48">
        <v>0</v>
      </c>
      <c r="H99" s="48"/>
      <c r="I99" s="48"/>
      <c r="J99" s="48" t="str">
        <f ca="1">_xlfn.IFS(ISBLANK('IC 1A'!J99),"",IF(NOT(ISNA('#_IC 1A'!J99)),IF(ISNA('IC 1A'!J99),TRUE,FALSE),FALSE),"StuNAMsg",IF(AND(ISNA('#_IC 1A'!J99),ISNA('IC 1A'!J99)),TRUE,FALSE),"PerfectMsg",IF(NOT(ISERROR('#_IC 1A'!J99)),IF(ISERROR('IC 1A'!J99),TRUE,FALSE),FALSE),"StuErrorMsg",IF(TYPE('#_IC 1A'!J99)&lt;&gt;TYPE('IC 1A'!J99),TRUE,FALSE),"WrongTypeMsg",IF(_xlfn.ISFORMULA('#_IC 1A'!J99),IF(NOT(_xlfn.ISFORMULA('IC 1A'!J99)),TRUE),FALSE),"MissingFormulaMsg",IF(NOT(AND(ISNUMBER(FIND("[",_xlfn.FORMULATEXT('#_IC 1A'!J99))),ISNUMBER(FIND("!",_xlfn.FORMULATEXT('#_IC 1A'!J99))))),AND(ISNUMBER(FIND("[",_xlfn.FORMULATEXT('IC 1A'!J99))),ISNUMBER(FIND("!",_xlfn.FORMULATEXT('IC 1A'!J99)))),FALSE),"ExternalRefsMsg",IF(ISNUMBER('#_IC 1A'!J99),IF(ABS('#_IC 1A'!J99-'IC 1A'!J99)&gt;0.00001,TRUE,FALSE),IF('#_IC 1A'!J99&lt;&gt;'IC 1A'!J99,TRUE,FALSE)),IF(ISNUMBER('#_IC 1A'!J99),IF('#_IC 1A'!J99&gt;'IC 1A'!J99,"TooLow","TooHigh"),"WrongAnswer"),NOT(_xlfn.ISFORMULA('#_IC 1A'!J99)),IF(_xlfn.IFS(ISTEXT('#_IC 1A'!J99),FALSE,ISLOGICAL('#_IC 1A'!J99),FALSE,SUBSTITUTE(CELL("format",'#_IC 1A'!J99),"-","")=SUBSTITUTE(CELL("format",'IC 1A'!J99),"-",""),FALSE,CELL("format",'#_IC 1A'!J99)="G",FALSE,AND(CELL("format",'#_IC 1A'!J99)="F0",CELL("format",'IC 1A'!J99)="G"),FALSE,TRUE,IFERROR(IF(MATCH(CELL("format",'#_IC 1A'!J99)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1A'!J99),_xlfn.FORMULATEXT('IC 1A'!J99),'IC 1A'!J99),"9","#"),"8","#"),"7","#"),"6","#"),"5","#"),"4","#"),"3","#"),"2","#"),"1","#"),"0","#"),"$",""),"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1A'!J99),_xlfn.FORMULATEXT('IC 1A'!J99),'IC 1A'!J99),"9","#"),"8","#"),"7","#"),"6","#"),"5","#"),"4","#"),"3","#"),"2","#"),"1","#"),"0","#"),"$",""),"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1A'!J99),_xlfn.FORMULATEXT('#_IC 1A'!J99),'#_IC 1A'!J99),"9","#"),"8","#"),"7","#"),"6","#"),"5","#"),"4","#"),"3","#"),"2","#"),"1","#"),"0","#"),"$",""),"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1A'!J99),_xlfn.FORMULATEXT('#_IC 1A'!J99),'#_IC 1A'!J99),"9","#"),"8","#"),"7","#"),"6","#"),"5","#"),"4","#"),"3","#"),"2","#"),"1","#"),"0","#"),"$",""),"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1A'!J99),_xlfn.FORMULATEXT('IC 1A'!J99),'IC 1A'!J99))-LEN(SUBSTITUTE(IF(_xlfn.ISFORMULA('IC 1A'!J99),_xlfn.FORMULATEXT('IC 1A'!J99),'IC 1A'!J99),"""",""))&gt;LEN(IF(_xlfn.ISFORMULA('#_IC 1A'!J99),_xlfn.FORMULATEXT('#_IC 1A'!J99),'#_IC 1A'!J99))-LEN(SUBSTITUTE(IF(_xlfn.ISFORMULA('#_IC 1A'!J99),_xlfn.FORMULATEXT('#_IC 1A'!J99),'#_IC 1A'!J99),"""","")),TRUE,FALSE),"HardQuoteMsg",IF(LEN(IF(_xlfn.ISFORMULA('IC 1A'!J99),_xlfn.FORMULATEXT('IC 1A'!J99),'IC 1A'!J99))-LEN(SUBSTITUTE(IF(_xlfn.ISFORMULA('IC 1A'!J99),_xlfn.FORMULATEXT('IC 1A'!J99),'IC 1A'!J99),"$",""))&lt;LEN(IF(_xlfn.ISFORMULA('#_IC 1A'!J99),_xlfn.FORMULATEXT('#_IC 1A'!J99),'#_IC 1A'!J99))-LEN(SUBSTITUTE(IF(_xlfn.ISFORMULA('#_IC 1A'!J99),_xlfn.FORMULATEXT('#_IC 1A'!J99),'#_IC 1A'!J99),"$","")),TRUE,FALSE),"MissingAbsMsg",_xlfn.IFS(ISTEXT('#_IC 1A'!J99),FALSE,ISLOGICAL('#_IC 1A'!J99),FALSE,SUBSTITUTE(CELL("format",'#_IC 1A'!J99),"-","")=SUBSTITUTE(CELL("format",'IC 1A'!J99),"-",""),FALSE,CELL("format",'#_IC 1A'!J99)="G",FALSE,AND(CELL("format",'#_IC 1A'!J99)="F0",CELL("format",'IC 1A'!J99)="G"),FALSE,TRUE,IFERROR(IF(MATCH(CELL("format",'#_IC 1A'!J99),FormatCodes_SFX!$A$4:$A$53,0)&gt;0,TRUE),FALSE),TRUE,TRUE),"FormatMsg",TRUE,"PerfectMsg")</f>
        <v>PerfectMsg</v>
      </c>
      <c r="K99" s="48" t="str">
        <f ca="1">_xlfn.IFS(ISBLANK('IC 1A'!K99),"",IF(NOT(ISNA('#_IC 1A'!K99)),IF(ISNA('IC 1A'!K99),TRUE,FALSE),FALSE),"StuNAMsg",IF(AND(ISNA('#_IC 1A'!K99),ISNA('IC 1A'!K99)),TRUE,FALSE),"PerfectMsg",IF(NOT(ISERROR('#_IC 1A'!K99)),IF(ISERROR('IC 1A'!K99),TRUE,FALSE),FALSE),"StuErrorMsg",IF(TYPE('#_IC 1A'!K99)&lt;&gt;TYPE('IC 1A'!K99),TRUE,FALSE),"WrongTypeMsg",IF(_xlfn.ISFORMULA('#_IC 1A'!K99),IF(NOT(_xlfn.ISFORMULA('IC 1A'!K99)),TRUE),FALSE),"MissingFormulaMsg",IF(NOT(AND(ISNUMBER(FIND("[",_xlfn.FORMULATEXT('#_IC 1A'!K99))),ISNUMBER(FIND("!",_xlfn.FORMULATEXT('#_IC 1A'!K99))))),AND(ISNUMBER(FIND("[",_xlfn.FORMULATEXT('IC 1A'!K99))),ISNUMBER(FIND("!",_xlfn.FORMULATEXT('IC 1A'!K99)))),FALSE),"ExternalRefsMsg",IF(ISNUMBER('#_IC 1A'!K99),IF(ABS('#_IC 1A'!K99-'IC 1A'!K99)&gt;0.00001,TRUE,FALSE),IF('#_IC 1A'!K99&lt;&gt;'IC 1A'!K99,TRUE,FALSE)),IF(ISNUMBER('#_IC 1A'!K99),IF('#_IC 1A'!K99&gt;'IC 1A'!K99,"TooLow","TooHigh"),"WrongAnswer"),NOT(_xlfn.ISFORMULA('#_IC 1A'!K99)),IF(_xlfn.IFS(ISTEXT('#_IC 1A'!K99),FALSE,ISLOGICAL('#_IC 1A'!K99),FALSE,SUBSTITUTE(CELL("format",'#_IC 1A'!K99),"-","")=SUBSTITUTE(CELL("format",'IC 1A'!K99),"-",""),FALSE,CELL("format",'#_IC 1A'!K99)="G",FALSE,AND(CELL("format",'#_IC 1A'!K99)="F0",CELL("format",'IC 1A'!K99)="G"),FALSE,TRUE,IFERROR(IF(MATCH(CELL("format",'#_IC 1A'!K99)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1A'!K99),_xlfn.FORMULATEXT('IC 1A'!K99),'IC 1A'!K99),"9","#"),"8","#"),"7","#"),"6","#"),"5","#"),"4","#"),"3","#"),"2","#"),"1","#"),"0","#"),"$",""),"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1A'!K99),_xlfn.FORMULATEXT('IC 1A'!K99),'IC 1A'!K99),"9","#"),"8","#"),"7","#"),"6","#"),"5","#"),"4","#"),"3","#"),"2","#"),"1","#"),"0","#"),"$",""),"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1A'!K99),_xlfn.FORMULATEXT('#_IC 1A'!K99),'#_IC 1A'!K99),"9","#"),"8","#"),"7","#"),"6","#"),"5","#"),"4","#"),"3","#"),"2","#"),"1","#"),"0","#"),"$",""),"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1A'!K99),_xlfn.FORMULATEXT('#_IC 1A'!K99),'#_IC 1A'!K99),"9","#"),"8","#"),"7","#"),"6","#"),"5","#"),"4","#"),"3","#"),"2","#"),"1","#"),"0","#"),"$",""),"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1A'!K99),_xlfn.FORMULATEXT('IC 1A'!K99),'IC 1A'!K99))-LEN(SUBSTITUTE(IF(_xlfn.ISFORMULA('IC 1A'!K99),_xlfn.FORMULATEXT('IC 1A'!K99),'IC 1A'!K99),"""",""))&gt;LEN(IF(_xlfn.ISFORMULA('#_IC 1A'!K99),_xlfn.FORMULATEXT('#_IC 1A'!K99),'#_IC 1A'!K99))-LEN(SUBSTITUTE(IF(_xlfn.ISFORMULA('#_IC 1A'!K99),_xlfn.FORMULATEXT('#_IC 1A'!K99),'#_IC 1A'!K99),"""","")),TRUE,FALSE),"HardQuoteMsg",IF(LEN(IF(_xlfn.ISFORMULA('IC 1A'!K99),_xlfn.FORMULATEXT('IC 1A'!K99),'IC 1A'!K99))-LEN(SUBSTITUTE(IF(_xlfn.ISFORMULA('IC 1A'!K99),_xlfn.FORMULATEXT('IC 1A'!K99),'IC 1A'!K99),"$",""))&lt;LEN(IF(_xlfn.ISFORMULA('#_IC 1A'!K99),_xlfn.FORMULATEXT('#_IC 1A'!K99),'#_IC 1A'!K99))-LEN(SUBSTITUTE(IF(_xlfn.ISFORMULA('#_IC 1A'!K99),_xlfn.FORMULATEXT('#_IC 1A'!K99),'#_IC 1A'!K99),"$","")),TRUE,FALSE),"MissingAbsMsg",_xlfn.IFS(ISTEXT('#_IC 1A'!K99),FALSE,ISLOGICAL('#_IC 1A'!K99),FALSE,SUBSTITUTE(CELL("format",'#_IC 1A'!K99),"-","")=SUBSTITUTE(CELL("format",'IC 1A'!K99),"-",""),FALSE,CELL("format",'#_IC 1A'!K99)="G",FALSE,AND(CELL("format",'#_IC 1A'!K99)="F0",CELL("format",'IC 1A'!K99)="G"),FALSE,TRUE,IFERROR(IF(MATCH(CELL("format",'#_IC 1A'!K99),FormatCodes_SFX!$A$4:$A$53,0)&gt;0,TRUE),FALSE),TRUE,TRUE),"FormatMsg",TRUE,"PerfectMsg")</f>
        <v>PerfectMsg</v>
      </c>
    </row>
    <row r="100" spans="2:11" x14ac:dyDescent="0.15">
      <c r="B100" s="48">
        <v>0</v>
      </c>
      <c r="C100" s="48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/>
      <c r="J100" s="48" t="str">
        <f ca="1">_xlfn.IFS(ISBLANK('IC 1A'!J100),"",IF(NOT(ISNA('#_IC 1A'!J100)),IF(ISNA('IC 1A'!J100),TRUE,FALSE),FALSE),"StuNAMsg",IF(AND(ISNA('#_IC 1A'!J100),ISNA('IC 1A'!J100)),TRUE,FALSE),"PerfectMsg",IF(NOT(ISERROR('#_IC 1A'!J100)),IF(ISERROR('IC 1A'!J100),TRUE,FALSE),FALSE),"StuErrorMsg",IF(TYPE('#_IC 1A'!J100)&lt;&gt;TYPE('IC 1A'!J100),TRUE,FALSE),"WrongTypeMsg",IF(_xlfn.ISFORMULA('#_IC 1A'!J100),IF(NOT(_xlfn.ISFORMULA('IC 1A'!J100)),TRUE),FALSE),"MissingFormulaMsg",IF(NOT(AND(ISNUMBER(FIND("[",_xlfn.FORMULATEXT('#_IC 1A'!J100))),ISNUMBER(FIND("!",_xlfn.FORMULATEXT('#_IC 1A'!J100))))),AND(ISNUMBER(FIND("[",_xlfn.FORMULATEXT('IC 1A'!J100))),ISNUMBER(FIND("!",_xlfn.FORMULATEXT('IC 1A'!J100)))),FALSE),"ExternalRefsMsg",IF(ISNUMBER('#_IC 1A'!J100),IF(ABS('#_IC 1A'!J100-'IC 1A'!J100)&gt;0.00001,TRUE,FALSE),IF('#_IC 1A'!J100&lt;&gt;'IC 1A'!J100,TRUE,FALSE)),IF(ISNUMBER('#_IC 1A'!J100),IF('#_IC 1A'!J100&gt;'IC 1A'!J100,"TooLow","TooHigh"),"WrongAnswer"),NOT(_xlfn.ISFORMULA('#_IC 1A'!J100)),IF(_xlfn.IFS(ISTEXT('#_IC 1A'!J100),FALSE,ISLOGICAL('#_IC 1A'!J100),FALSE,SUBSTITUTE(CELL("format",'#_IC 1A'!J100),"-","")=SUBSTITUTE(CELL("format",'IC 1A'!J100),"-",""),FALSE,CELL("format",'#_IC 1A'!J100)="G",FALSE,AND(CELL("format",'#_IC 1A'!J100)="F0",CELL("format",'IC 1A'!J100)="G"),FALSE,TRUE,IFERROR(IF(MATCH(CELL("format",'#_IC 1A'!J100)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1A'!J100),_xlfn.FORMULATEXT('IC 1A'!J100),'IC 1A'!J100),"9","#"),"8","#"),"7","#"),"6","#"),"5","#"),"4","#"),"3","#"),"2","#"),"1","#"),"0","#"),"$",""),"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1A'!J100),_xlfn.FORMULATEXT('IC 1A'!J100),'IC 1A'!J100),"9","#"),"8","#"),"7","#"),"6","#"),"5","#"),"4","#"),"3","#"),"2","#"),"1","#"),"0","#"),"$",""),"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1A'!J100),_xlfn.FORMULATEXT('#_IC 1A'!J100),'#_IC 1A'!J100),"9","#"),"8","#"),"7","#"),"6","#"),"5","#"),"4","#"),"3","#"),"2","#"),"1","#"),"0","#"),"$",""),"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1A'!J100),_xlfn.FORMULATEXT('#_IC 1A'!J100),'#_IC 1A'!J100),"9","#"),"8","#"),"7","#"),"6","#"),"5","#"),"4","#"),"3","#"),"2","#"),"1","#"),"0","#"),"$",""),"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1A'!J100),_xlfn.FORMULATEXT('IC 1A'!J100),'IC 1A'!J100))-LEN(SUBSTITUTE(IF(_xlfn.ISFORMULA('IC 1A'!J100),_xlfn.FORMULATEXT('IC 1A'!J100),'IC 1A'!J100),"""",""))&gt;LEN(IF(_xlfn.ISFORMULA('#_IC 1A'!J100),_xlfn.FORMULATEXT('#_IC 1A'!J100),'#_IC 1A'!J100))-LEN(SUBSTITUTE(IF(_xlfn.ISFORMULA('#_IC 1A'!J100),_xlfn.FORMULATEXT('#_IC 1A'!J100),'#_IC 1A'!J100),"""","")),TRUE,FALSE),"HardQuoteMsg",IF(LEN(IF(_xlfn.ISFORMULA('IC 1A'!J100),_xlfn.FORMULATEXT('IC 1A'!J100),'IC 1A'!J100))-LEN(SUBSTITUTE(IF(_xlfn.ISFORMULA('IC 1A'!J100),_xlfn.FORMULATEXT('IC 1A'!J100),'IC 1A'!J100),"$",""))&lt;LEN(IF(_xlfn.ISFORMULA('#_IC 1A'!J100),_xlfn.FORMULATEXT('#_IC 1A'!J100),'#_IC 1A'!J100))-LEN(SUBSTITUTE(IF(_xlfn.ISFORMULA('#_IC 1A'!J100),_xlfn.FORMULATEXT('#_IC 1A'!J100),'#_IC 1A'!J100),"$","")),TRUE,FALSE),"MissingAbsMsg",_xlfn.IFS(ISTEXT('#_IC 1A'!J100),FALSE,ISLOGICAL('#_IC 1A'!J100),FALSE,SUBSTITUTE(CELL("format",'#_IC 1A'!J100),"-","")=SUBSTITUTE(CELL("format",'IC 1A'!J100),"-",""),FALSE,CELL("format",'#_IC 1A'!J100)="G",FALSE,AND(CELL("format",'#_IC 1A'!J100)="F0",CELL("format",'IC 1A'!J100)="G"),FALSE,TRUE,IFERROR(IF(MATCH(CELL("format",'#_IC 1A'!J100),FormatCodes_SFX!$A$4:$A$53,0)&gt;0,TRUE),FALSE),TRUE,TRUE),"FormatMsg",TRUE,"PerfectMsg")</f>
        <v>PerfectMsg</v>
      </c>
      <c r="K100" s="48" t="str">
        <f ca="1">_xlfn.IFS(ISBLANK('IC 1A'!K100),"",IF(NOT(ISNA('#_IC 1A'!K100)),IF(ISNA('IC 1A'!K100),TRUE,FALSE),FALSE),"StuNAMsg",IF(AND(ISNA('#_IC 1A'!K100),ISNA('IC 1A'!K100)),TRUE,FALSE),"PerfectMsg",IF(NOT(ISERROR('#_IC 1A'!K100)),IF(ISERROR('IC 1A'!K100),TRUE,FALSE),FALSE),"StuErrorMsg",IF(TYPE('#_IC 1A'!K100)&lt;&gt;TYPE('IC 1A'!K100),TRUE,FALSE),"WrongTypeMsg",IF(_xlfn.ISFORMULA('#_IC 1A'!K100),IF(NOT(_xlfn.ISFORMULA('IC 1A'!K100)),TRUE),FALSE),"MissingFormulaMsg",IF(NOT(AND(ISNUMBER(FIND("[",_xlfn.FORMULATEXT('#_IC 1A'!K100))),ISNUMBER(FIND("!",_xlfn.FORMULATEXT('#_IC 1A'!K100))))),AND(ISNUMBER(FIND("[",_xlfn.FORMULATEXT('IC 1A'!K100))),ISNUMBER(FIND("!",_xlfn.FORMULATEXT('IC 1A'!K100)))),FALSE),"ExternalRefsMsg",IF(ISNUMBER('#_IC 1A'!K100),IF(ABS('#_IC 1A'!K100-'IC 1A'!K100)&gt;0.00001,TRUE,FALSE),IF('#_IC 1A'!K100&lt;&gt;'IC 1A'!K100,TRUE,FALSE)),IF(ISNUMBER('#_IC 1A'!K100),IF('#_IC 1A'!K100&gt;'IC 1A'!K100,"TooLow","TooHigh"),"WrongAnswer"),NOT(_xlfn.ISFORMULA('#_IC 1A'!K100)),IF(_xlfn.IFS(ISTEXT('#_IC 1A'!K100),FALSE,ISLOGICAL('#_IC 1A'!K100),FALSE,SUBSTITUTE(CELL("format",'#_IC 1A'!K100),"-","")=SUBSTITUTE(CELL("format",'IC 1A'!K100),"-",""),FALSE,CELL("format",'#_IC 1A'!K100)="G",FALSE,AND(CELL("format",'#_IC 1A'!K100)="F0",CELL("format",'IC 1A'!K100)="G"),FALSE,TRUE,IFERROR(IF(MATCH(CELL("format",'#_IC 1A'!K100)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1A'!K100),_xlfn.FORMULATEXT('IC 1A'!K100),'IC 1A'!K100),"9","#"),"8","#"),"7","#"),"6","#"),"5","#"),"4","#"),"3","#"),"2","#"),"1","#"),"0","#"),"$",""),"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1A'!K100),_xlfn.FORMULATEXT('IC 1A'!K100),'IC 1A'!K100),"9","#"),"8","#"),"7","#"),"6","#"),"5","#"),"4","#"),"3","#"),"2","#"),"1","#"),"0","#"),"$",""),"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1A'!K100),_xlfn.FORMULATEXT('#_IC 1A'!K100),'#_IC 1A'!K100),"9","#"),"8","#"),"7","#"),"6","#"),"5","#"),"4","#"),"3","#"),"2","#"),"1","#"),"0","#"),"$",""),"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1A'!K100),_xlfn.FORMULATEXT('#_IC 1A'!K100),'#_IC 1A'!K100),"9","#"),"8","#"),"7","#"),"6","#"),"5","#"),"4","#"),"3","#"),"2","#"),"1","#"),"0","#"),"$",""),"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1A'!K100),_xlfn.FORMULATEXT('IC 1A'!K100),'IC 1A'!K100))-LEN(SUBSTITUTE(IF(_xlfn.ISFORMULA('IC 1A'!K100),_xlfn.FORMULATEXT('IC 1A'!K100),'IC 1A'!K100),"""",""))&gt;LEN(IF(_xlfn.ISFORMULA('#_IC 1A'!K100),_xlfn.FORMULATEXT('#_IC 1A'!K100),'#_IC 1A'!K100))-LEN(SUBSTITUTE(IF(_xlfn.ISFORMULA('#_IC 1A'!K100),_xlfn.FORMULATEXT('#_IC 1A'!K100),'#_IC 1A'!K100),"""","")),TRUE,FALSE),"HardQuoteMsg",IF(LEN(IF(_xlfn.ISFORMULA('IC 1A'!K100),_xlfn.FORMULATEXT('IC 1A'!K100),'IC 1A'!K100))-LEN(SUBSTITUTE(IF(_xlfn.ISFORMULA('IC 1A'!K100),_xlfn.FORMULATEXT('IC 1A'!K100),'IC 1A'!K100),"$",""))&lt;LEN(IF(_xlfn.ISFORMULA('#_IC 1A'!K100),_xlfn.FORMULATEXT('#_IC 1A'!K100),'#_IC 1A'!K100))-LEN(SUBSTITUTE(IF(_xlfn.ISFORMULA('#_IC 1A'!K100),_xlfn.FORMULATEXT('#_IC 1A'!K100),'#_IC 1A'!K100),"$","")),TRUE,FALSE),"MissingAbsMsg",_xlfn.IFS(ISTEXT('#_IC 1A'!K100),FALSE,ISLOGICAL('#_IC 1A'!K100),FALSE,SUBSTITUTE(CELL("format",'#_IC 1A'!K100),"-","")=SUBSTITUTE(CELL("format",'IC 1A'!K100),"-",""),FALSE,CELL("format",'#_IC 1A'!K100)="G",FALSE,AND(CELL("format",'#_IC 1A'!K100)="F0",CELL("format",'IC 1A'!K100)="G"),FALSE,TRUE,IFERROR(IF(MATCH(CELL("format",'#_IC 1A'!K100),FormatCodes_SFX!$A$4:$A$53,0)&gt;0,TRUE),FALSE),TRUE,TRUE),"FormatMsg",TRUE,"PerfectMsg")</f>
        <v>PerfectMsg</v>
      </c>
    </row>
    <row r="101" spans="2:11" x14ac:dyDescent="0.15">
      <c r="B101" s="48">
        <v>0</v>
      </c>
      <c r="C101" s="48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/>
      <c r="J101" s="48" t="str">
        <f ca="1">_xlfn.IFS(ISBLANK('IC 1A'!J101),"",IF(NOT(ISNA('#_IC 1A'!J101)),IF(ISNA('IC 1A'!J101),TRUE,FALSE),FALSE),"StuNAMsg",IF(AND(ISNA('#_IC 1A'!J101),ISNA('IC 1A'!J101)),TRUE,FALSE),"PerfectMsg",IF(NOT(ISERROR('#_IC 1A'!J101)),IF(ISERROR('IC 1A'!J101),TRUE,FALSE),FALSE),"StuErrorMsg",IF(TYPE('#_IC 1A'!J101)&lt;&gt;TYPE('IC 1A'!J101),TRUE,FALSE),"WrongTypeMsg",IF(_xlfn.ISFORMULA('#_IC 1A'!J101),IF(NOT(_xlfn.ISFORMULA('IC 1A'!J101)),TRUE),FALSE),"MissingFormulaMsg",IF(NOT(AND(ISNUMBER(FIND("[",_xlfn.FORMULATEXT('#_IC 1A'!J101))),ISNUMBER(FIND("!",_xlfn.FORMULATEXT('#_IC 1A'!J101))))),AND(ISNUMBER(FIND("[",_xlfn.FORMULATEXT('IC 1A'!J101))),ISNUMBER(FIND("!",_xlfn.FORMULATEXT('IC 1A'!J101)))),FALSE),"ExternalRefsMsg",IF(ISNUMBER('#_IC 1A'!J101),IF(ABS('#_IC 1A'!J101-'IC 1A'!J101)&gt;0.00001,TRUE,FALSE),IF('#_IC 1A'!J101&lt;&gt;'IC 1A'!J101,TRUE,FALSE)),IF(ISNUMBER('#_IC 1A'!J101),IF('#_IC 1A'!J101&gt;'IC 1A'!J101,"TooLow","TooHigh"),"WrongAnswer"),NOT(_xlfn.ISFORMULA('#_IC 1A'!J101)),IF(_xlfn.IFS(ISTEXT('#_IC 1A'!J101),FALSE,ISLOGICAL('#_IC 1A'!J101),FALSE,SUBSTITUTE(CELL("format",'#_IC 1A'!J101),"-","")=SUBSTITUTE(CELL("format",'IC 1A'!J101),"-",""),FALSE,CELL("format",'#_IC 1A'!J101)="G",FALSE,AND(CELL("format",'#_IC 1A'!J101)="F0",CELL("format",'IC 1A'!J101)="G"),FALSE,TRUE,IFERROR(IF(MATCH(CELL("format",'#_IC 1A'!J101)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1A'!J101),_xlfn.FORMULATEXT('IC 1A'!J101),'IC 1A'!J101),"9","#"),"8","#"),"7","#"),"6","#"),"5","#"),"4","#"),"3","#"),"2","#"),"1","#"),"0","#"),"$",""),"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1A'!J101),_xlfn.FORMULATEXT('IC 1A'!J101),'IC 1A'!J101),"9","#"),"8","#"),"7","#"),"6","#"),"5","#"),"4","#"),"3","#"),"2","#"),"1","#"),"0","#"),"$",""),"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1A'!J101),_xlfn.FORMULATEXT('#_IC 1A'!J101),'#_IC 1A'!J101),"9","#"),"8","#"),"7","#"),"6","#"),"5","#"),"4","#"),"3","#"),"2","#"),"1","#"),"0","#"),"$",""),"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1A'!J101),_xlfn.FORMULATEXT('#_IC 1A'!J101),'#_IC 1A'!J101),"9","#"),"8","#"),"7","#"),"6","#"),"5","#"),"4","#"),"3","#"),"2","#"),"1","#"),"0","#"),"$",""),"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1A'!J101),_xlfn.FORMULATEXT('IC 1A'!J101),'IC 1A'!J101))-LEN(SUBSTITUTE(IF(_xlfn.ISFORMULA('IC 1A'!J101),_xlfn.FORMULATEXT('IC 1A'!J101),'IC 1A'!J101),"""",""))&gt;LEN(IF(_xlfn.ISFORMULA('#_IC 1A'!J101),_xlfn.FORMULATEXT('#_IC 1A'!J101),'#_IC 1A'!J101))-LEN(SUBSTITUTE(IF(_xlfn.ISFORMULA('#_IC 1A'!J101),_xlfn.FORMULATEXT('#_IC 1A'!J101),'#_IC 1A'!J101),"""","")),TRUE,FALSE),"HardQuoteMsg",IF(LEN(IF(_xlfn.ISFORMULA('IC 1A'!J101),_xlfn.FORMULATEXT('IC 1A'!J101),'IC 1A'!J101))-LEN(SUBSTITUTE(IF(_xlfn.ISFORMULA('IC 1A'!J101),_xlfn.FORMULATEXT('IC 1A'!J101),'IC 1A'!J101),"$",""))&lt;LEN(IF(_xlfn.ISFORMULA('#_IC 1A'!J101),_xlfn.FORMULATEXT('#_IC 1A'!J101),'#_IC 1A'!J101))-LEN(SUBSTITUTE(IF(_xlfn.ISFORMULA('#_IC 1A'!J101),_xlfn.FORMULATEXT('#_IC 1A'!J101),'#_IC 1A'!J101),"$","")),TRUE,FALSE),"MissingAbsMsg",_xlfn.IFS(ISTEXT('#_IC 1A'!J101),FALSE,ISLOGICAL('#_IC 1A'!J101),FALSE,SUBSTITUTE(CELL("format",'#_IC 1A'!J101),"-","")=SUBSTITUTE(CELL("format",'IC 1A'!J101),"-",""),FALSE,CELL("format",'#_IC 1A'!J101)="G",FALSE,AND(CELL("format",'#_IC 1A'!J101)="F0",CELL("format",'IC 1A'!J101)="G"),FALSE,TRUE,IFERROR(IF(MATCH(CELL("format",'#_IC 1A'!J101),FormatCodes_SFX!$A$4:$A$53,0)&gt;0,TRUE),FALSE),TRUE,TRUE),"FormatMsg",TRUE,"PerfectMsg")</f>
        <v>PerfectMsg</v>
      </c>
      <c r="K101" s="48" t="str">
        <f ca="1">_xlfn.IFS(ISBLANK('IC 1A'!K101),"",IF(NOT(ISNA('#_IC 1A'!K101)),IF(ISNA('IC 1A'!K101),TRUE,FALSE),FALSE),"StuNAMsg",IF(AND(ISNA('#_IC 1A'!K101),ISNA('IC 1A'!K101)),TRUE,FALSE),"PerfectMsg",IF(NOT(ISERROR('#_IC 1A'!K101)),IF(ISERROR('IC 1A'!K101),TRUE,FALSE),FALSE),"StuErrorMsg",IF(TYPE('#_IC 1A'!K101)&lt;&gt;TYPE('IC 1A'!K101),TRUE,FALSE),"WrongTypeMsg",IF(_xlfn.ISFORMULA('#_IC 1A'!K101),IF(NOT(_xlfn.ISFORMULA('IC 1A'!K101)),TRUE),FALSE),"MissingFormulaMsg",IF(NOT(AND(ISNUMBER(FIND("[",_xlfn.FORMULATEXT('#_IC 1A'!K101))),ISNUMBER(FIND("!",_xlfn.FORMULATEXT('#_IC 1A'!K101))))),AND(ISNUMBER(FIND("[",_xlfn.FORMULATEXT('IC 1A'!K101))),ISNUMBER(FIND("!",_xlfn.FORMULATEXT('IC 1A'!K101)))),FALSE),"ExternalRefsMsg",IF(ISNUMBER('#_IC 1A'!K101),IF(ABS('#_IC 1A'!K101-'IC 1A'!K101)&gt;0.00001,TRUE,FALSE),IF('#_IC 1A'!K101&lt;&gt;'IC 1A'!K101,TRUE,FALSE)),IF(ISNUMBER('#_IC 1A'!K101),IF('#_IC 1A'!K101&gt;'IC 1A'!K101,"TooLow","TooHigh"),"WrongAnswer"),NOT(_xlfn.ISFORMULA('#_IC 1A'!K101)),IF(_xlfn.IFS(ISTEXT('#_IC 1A'!K101),FALSE,ISLOGICAL('#_IC 1A'!K101),FALSE,SUBSTITUTE(CELL("format",'#_IC 1A'!K101),"-","")=SUBSTITUTE(CELL("format",'IC 1A'!K101),"-",""),FALSE,CELL("format",'#_IC 1A'!K101)="G",FALSE,AND(CELL("format",'#_IC 1A'!K101)="F0",CELL("format",'IC 1A'!K101)="G"),FALSE,TRUE,IFERROR(IF(MATCH(CELL("format",'#_IC 1A'!K101)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1A'!K101),_xlfn.FORMULATEXT('IC 1A'!K101),'IC 1A'!K101),"9","#"),"8","#"),"7","#"),"6","#"),"5","#"),"4","#"),"3","#"),"2","#"),"1","#"),"0","#"),"$",""),"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1A'!K101),_xlfn.FORMULATEXT('IC 1A'!K101),'IC 1A'!K101),"9","#"),"8","#"),"7","#"),"6","#"),"5","#"),"4","#"),"3","#"),"2","#"),"1","#"),"0","#"),"$",""),"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1A'!K101),_xlfn.FORMULATEXT('#_IC 1A'!K101),'#_IC 1A'!K101),"9","#"),"8","#"),"7","#"),"6","#"),"5","#"),"4","#"),"3","#"),"2","#"),"1","#"),"0","#"),"$",""),"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1A'!K101),_xlfn.FORMULATEXT('#_IC 1A'!K101),'#_IC 1A'!K101),"9","#"),"8","#"),"7","#"),"6","#"),"5","#"),"4","#"),"3","#"),"2","#"),"1","#"),"0","#"),"$",""),"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1A'!K101),_xlfn.FORMULATEXT('IC 1A'!K101),'IC 1A'!K101))-LEN(SUBSTITUTE(IF(_xlfn.ISFORMULA('IC 1A'!K101),_xlfn.FORMULATEXT('IC 1A'!K101),'IC 1A'!K101),"""",""))&gt;LEN(IF(_xlfn.ISFORMULA('#_IC 1A'!K101),_xlfn.FORMULATEXT('#_IC 1A'!K101),'#_IC 1A'!K101))-LEN(SUBSTITUTE(IF(_xlfn.ISFORMULA('#_IC 1A'!K101),_xlfn.FORMULATEXT('#_IC 1A'!K101),'#_IC 1A'!K101),"""","")),TRUE,FALSE),"HardQuoteMsg",IF(LEN(IF(_xlfn.ISFORMULA('IC 1A'!K101),_xlfn.FORMULATEXT('IC 1A'!K101),'IC 1A'!K101))-LEN(SUBSTITUTE(IF(_xlfn.ISFORMULA('IC 1A'!K101),_xlfn.FORMULATEXT('IC 1A'!K101),'IC 1A'!K101),"$",""))&lt;LEN(IF(_xlfn.ISFORMULA('#_IC 1A'!K101),_xlfn.FORMULATEXT('#_IC 1A'!K101),'#_IC 1A'!K101))-LEN(SUBSTITUTE(IF(_xlfn.ISFORMULA('#_IC 1A'!K101),_xlfn.FORMULATEXT('#_IC 1A'!K101),'#_IC 1A'!K101),"$","")),TRUE,FALSE),"MissingAbsMsg",_xlfn.IFS(ISTEXT('#_IC 1A'!K101),FALSE,ISLOGICAL('#_IC 1A'!K101),FALSE,SUBSTITUTE(CELL("format",'#_IC 1A'!K101),"-","")=SUBSTITUTE(CELL("format",'IC 1A'!K101),"-",""),FALSE,CELL("format",'#_IC 1A'!K101)="G",FALSE,AND(CELL("format",'#_IC 1A'!K101)="F0",CELL("format",'IC 1A'!K101)="G"),FALSE,TRUE,IFERROR(IF(MATCH(CELL("format",'#_IC 1A'!K101),FormatCodes_SFX!$A$4:$A$53,0)&gt;0,TRUE),FALSE),TRUE,TRUE),"FormatMsg",TRUE,"PerfectMsg")</f>
        <v>PerfectMsg</v>
      </c>
    </row>
    <row r="102" spans="2:11" x14ac:dyDescent="0.15">
      <c r="B102" s="48">
        <v>0</v>
      </c>
      <c r="C102" s="48">
        <v>0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 t="str">
        <f ca="1">_xlfn.IFS(ISBLANK('IC 1A'!J102),"",IF(NOT(ISNA('#_IC 1A'!J102)),IF(ISNA('IC 1A'!J102),TRUE,FALSE),FALSE),"StuNAMsg",IF(AND(ISNA('#_IC 1A'!J102),ISNA('IC 1A'!J102)),TRUE,FALSE),"PerfectMsg",IF(NOT(ISERROR('#_IC 1A'!J102)),IF(ISERROR('IC 1A'!J102),TRUE,FALSE),FALSE),"StuErrorMsg",IF(TYPE('#_IC 1A'!J102)&lt;&gt;TYPE('IC 1A'!J102),TRUE,FALSE),"WrongTypeMsg",IF(_xlfn.ISFORMULA('#_IC 1A'!J102),IF(NOT(_xlfn.ISFORMULA('IC 1A'!J102)),TRUE),FALSE),"MissingFormulaMsg",IF(NOT(AND(ISNUMBER(FIND("[",_xlfn.FORMULATEXT('#_IC 1A'!J102))),ISNUMBER(FIND("!",_xlfn.FORMULATEXT('#_IC 1A'!J102))))),AND(ISNUMBER(FIND("[",_xlfn.FORMULATEXT('IC 1A'!J102))),ISNUMBER(FIND("!",_xlfn.FORMULATEXT('IC 1A'!J102)))),FALSE),"ExternalRefsMsg",IF(ISNUMBER('#_IC 1A'!J102),IF(ABS('#_IC 1A'!J102-'IC 1A'!J102)&gt;0.00001,TRUE,FALSE),IF('#_IC 1A'!J102&lt;&gt;'IC 1A'!J102,TRUE,FALSE)),IF(ISNUMBER('#_IC 1A'!J102),IF('#_IC 1A'!J102&gt;'IC 1A'!J102,"TooLow","TooHigh"),"WrongAnswer"),NOT(_xlfn.ISFORMULA('#_IC 1A'!J102)),IF(_xlfn.IFS(ISTEXT('#_IC 1A'!J102),FALSE,ISLOGICAL('#_IC 1A'!J102),FALSE,SUBSTITUTE(CELL("format",'#_IC 1A'!J102),"-","")=SUBSTITUTE(CELL("format",'IC 1A'!J102),"-",""),FALSE,CELL("format",'#_IC 1A'!J102)="G",FALSE,AND(CELL("format",'#_IC 1A'!J102)="F0",CELL("format",'IC 1A'!J102)="G"),FALSE,TRUE,IFERROR(IF(MATCH(CELL("format",'#_IC 1A'!J102)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1A'!J102),_xlfn.FORMULATEXT('IC 1A'!J102),'IC 1A'!J102),"9","#"),"8","#"),"7","#"),"6","#"),"5","#"),"4","#"),"3","#"),"2","#"),"1","#"),"0","#"),"$",""),"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1A'!J102),_xlfn.FORMULATEXT('IC 1A'!J102),'IC 1A'!J102),"9","#"),"8","#"),"7","#"),"6","#"),"5","#"),"4","#"),"3","#"),"2","#"),"1","#"),"0","#"),"$",""),"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1A'!J102),_xlfn.FORMULATEXT('#_IC 1A'!J102),'#_IC 1A'!J102),"9","#"),"8","#"),"7","#"),"6","#"),"5","#"),"4","#"),"3","#"),"2","#"),"1","#"),"0","#"),"$",""),"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1A'!J102),_xlfn.FORMULATEXT('#_IC 1A'!J102),'#_IC 1A'!J102),"9","#"),"8","#"),"7","#"),"6","#"),"5","#"),"4","#"),"3","#"),"2","#"),"1","#"),"0","#"),"$",""),"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1A'!J102),_xlfn.FORMULATEXT('IC 1A'!J102),'IC 1A'!J102))-LEN(SUBSTITUTE(IF(_xlfn.ISFORMULA('IC 1A'!J102),_xlfn.FORMULATEXT('IC 1A'!J102),'IC 1A'!J102),"""",""))&gt;LEN(IF(_xlfn.ISFORMULA('#_IC 1A'!J102),_xlfn.FORMULATEXT('#_IC 1A'!J102),'#_IC 1A'!J102))-LEN(SUBSTITUTE(IF(_xlfn.ISFORMULA('#_IC 1A'!J102),_xlfn.FORMULATEXT('#_IC 1A'!J102),'#_IC 1A'!J102),"""","")),TRUE,FALSE),"HardQuoteMsg",IF(LEN(IF(_xlfn.ISFORMULA('IC 1A'!J102),_xlfn.FORMULATEXT('IC 1A'!J102),'IC 1A'!J102))-LEN(SUBSTITUTE(IF(_xlfn.ISFORMULA('IC 1A'!J102),_xlfn.FORMULATEXT('IC 1A'!J102),'IC 1A'!J102),"$",""))&lt;LEN(IF(_xlfn.ISFORMULA('#_IC 1A'!J102),_xlfn.FORMULATEXT('#_IC 1A'!J102),'#_IC 1A'!J102))-LEN(SUBSTITUTE(IF(_xlfn.ISFORMULA('#_IC 1A'!J102),_xlfn.FORMULATEXT('#_IC 1A'!J102),'#_IC 1A'!J102),"$","")),TRUE,FALSE),"MissingAbsMsg",_xlfn.IFS(ISTEXT('#_IC 1A'!J102),FALSE,ISLOGICAL('#_IC 1A'!J102),FALSE,SUBSTITUTE(CELL("format",'#_IC 1A'!J102),"-","")=SUBSTITUTE(CELL("format",'IC 1A'!J102),"-",""),FALSE,CELL("format",'#_IC 1A'!J102)="G",FALSE,AND(CELL("format",'#_IC 1A'!J102)="F0",CELL("format",'IC 1A'!J102)="G"),FALSE,TRUE,IFERROR(IF(MATCH(CELL("format",'#_IC 1A'!J102),FormatCodes_SFX!$A$4:$A$53,0)&gt;0,TRUE),FALSE),TRUE,TRUE),"FormatMsg",TRUE,"PerfectMsg")</f>
        <v>PerfectMsg</v>
      </c>
      <c r="K102" s="48" t="str">
        <f ca="1">_xlfn.IFS(ISBLANK('IC 1A'!K102),"",IF(NOT(ISNA('#_IC 1A'!K102)),IF(ISNA('IC 1A'!K102),TRUE,FALSE),FALSE),"StuNAMsg",IF(AND(ISNA('#_IC 1A'!K102),ISNA('IC 1A'!K102)),TRUE,FALSE),"PerfectMsg",IF(NOT(ISERROR('#_IC 1A'!K102)),IF(ISERROR('IC 1A'!K102),TRUE,FALSE),FALSE),"StuErrorMsg",IF(TYPE('#_IC 1A'!K102)&lt;&gt;TYPE('IC 1A'!K102),TRUE,FALSE),"WrongTypeMsg",IF(_xlfn.ISFORMULA('#_IC 1A'!K102),IF(NOT(_xlfn.ISFORMULA('IC 1A'!K102)),TRUE),FALSE),"MissingFormulaMsg",IF(NOT(AND(ISNUMBER(FIND("[",_xlfn.FORMULATEXT('#_IC 1A'!K102))),ISNUMBER(FIND("!",_xlfn.FORMULATEXT('#_IC 1A'!K102))))),AND(ISNUMBER(FIND("[",_xlfn.FORMULATEXT('IC 1A'!K102))),ISNUMBER(FIND("!",_xlfn.FORMULATEXT('IC 1A'!K102)))),FALSE),"ExternalRefsMsg",IF(ISNUMBER('#_IC 1A'!K102),IF(ABS('#_IC 1A'!K102-'IC 1A'!K102)&gt;0.00001,TRUE,FALSE),IF('#_IC 1A'!K102&lt;&gt;'IC 1A'!K102,TRUE,FALSE)),IF(ISNUMBER('#_IC 1A'!K102),IF('#_IC 1A'!K102&gt;'IC 1A'!K102,"TooLow","TooHigh"),"WrongAnswer"),NOT(_xlfn.ISFORMULA('#_IC 1A'!K102)),IF(_xlfn.IFS(ISTEXT('#_IC 1A'!K102),FALSE,ISLOGICAL('#_IC 1A'!K102),FALSE,SUBSTITUTE(CELL("format",'#_IC 1A'!K102),"-","")=SUBSTITUTE(CELL("format",'IC 1A'!K102),"-",""),FALSE,CELL("format",'#_IC 1A'!K102)="G",FALSE,AND(CELL("format",'#_IC 1A'!K102)="F0",CELL("format",'IC 1A'!K102)="G"),FALSE,TRUE,IFERROR(IF(MATCH(CELL("format",'#_IC 1A'!K102)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1A'!K102),_xlfn.FORMULATEXT('IC 1A'!K102),'IC 1A'!K102),"9","#"),"8","#"),"7","#"),"6","#"),"5","#"),"4","#"),"3","#"),"2","#"),"1","#"),"0","#"),"$",""),"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1A'!K102),_xlfn.FORMULATEXT('IC 1A'!K102),'IC 1A'!K102),"9","#"),"8","#"),"7","#"),"6","#"),"5","#"),"4","#"),"3","#"),"2","#"),"1","#"),"0","#"),"$",""),"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1A'!K102),_xlfn.FORMULATEXT('#_IC 1A'!K102),'#_IC 1A'!K102),"9","#"),"8","#"),"7","#"),"6","#"),"5","#"),"4","#"),"3","#"),"2","#"),"1","#"),"0","#"),"$",""),"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1A'!K102),_xlfn.FORMULATEXT('#_IC 1A'!K102),'#_IC 1A'!K102),"9","#"),"8","#"),"7","#"),"6","#"),"5","#"),"4","#"),"3","#"),"2","#"),"1","#"),"0","#"),"$",""),"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1A'!K102),_xlfn.FORMULATEXT('IC 1A'!K102),'IC 1A'!K102))-LEN(SUBSTITUTE(IF(_xlfn.ISFORMULA('IC 1A'!K102),_xlfn.FORMULATEXT('IC 1A'!K102),'IC 1A'!K102),"""",""))&gt;LEN(IF(_xlfn.ISFORMULA('#_IC 1A'!K102),_xlfn.FORMULATEXT('#_IC 1A'!K102),'#_IC 1A'!K102))-LEN(SUBSTITUTE(IF(_xlfn.ISFORMULA('#_IC 1A'!K102),_xlfn.FORMULATEXT('#_IC 1A'!K102),'#_IC 1A'!K102),"""","")),TRUE,FALSE),"HardQuoteMsg",IF(LEN(IF(_xlfn.ISFORMULA('IC 1A'!K102),_xlfn.FORMULATEXT('IC 1A'!K102),'IC 1A'!K102))-LEN(SUBSTITUTE(IF(_xlfn.ISFORMULA('IC 1A'!K102),_xlfn.FORMULATEXT('IC 1A'!K102),'IC 1A'!K102),"$",""))&lt;LEN(IF(_xlfn.ISFORMULA('#_IC 1A'!K102),_xlfn.FORMULATEXT('#_IC 1A'!K102),'#_IC 1A'!K102))-LEN(SUBSTITUTE(IF(_xlfn.ISFORMULA('#_IC 1A'!K102),_xlfn.FORMULATEXT('#_IC 1A'!K102),'#_IC 1A'!K102),"$","")),TRUE,FALSE),"MissingAbsMsg",_xlfn.IFS(ISTEXT('#_IC 1A'!K102),FALSE,ISLOGICAL('#_IC 1A'!K102),FALSE,SUBSTITUTE(CELL("format",'#_IC 1A'!K102),"-","")=SUBSTITUTE(CELL("format",'IC 1A'!K102),"-",""),FALSE,CELL("format",'#_IC 1A'!K102)="G",FALSE,AND(CELL("format",'#_IC 1A'!K102)="F0",CELL("format",'IC 1A'!K102)="G"),FALSE,TRUE,IFERROR(IF(MATCH(CELL("format",'#_IC 1A'!K102),FormatCodes_SFX!$A$4:$A$53,0)&gt;0,TRUE),FALSE),TRUE,TRUE),"FormatMsg",TRUE,"PerfectMsg")</f>
        <v>PerfectMsg</v>
      </c>
    </row>
    <row r="103" spans="2:11" x14ac:dyDescent="0.15">
      <c r="B103" s="48">
        <v>0</v>
      </c>
      <c r="C103" s="48">
        <v>0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/>
      <c r="J103" s="48" t="str">
        <f ca="1">_xlfn.IFS(ISBLANK('IC 1A'!J103),"",IF(NOT(ISNA('#_IC 1A'!J103)),IF(ISNA('IC 1A'!J103),TRUE,FALSE),FALSE),"StuNAMsg",IF(AND(ISNA('#_IC 1A'!J103),ISNA('IC 1A'!J103)),TRUE,FALSE),"PerfectMsg",IF(NOT(ISERROR('#_IC 1A'!J103)),IF(ISERROR('IC 1A'!J103),TRUE,FALSE),FALSE),"StuErrorMsg",IF(TYPE('#_IC 1A'!J103)&lt;&gt;TYPE('IC 1A'!J103),TRUE,FALSE),"WrongTypeMsg",IF(_xlfn.ISFORMULA('#_IC 1A'!J103),IF(NOT(_xlfn.ISFORMULA('IC 1A'!J103)),TRUE),FALSE),"MissingFormulaMsg",IF(NOT(AND(ISNUMBER(FIND("[",_xlfn.FORMULATEXT('#_IC 1A'!J103))),ISNUMBER(FIND("!",_xlfn.FORMULATEXT('#_IC 1A'!J103))))),AND(ISNUMBER(FIND("[",_xlfn.FORMULATEXT('IC 1A'!J103))),ISNUMBER(FIND("!",_xlfn.FORMULATEXT('IC 1A'!J103)))),FALSE),"ExternalRefsMsg",IF(ISNUMBER('#_IC 1A'!J103),IF(ABS('#_IC 1A'!J103-'IC 1A'!J103)&gt;0.00001,TRUE,FALSE),IF('#_IC 1A'!J103&lt;&gt;'IC 1A'!J103,TRUE,FALSE)),IF(ISNUMBER('#_IC 1A'!J103),IF('#_IC 1A'!J103&gt;'IC 1A'!J103,"TooLow","TooHigh"),"WrongAnswer"),NOT(_xlfn.ISFORMULA('#_IC 1A'!J103)),IF(_xlfn.IFS(ISTEXT('#_IC 1A'!J103),FALSE,ISLOGICAL('#_IC 1A'!J103),FALSE,SUBSTITUTE(CELL("format",'#_IC 1A'!J103),"-","")=SUBSTITUTE(CELL("format",'IC 1A'!J103),"-",""),FALSE,CELL("format",'#_IC 1A'!J103)="G",FALSE,AND(CELL("format",'#_IC 1A'!J103)="F0",CELL("format",'IC 1A'!J103)="G"),FALSE,TRUE,IFERROR(IF(MATCH(CELL("format",'#_IC 1A'!J103)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1A'!J103),_xlfn.FORMULATEXT('IC 1A'!J103),'IC 1A'!J103),"9","#"),"8","#"),"7","#"),"6","#"),"5","#"),"4","#"),"3","#"),"2","#"),"1","#"),"0","#"),"$",""),"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1A'!J103),_xlfn.FORMULATEXT('IC 1A'!J103),'IC 1A'!J103),"9","#"),"8","#"),"7","#"),"6","#"),"5","#"),"4","#"),"3","#"),"2","#"),"1","#"),"0","#"),"$",""),"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1A'!J103),_xlfn.FORMULATEXT('#_IC 1A'!J103),'#_IC 1A'!J103),"9","#"),"8","#"),"7","#"),"6","#"),"5","#"),"4","#"),"3","#"),"2","#"),"1","#"),"0","#"),"$",""),"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1A'!J103),_xlfn.FORMULATEXT('#_IC 1A'!J103),'#_IC 1A'!J103),"9","#"),"8","#"),"7","#"),"6","#"),"5","#"),"4","#"),"3","#"),"2","#"),"1","#"),"0","#"),"$",""),"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1A'!J103),_xlfn.FORMULATEXT('IC 1A'!J103),'IC 1A'!J103))-LEN(SUBSTITUTE(IF(_xlfn.ISFORMULA('IC 1A'!J103),_xlfn.FORMULATEXT('IC 1A'!J103),'IC 1A'!J103),"""",""))&gt;LEN(IF(_xlfn.ISFORMULA('#_IC 1A'!J103),_xlfn.FORMULATEXT('#_IC 1A'!J103),'#_IC 1A'!J103))-LEN(SUBSTITUTE(IF(_xlfn.ISFORMULA('#_IC 1A'!J103),_xlfn.FORMULATEXT('#_IC 1A'!J103),'#_IC 1A'!J103),"""","")),TRUE,FALSE),"HardQuoteMsg",IF(LEN(IF(_xlfn.ISFORMULA('IC 1A'!J103),_xlfn.FORMULATEXT('IC 1A'!J103),'IC 1A'!J103))-LEN(SUBSTITUTE(IF(_xlfn.ISFORMULA('IC 1A'!J103),_xlfn.FORMULATEXT('IC 1A'!J103),'IC 1A'!J103),"$",""))&lt;LEN(IF(_xlfn.ISFORMULA('#_IC 1A'!J103),_xlfn.FORMULATEXT('#_IC 1A'!J103),'#_IC 1A'!J103))-LEN(SUBSTITUTE(IF(_xlfn.ISFORMULA('#_IC 1A'!J103),_xlfn.FORMULATEXT('#_IC 1A'!J103),'#_IC 1A'!J103),"$","")),TRUE,FALSE),"MissingAbsMsg",_xlfn.IFS(ISTEXT('#_IC 1A'!J103),FALSE,ISLOGICAL('#_IC 1A'!J103),FALSE,SUBSTITUTE(CELL("format",'#_IC 1A'!J103),"-","")=SUBSTITUTE(CELL("format",'IC 1A'!J103),"-",""),FALSE,CELL("format",'#_IC 1A'!J103)="G",FALSE,AND(CELL("format",'#_IC 1A'!J103)="F0",CELL("format",'IC 1A'!J103)="G"),FALSE,TRUE,IFERROR(IF(MATCH(CELL("format",'#_IC 1A'!J103),FormatCodes_SFX!$A$4:$A$53,0)&gt;0,TRUE),FALSE),TRUE,TRUE),"FormatMsg",TRUE,"PerfectMsg")</f>
        <v>PerfectMsg</v>
      </c>
      <c r="K103" s="48" t="str">
        <f ca="1">_xlfn.IFS(ISBLANK('IC 1A'!K103),"",IF(NOT(ISNA('#_IC 1A'!K103)),IF(ISNA('IC 1A'!K103),TRUE,FALSE),FALSE),"StuNAMsg",IF(AND(ISNA('#_IC 1A'!K103),ISNA('IC 1A'!K103)),TRUE,FALSE),"PerfectMsg",IF(NOT(ISERROR('#_IC 1A'!K103)),IF(ISERROR('IC 1A'!K103),TRUE,FALSE),FALSE),"StuErrorMsg",IF(TYPE('#_IC 1A'!K103)&lt;&gt;TYPE('IC 1A'!K103),TRUE,FALSE),"WrongTypeMsg",IF(_xlfn.ISFORMULA('#_IC 1A'!K103),IF(NOT(_xlfn.ISFORMULA('IC 1A'!K103)),TRUE),FALSE),"MissingFormulaMsg",IF(NOT(AND(ISNUMBER(FIND("[",_xlfn.FORMULATEXT('#_IC 1A'!K103))),ISNUMBER(FIND("!",_xlfn.FORMULATEXT('#_IC 1A'!K103))))),AND(ISNUMBER(FIND("[",_xlfn.FORMULATEXT('IC 1A'!K103))),ISNUMBER(FIND("!",_xlfn.FORMULATEXT('IC 1A'!K103)))),FALSE),"ExternalRefsMsg",IF(ISNUMBER('#_IC 1A'!K103),IF(ABS('#_IC 1A'!K103-'IC 1A'!K103)&gt;0.00001,TRUE,FALSE),IF('#_IC 1A'!K103&lt;&gt;'IC 1A'!K103,TRUE,FALSE)),IF(ISNUMBER('#_IC 1A'!K103),IF('#_IC 1A'!K103&gt;'IC 1A'!K103,"TooLow","TooHigh"),"WrongAnswer"),NOT(_xlfn.ISFORMULA('#_IC 1A'!K103)),IF(_xlfn.IFS(ISTEXT('#_IC 1A'!K103),FALSE,ISLOGICAL('#_IC 1A'!K103),FALSE,SUBSTITUTE(CELL("format",'#_IC 1A'!K103),"-","")=SUBSTITUTE(CELL("format",'IC 1A'!K103),"-",""),FALSE,CELL("format",'#_IC 1A'!K103)="G",FALSE,AND(CELL("format",'#_IC 1A'!K103)="F0",CELL("format",'IC 1A'!K103)="G"),FALSE,TRUE,IFERROR(IF(MATCH(CELL("format",'#_IC 1A'!K103)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1A'!K103),_xlfn.FORMULATEXT('IC 1A'!K103),'IC 1A'!K103),"9","#"),"8","#"),"7","#"),"6","#"),"5","#"),"4","#"),"3","#"),"2","#"),"1","#"),"0","#"),"$",""),"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1A'!K103),_xlfn.FORMULATEXT('IC 1A'!K103),'IC 1A'!K103),"9","#"),"8","#"),"7","#"),"6","#"),"5","#"),"4","#"),"3","#"),"2","#"),"1","#"),"0","#"),"$",""),"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1A'!K103),_xlfn.FORMULATEXT('#_IC 1A'!K103),'#_IC 1A'!K103),"9","#"),"8","#"),"7","#"),"6","#"),"5","#"),"4","#"),"3","#"),"2","#"),"1","#"),"0","#"),"$",""),"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1A'!K103),_xlfn.FORMULATEXT('#_IC 1A'!K103),'#_IC 1A'!K103),"9","#"),"8","#"),"7","#"),"6","#"),"5","#"),"4","#"),"3","#"),"2","#"),"1","#"),"0","#"),"$",""),"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1A'!K103),_xlfn.FORMULATEXT('IC 1A'!K103),'IC 1A'!K103))-LEN(SUBSTITUTE(IF(_xlfn.ISFORMULA('IC 1A'!K103),_xlfn.FORMULATEXT('IC 1A'!K103),'IC 1A'!K103),"""",""))&gt;LEN(IF(_xlfn.ISFORMULA('#_IC 1A'!K103),_xlfn.FORMULATEXT('#_IC 1A'!K103),'#_IC 1A'!K103))-LEN(SUBSTITUTE(IF(_xlfn.ISFORMULA('#_IC 1A'!K103),_xlfn.FORMULATEXT('#_IC 1A'!K103),'#_IC 1A'!K103),"""","")),TRUE,FALSE),"HardQuoteMsg",IF(LEN(IF(_xlfn.ISFORMULA('IC 1A'!K103),_xlfn.FORMULATEXT('IC 1A'!K103),'IC 1A'!K103))-LEN(SUBSTITUTE(IF(_xlfn.ISFORMULA('IC 1A'!K103),_xlfn.FORMULATEXT('IC 1A'!K103),'IC 1A'!K103),"$",""))&lt;LEN(IF(_xlfn.ISFORMULA('#_IC 1A'!K103),_xlfn.FORMULATEXT('#_IC 1A'!K103),'#_IC 1A'!K103))-LEN(SUBSTITUTE(IF(_xlfn.ISFORMULA('#_IC 1A'!K103),_xlfn.FORMULATEXT('#_IC 1A'!K103),'#_IC 1A'!K103),"$","")),TRUE,FALSE),"MissingAbsMsg",_xlfn.IFS(ISTEXT('#_IC 1A'!K103),FALSE,ISLOGICAL('#_IC 1A'!K103),FALSE,SUBSTITUTE(CELL("format",'#_IC 1A'!K103),"-","")=SUBSTITUTE(CELL("format",'IC 1A'!K103),"-",""),FALSE,CELL("format",'#_IC 1A'!K103)="G",FALSE,AND(CELL("format",'#_IC 1A'!K103)="F0",CELL("format",'IC 1A'!K103)="G"),FALSE,TRUE,IFERROR(IF(MATCH(CELL("format",'#_IC 1A'!K103),FormatCodes_SFX!$A$4:$A$53,0)&gt;0,TRUE),FALSE),TRUE,TRUE),"FormatMsg",TRUE,"PerfectMsg")</f>
        <v>PerfectMsg</v>
      </c>
    </row>
    <row r="104" spans="2:11" x14ac:dyDescent="0.15">
      <c r="B104" s="48">
        <v>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/>
      <c r="J104" s="48" t="str">
        <f ca="1">_xlfn.IFS(ISBLANK('IC 1A'!J104),"",IF(NOT(ISNA('#_IC 1A'!J104)),IF(ISNA('IC 1A'!J104),TRUE,FALSE),FALSE),"StuNAMsg",IF(AND(ISNA('#_IC 1A'!J104),ISNA('IC 1A'!J104)),TRUE,FALSE),"PerfectMsg",IF(NOT(ISERROR('#_IC 1A'!J104)),IF(ISERROR('IC 1A'!J104),TRUE,FALSE),FALSE),"StuErrorMsg",IF(TYPE('#_IC 1A'!J104)&lt;&gt;TYPE('IC 1A'!J104),TRUE,FALSE),"WrongTypeMsg",IF(_xlfn.ISFORMULA('#_IC 1A'!J104),IF(NOT(_xlfn.ISFORMULA('IC 1A'!J104)),TRUE),FALSE),"MissingFormulaMsg",IF(NOT(AND(ISNUMBER(FIND("[",_xlfn.FORMULATEXT('#_IC 1A'!J104))),ISNUMBER(FIND("!",_xlfn.FORMULATEXT('#_IC 1A'!J104))))),AND(ISNUMBER(FIND("[",_xlfn.FORMULATEXT('IC 1A'!J104))),ISNUMBER(FIND("!",_xlfn.FORMULATEXT('IC 1A'!J104)))),FALSE),"ExternalRefsMsg",IF(ISNUMBER('#_IC 1A'!J104),IF(ABS('#_IC 1A'!J104-'IC 1A'!J104)&gt;0.00001,TRUE,FALSE),IF('#_IC 1A'!J104&lt;&gt;'IC 1A'!J104,TRUE,FALSE)),IF(ISNUMBER('#_IC 1A'!J104),IF('#_IC 1A'!J104&gt;'IC 1A'!J104,"TooLow","TooHigh"),"WrongAnswer"),NOT(_xlfn.ISFORMULA('#_IC 1A'!J104)),IF(_xlfn.IFS(ISTEXT('#_IC 1A'!J104),FALSE,ISLOGICAL('#_IC 1A'!J104),FALSE,SUBSTITUTE(CELL("format",'#_IC 1A'!J104),"-","")=SUBSTITUTE(CELL("format",'IC 1A'!J104),"-",""),FALSE,CELL("format",'#_IC 1A'!J104)="G",FALSE,AND(CELL("format",'#_IC 1A'!J104)="F0",CELL("format",'IC 1A'!J104)="G"),FALSE,TRUE,IFERROR(IF(MATCH(CELL("format",'#_IC 1A'!J104)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1A'!J104),_xlfn.FORMULATEXT('IC 1A'!J104),'IC 1A'!J104),"9","#"),"8","#"),"7","#"),"6","#"),"5","#"),"4","#"),"3","#"),"2","#"),"1","#"),"0","#"),"$",""),"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1A'!J104),_xlfn.FORMULATEXT('IC 1A'!J104),'IC 1A'!J104),"9","#"),"8","#"),"7","#"),"6","#"),"5","#"),"4","#"),"3","#"),"2","#"),"1","#"),"0","#"),"$",""),"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1A'!J104),_xlfn.FORMULATEXT('#_IC 1A'!J104),'#_IC 1A'!J104),"9","#"),"8","#"),"7","#"),"6","#"),"5","#"),"4","#"),"3","#"),"2","#"),"1","#"),"0","#"),"$",""),"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1A'!J104),_xlfn.FORMULATEXT('#_IC 1A'!J104),'#_IC 1A'!J104),"9","#"),"8","#"),"7","#"),"6","#"),"5","#"),"4","#"),"3","#"),"2","#"),"1","#"),"0","#"),"$",""),"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1A'!J104),_xlfn.FORMULATEXT('IC 1A'!J104),'IC 1A'!J104))-LEN(SUBSTITUTE(IF(_xlfn.ISFORMULA('IC 1A'!J104),_xlfn.FORMULATEXT('IC 1A'!J104),'IC 1A'!J104),"""",""))&gt;LEN(IF(_xlfn.ISFORMULA('#_IC 1A'!J104),_xlfn.FORMULATEXT('#_IC 1A'!J104),'#_IC 1A'!J104))-LEN(SUBSTITUTE(IF(_xlfn.ISFORMULA('#_IC 1A'!J104),_xlfn.FORMULATEXT('#_IC 1A'!J104),'#_IC 1A'!J104),"""","")),TRUE,FALSE),"HardQuoteMsg",IF(LEN(IF(_xlfn.ISFORMULA('IC 1A'!J104),_xlfn.FORMULATEXT('IC 1A'!J104),'IC 1A'!J104))-LEN(SUBSTITUTE(IF(_xlfn.ISFORMULA('IC 1A'!J104),_xlfn.FORMULATEXT('IC 1A'!J104),'IC 1A'!J104),"$",""))&lt;LEN(IF(_xlfn.ISFORMULA('#_IC 1A'!J104),_xlfn.FORMULATEXT('#_IC 1A'!J104),'#_IC 1A'!J104))-LEN(SUBSTITUTE(IF(_xlfn.ISFORMULA('#_IC 1A'!J104),_xlfn.FORMULATEXT('#_IC 1A'!J104),'#_IC 1A'!J104),"$","")),TRUE,FALSE),"MissingAbsMsg",_xlfn.IFS(ISTEXT('#_IC 1A'!J104),FALSE,ISLOGICAL('#_IC 1A'!J104),FALSE,SUBSTITUTE(CELL("format",'#_IC 1A'!J104),"-","")=SUBSTITUTE(CELL("format",'IC 1A'!J104),"-",""),FALSE,CELL("format",'#_IC 1A'!J104)="G",FALSE,AND(CELL("format",'#_IC 1A'!J104)="F0",CELL("format",'IC 1A'!J104)="G"),FALSE,TRUE,IFERROR(IF(MATCH(CELL("format",'#_IC 1A'!J104),FormatCodes_SFX!$A$4:$A$53,0)&gt;0,TRUE),FALSE),TRUE,TRUE),"FormatMsg",TRUE,"PerfectMsg")</f>
        <v>PerfectMsg</v>
      </c>
      <c r="K104" s="48" t="str">
        <f ca="1">_xlfn.IFS(ISBLANK('IC 1A'!K104),"",IF(NOT(ISNA('#_IC 1A'!K104)),IF(ISNA('IC 1A'!K104),TRUE,FALSE),FALSE),"StuNAMsg",IF(AND(ISNA('#_IC 1A'!K104),ISNA('IC 1A'!K104)),TRUE,FALSE),"PerfectMsg",IF(NOT(ISERROR('#_IC 1A'!K104)),IF(ISERROR('IC 1A'!K104),TRUE,FALSE),FALSE),"StuErrorMsg",IF(TYPE('#_IC 1A'!K104)&lt;&gt;TYPE('IC 1A'!K104),TRUE,FALSE),"WrongTypeMsg",IF(_xlfn.ISFORMULA('#_IC 1A'!K104),IF(NOT(_xlfn.ISFORMULA('IC 1A'!K104)),TRUE),FALSE),"MissingFormulaMsg",IF(NOT(AND(ISNUMBER(FIND("[",_xlfn.FORMULATEXT('#_IC 1A'!K104))),ISNUMBER(FIND("!",_xlfn.FORMULATEXT('#_IC 1A'!K104))))),AND(ISNUMBER(FIND("[",_xlfn.FORMULATEXT('IC 1A'!K104))),ISNUMBER(FIND("!",_xlfn.FORMULATEXT('IC 1A'!K104)))),FALSE),"ExternalRefsMsg",IF(ISNUMBER('#_IC 1A'!K104),IF(ABS('#_IC 1A'!K104-'IC 1A'!K104)&gt;0.00001,TRUE,FALSE),IF('#_IC 1A'!K104&lt;&gt;'IC 1A'!K104,TRUE,FALSE)),IF(ISNUMBER('#_IC 1A'!K104),IF('#_IC 1A'!K104&gt;'IC 1A'!K104,"TooLow","TooHigh"),"WrongAnswer"),NOT(_xlfn.ISFORMULA('#_IC 1A'!K104)),IF(_xlfn.IFS(ISTEXT('#_IC 1A'!K104),FALSE,ISLOGICAL('#_IC 1A'!K104),FALSE,SUBSTITUTE(CELL("format",'#_IC 1A'!K104),"-","")=SUBSTITUTE(CELL("format",'IC 1A'!K104),"-",""),FALSE,CELL("format",'#_IC 1A'!K104)="G",FALSE,AND(CELL("format",'#_IC 1A'!K104)="F0",CELL("format",'IC 1A'!K104)="G"),FALSE,TRUE,IFERROR(IF(MATCH(CELL("format",'#_IC 1A'!K104)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1A'!K104),_xlfn.FORMULATEXT('IC 1A'!K104),'IC 1A'!K104),"9","#"),"8","#"),"7","#"),"6","#"),"5","#"),"4","#"),"3","#"),"2","#"),"1","#"),"0","#"),"$",""),"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1A'!K104),_xlfn.FORMULATEXT('IC 1A'!K104),'IC 1A'!K104),"9","#"),"8","#"),"7","#"),"6","#"),"5","#"),"4","#"),"3","#"),"2","#"),"1","#"),"0","#"),"$",""),"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1A'!K104),_xlfn.FORMULATEXT('#_IC 1A'!K104),'#_IC 1A'!K104),"9","#"),"8","#"),"7","#"),"6","#"),"5","#"),"4","#"),"3","#"),"2","#"),"1","#"),"0","#"),"$",""),"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1A'!K104),_xlfn.FORMULATEXT('#_IC 1A'!K104),'#_IC 1A'!K104),"9","#"),"8","#"),"7","#"),"6","#"),"5","#"),"4","#"),"3","#"),"2","#"),"1","#"),"0","#"),"$",""),"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1A'!K104),_xlfn.FORMULATEXT('IC 1A'!K104),'IC 1A'!K104))-LEN(SUBSTITUTE(IF(_xlfn.ISFORMULA('IC 1A'!K104),_xlfn.FORMULATEXT('IC 1A'!K104),'IC 1A'!K104),"""",""))&gt;LEN(IF(_xlfn.ISFORMULA('#_IC 1A'!K104),_xlfn.FORMULATEXT('#_IC 1A'!K104),'#_IC 1A'!K104))-LEN(SUBSTITUTE(IF(_xlfn.ISFORMULA('#_IC 1A'!K104),_xlfn.FORMULATEXT('#_IC 1A'!K104),'#_IC 1A'!K104),"""","")),TRUE,FALSE),"HardQuoteMsg",IF(LEN(IF(_xlfn.ISFORMULA('IC 1A'!K104),_xlfn.FORMULATEXT('IC 1A'!K104),'IC 1A'!K104))-LEN(SUBSTITUTE(IF(_xlfn.ISFORMULA('IC 1A'!K104),_xlfn.FORMULATEXT('IC 1A'!K104),'IC 1A'!K104),"$",""))&lt;LEN(IF(_xlfn.ISFORMULA('#_IC 1A'!K104),_xlfn.FORMULATEXT('#_IC 1A'!K104),'#_IC 1A'!K104))-LEN(SUBSTITUTE(IF(_xlfn.ISFORMULA('#_IC 1A'!K104),_xlfn.FORMULATEXT('#_IC 1A'!K104),'#_IC 1A'!K104),"$","")),TRUE,FALSE),"MissingAbsMsg",_xlfn.IFS(ISTEXT('#_IC 1A'!K104),FALSE,ISLOGICAL('#_IC 1A'!K104),FALSE,SUBSTITUTE(CELL("format",'#_IC 1A'!K104),"-","")=SUBSTITUTE(CELL("format",'IC 1A'!K104),"-",""),FALSE,CELL("format",'#_IC 1A'!K104)="G",FALSE,AND(CELL("format",'#_IC 1A'!K104)="F0",CELL("format",'IC 1A'!K104)="G"),FALSE,TRUE,IFERROR(IF(MATCH(CELL("format",'#_IC 1A'!K104),FormatCodes_SFX!$A$4:$A$53,0)&gt;0,TRUE),FALSE),TRUE,TRUE),"FormatMsg",TRUE,"PerfectMsg")</f>
        <v>PerfectMsg</v>
      </c>
    </row>
    <row r="105" spans="2:11" x14ac:dyDescent="0.15">
      <c r="B105" s="48">
        <v>0</v>
      </c>
      <c r="C105" s="48">
        <v>0</v>
      </c>
      <c r="D105" s="48">
        <v>0</v>
      </c>
      <c r="E105" s="48">
        <v>0</v>
      </c>
      <c r="F105" s="48">
        <v>0</v>
      </c>
      <c r="G105" s="48">
        <v>0</v>
      </c>
      <c r="H105" s="48">
        <v>0</v>
      </c>
      <c r="I105" s="48"/>
      <c r="J105" s="48" t="str">
        <f ca="1">_xlfn.IFS(ISBLANK('IC 1A'!J105),"",IF(NOT(ISNA('#_IC 1A'!J105)),IF(ISNA('IC 1A'!J105),TRUE,FALSE),FALSE),"StuNAMsg",IF(AND(ISNA('#_IC 1A'!J105),ISNA('IC 1A'!J105)),TRUE,FALSE),"PerfectMsg",IF(NOT(ISERROR('#_IC 1A'!J105)),IF(ISERROR('IC 1A'!J105),TRUE,FALSE),FALSE),"StuErrorMsg",IF(TYPE('#_IC 1A'!J105)&lt;&gt;TYPE('IC 1A'!J105),TRUE,FALSE),"WrongTypeMsg",IF(_xlfn.ISFORMULA('#_IC 1A'!J105),IF(NOT(_xlfn.ISFORMULA('IC 1A'!J105)),TRUE),FALSE),"MissingFormulaMsg",IF(NOT(AND(ISNUMBER(FIND("[",_xlfn.FORMULATEXT('#_IC 1A'!J105))),ISNUMBER(FIND("!",_xlfn.FORMULATEXT('#_IC 1A'!J105))))),AND(ISNUMBER(FIND("[",_xlfn.FORMULATEXT('IC 1A'!J105))),ISNUMBER(FIND("!",_xlfn.FORMULATEXT('IC 1A'!J105)))),FALSE),"ExternalRefsMsg",IF(ISNUMBER('#_IC 1A'!J105),IF(ABS('#_IC 1A'!J105-'IC 1A'!J105)&gt;0.00001,TRUE,FALSE),IF('#_IC 1A'!J105&lt;&gt;'IC 1A'!J105,TRUE,FALSE)),IF(ISNUMBER('#_IC 1A'!J105),IF('#_IC 1A'!J105&gt;'IC 1A'!J105,"TooLow","TooHigh"),"WrongAnswer"),NOT(_xlfn.ISFORMULA('#_IC 1A'!J105)),IF(_xlfn.IFS(ISTEXT('#_IC 1A'!J105),FALSE,ISLOGICAL('#_IC 1A'!J105),FALSE,SUBSTITUTE(CELL("format",'#_IC 1A'!J105),"-","")=SUBSTITUTE(CELL("format",'IC 1A'!J105),"-",""),FALSE,CELL("format",'#_IC 1A'!J105)="G",FALSE,AND(CELL("format",'#_IC 1A'!J105)="F0",CELL("format",'IC 1A'!J105)="G"),FALSE,TRUE,IFERROR(IF(MATCH(CELL("format",'#_IC 1A'!J105)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1A'!J105),_xlfn.FORMULATEXT('IC 1A'!J105),'IC 1A'!J105),"9","#"),"8","#"),"7","#"),"6","#"),"5","#"),"4","#"),"3","#"),"2","#"),"1","#"),"0","#"),"$",""),"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1A'!J105),_xlfn.FORMULATEXT('IC 1A'!J105),'IC 1A'!J105),"9","#"),"8","#"),"7","#"),"6","#"),"5","#"),"4","#"),"3","#"),"2","#"),"1","#"),"0","#"),"$",""),"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1A'!J105),_xlfn.FORMULATEXT('#_IC 1A'!J105),'#_IC 1A'!J105),"9","#"),"8","#"),"7","#"),"6","#"),"5","#"),"4","#"),"3","#"),"2","#"),"1","#"),"0","#"),"$",""),"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1A'!J105),_xlfn.FORMULATEXT('#_IC 1A'!J105),'#_IC 1A'!J105),"9","#"),"8","#"),"7","#"),"6","#"),"5","#"),"4","#"),"3","#"),"2","#"),"1","#"),"0","#"),"$",""),"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1A'!J105),_xlfn.FORMULATEXT('IC 1A'!J105),'IC 1A'!J105))-LEN(SUBSTITUTE(IF(_xlfn.ISFORMULA('IC 1A'!J105),_xlfn.FORMULATEXT('IC 1A'!J105),'IC 1A'!J105),"""",""))&gt;LEN(IF(_xlfn.ISFORMULA('#_IC 1A'!J105),_xlfn.FORMULATEXT('#_IC 1A'!J105),'#_IC 1A'!J105))-LEN(SUBSTITUTE(IF(_xlfn.ISFORMULA('#_IC 1A'!J105),_xlfn.FORMULATEXT('#_IC 1A'!J105),'#_IC 1A'!J105),"""","")),TRUE,FALSE),"HardQuoteMsg",IF(LEN(IF(_xlfn.ISFORMULA('IC 1A'!J105),_xlfn.FORMULATEXT('IC 1A'!J105),'IC 1A'!J105))-LEN(SUBSTITUTE(IF(_xlfn.ISFORMULA('IC 1A'!J105),_xlfn.FORMULATEXT('IC 1A'!J105),'IC 1A'!J105),"$",""))&lt;LEN(IF(_xlfn.ISFORMULA('#_IC 1A'!J105),_xlfn.FORMULATEXT('#_IC 1A'!J105),'#_IC 1A'!J105))-LEN(SUBSTITUTE(IF(_xlfn.ISFORMULA('#_IC 1A'!J105),_xlfn.FORMULATEXT('#_IC 1A'!J105),'#_IC 1A'!J105),"$","")),TRUE,FALSE),"MissingAbsMsg",_xlfn.IFS(ISTEXT('#_IC 1A'!J105),FALSE,ISLOGICAL('#_IC 1A'!J105),FALSE,SUBSTITUTE(CELL("format",'#_IC 1A'!J105),"-","")=SUBSTITUTE(CELL("format",'IC 1A'!J105),"-",""),FALSE,CELL("format",'#_IC 1A'!J105)="G",FALSE,AND(CELL("format",'#_IC 1A'!J105)="F0",CELL("format",'IC 1A'!J105)="G"),FALSE,TRUE,IFERROR(IF(MATCH(CELL("format",'#_IC 1A'!J105),FormatCodes_SFX!$A$4:$A$53,0)&gt;0,TRUE),FALSE),TRUE,TRUE),"FormatMsg",TRUE,"PerfectMsg")</f>
        <v>PerfectMsg</v>
      </c>
      <c r="K105" s="48" t="str">
        <f ca="1">_xlfn.IFS(ISBLANK('IC 1A'!K105),"",IF(NOT(ISNA('#_IC 1A'!K105)),IF(ISNA('IC 1A'!K105),TRUE,FALSE),FALSE),"StuNAMsg",IF(AND(ISNA('#_IC 1A'!K105),ISNA('IC 1A'!K105)),TRUE,FALSE),"PerfectMsg",IF(NOT(ISERROR('#_IC 1A'!K105)),IF(ISERROR('IC 1A'!K105),TRUE,FALSE),FALSE),"StuErrorMsg",IF(TYPE('#_IC 1A'!K105)&lt;&gt;TYPE('IC 1A'!K105),TRUE,FALSE),"WrongTypeMsg",IF(_xlfn.ISFORMULA('#_IC 1A'!K105),IF(NOT(_xlfn.ISFORMULA('IC 1A'!K105)),TRUE),FALSE),"MissingFormulaMsg",IF(NOT(AND(ISNUMBER(FIND("[",_xlfn.FORMULATEXT('#_IC 1A'!K105))),ISNUMBER(FIND("!",_xlfn.FORMULATEXT('#_IC 1A'!K105))))),AND(ISNUMBER(FIND("[",_xlfn.FORMULATEXT('IC 1A'!K105))),ISNUMBER(FIND("!",_xlfn.FORMULATEXT('IC 1A'!K105)))),FALSE),"ExternalRefsMsg",IF(ISNUMBER('#_IC 1A'!K105),IF(ABS('#_IC 1A'!K105-'IC 1A'!K105)&gt;0.00001,TRUE,FALSE),IF('#_IC 1A'!K105&lt;&gt;'IC 1A'!K105,TRUE,FALSE)),IF(ISNUMBER('#_IC 1A'!K105),IF('#_IC 1A'!K105&gt;'IC 1A'!K105,"TooLow","TooHigh"),"WrongAnswer"),NOT(_xlfn.ISFORMULA('#_IC 1A'!K105)),IF(_xlfn.IFS(ISTEXT('#_IC 1A'!K105),FALSE,ISLOGICAL('#_IC 1A'!K105),FALSE,SUBSTITUTE(CELL("format",'#_IC 1A'!K105),"-","")=SUBSTITUTE(CELL("format",'IC 1A'!K105),"-",""),FALSE,CELL("format",'#_IC 1A'!K105)="G",FALSE,AND(CELL("format",'#_IC 1A'!K105)="F0",CELL("format",'IC 1A'!K105)="G"),FALSE,TRUE,IFERROR(IF(MATCH(CELL("format",'#_IC 1A'!K105)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1A'!K105),_xlfn.FORMULATEXT('IC 1A'!K105),'IC 1A'!K105),"9","#"),"8","#"),"7","#"),"6","#"),"5","#"),"4","#"),"3","#"),"2","#"),"1","#"),"0","#"),"$",""),"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1A'!K105),_xlfn.FORMULATEXT('IC 1A'!K105),'IC 1A'!K105),"9","#"),"8","#"),"7","#"),"6","#"),"5","#"),"4","#"),"3","#"),"2","#"),"1","#"),"0","#"),"$",""),"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1A'!K105),_xlfn.FORMULATEXT('#_IC 1A'!K105),'#_IC 1A'!K105),"9","#"),"8","#"),"7","#"),"6","#"),"5","#"),"4","#"),"3","#"),"2","#"),"1","#"),"0","#"),"$",""),"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1A'!K105),_xlfn.FORMULATEXT('#_IC 1A'!K105),'#_IC 1A'!K105),"9","#"),"8","#"),"7","#"),"6","#"),"5","#"),"4","#"),"3","#"),"2","#"),"1","#"),"0","#"),"$",""),"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1A'!K105),_xlfn.FORMULATEXT('IC 1A'!K105),'IC 1A'!K105))-LEN(SUBSTITUTE(IF(_xlfn.ISFORMULA('IC 1A'!K105),_xlfn.FORMULATEXT('IC 1A'!K105),'IC 1A'!K105),"""",""))&gt;LEN(IF(_xlfn.ISFORMULA('#_IC 1A'!K105),_xlfn.FORMULATEXT('#_IC 1A'!K105),'#_IC 1A'!K105))-LEN(SUBSTITUTE(IF(_xlfn.ISFORMULA('#_IC 1A'!K105),_xlfn.FORMULATEXT('#_IC 1A'!K105),'#_IC 1A'!K105),"""","")),TRUE,FALSE),"HardQuoteMsg",IF(LEN(IF(_xlfn.ISFORMULA('IC 1A'!K105),_xlfn.FORMULATEXT('IC 1A'!K105),'IC 1A'!K105))-LEN(SUBSTITUTE(IF(_xlfn.ISFORMULA('IC 1A'!K105),_xlfn.FORMULATEXT('IC 1A'!K105),'IC 1A'!K105),"$",""))&lt;LEN(IF(_xlfn.ISFORMULA('#_IC 1A'!K105),_xlfn.FORMULATEXT('#_IC 1A'!K105),'#_IC 1A'!K105))-LEN(SUBSTITUTE(IF(_xlfn.ISFORMULA('#_IC 1A'!K105),_xlfn.FORMULATEXT('#_IC 1A'!K105),'#_IC 1A'!K105),"$","")),TRUE,FALSE),"MissingAbsMsg",_xlfn.IFS(ISTEXT('#_IC 1A'!K105),FALSE,ISLOGICAL('#_IC 1A'!K105),FALSE,SUBSTITUTE(CELL("format",'#_IC 1A'!K105),"-","")=SUBSTITUTE(CELL("format",'IC 1A'!K105),"-",""),FALSE,CELL("format",'#_IC 1A'!K105)="G",FALSE,AND(CELL("format",'#_IC 1A'!K105)="F0",CELL("format",'IC 1A'!K105)="G"),FALSE,TRUE,IFERROR(IF(MATCH(CELL("format",'#_IC 1A'!K105),FormatCodes_SFX!$A$4:$A$53,0)&gt;0,TRUE),FALSE),TRUE,TRUE),"FormatMsg",TRUE,"PerfectMsg")</f>
        <v>PerfectMsg</v>
      </c>
    </row>
    <row r="106" spans="2:11" x14ac:dyDescent="0.15"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/>
      <c r="I106" s="48"/>
      <c r="J106" s="48" t="str">
        <f ca="1">_xlfn.IFS(ISBLANK('IC 1A'!J106),"",IF(NOT(ISNA('#_IC 1A'!J106)),IF(ISNA('IC 1A'!J106),TRUE,FALSE),FALSE),"StuNAMsg",IF(AND(ISNA('#_IC 1A'!J106),ISNA('IC 1A'!J106)),TRUE,FALSE),"PerfectMsg",IF(NOT(ISERROR('#_IC 1A'!J106)),IF(ISERROR('IC 1A'!J106),TRUE,FALSE),FALSE),"StuErrorMsg",IF(TYPE('#_IC 1A'!J106)&lt;&gt;TYPE('IC 1A'!J106),TRUE,FALSE),"WrongTypeMsg",IF(_xlfn.ISFORMULA('#_IC 1A'!J106),IF(NOT(_xlfn.ISFORMULA('IC 1A'!J106)),TRUE),FALSE),"MissingFormulaMsg",IF(NOT(AND(ISNUMBER(FIND("[",_xlfn.FORMULATEXT('#_IC 1A'!J106))),ISNUMBER(FIND("!",_xlfn.FORMULATEXT('#_IC 1A'!J106))))),AND(ISNUMBER(FIND("[",_xlfn.FORMULATEXT('IC 1A'!J106))),ISNUMBER(FIND("!",_xlfn.FORMULATEXT('IC 1A'!J106)))),FALSE),"ExternalRefsMsg",IF(ISNUMBER('#_IC 1A'!J106),IF(ABS('#_IC 1A'!J106-'IC 1A'!J106)&gt;0.00001,TRUE,FALSE),IF('#_IC 1A'!J106&lt;&gt;'IC 1A'!J106,TRUE,FALSE)),IF(ISNUMBER('#_IC 1A'!J106),IF('#_IC 1A'!J106&gt;'IC 1A'!J106,"TooLow","TooHigh"),"WrongAnswer"),NOT(_xlfn.ISFORMULA('#_IC 1A'!J106)),IF(_xlfn.IFS(ISTEXT('#_IC 1A'!J106),FALSE,ISLOGICAL('#_IC 1A'!J106),FALSE,SUBSTITUTE(CELL("format",'#_IC 1A'!J106),"-","")=SUBSTITUTE(CELL("format",'IC 1A'!J106),"-",""),FALSE,CELL("format",'#_IC 1A'!J106)="G",FALSE,AND(CELL("format",'#_IC 1A'!J106)="F0",CELL("format",'IC 1A'!J106)="G"),FALSE,TRUE,IFERROR(IF(MATCH(CELL("format",'#_IC 1A'!J106)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1A'!J106),_xlfn.FORMULATEXT('IC 1A'!J106),'IC 1A'!J106),"9","#"),"8","#"),"7","#"),"6","#"),"5","#"),"4","#"),"3","#"),"2","#"),"1","#"),"0","#"),"$",""),"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1A'!J106),_xlfn.FORMULATEXT('IC 1A'!J106),'IC 1A'!J106),"9","#"),"8","#"),"7","#"),"6","#"),"5","#"),"4","#"),"3","#"),"2","#"),"1","#"),"0","#"),"$",""),"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1A'!J106),_xlfn.FORMULATEXT('#_IC 1A'!J106),'#_IC 1A'!J106),"9","#"),"8","#"),"7","#"),"6","#"),"5","#"),"4","#"),"3","#"),"2","#"),"1","#"),"0","#"),"$",""),"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1A'!J106),_xlfn.FORMULATEXT('#_IC 1A'!J106),'#_IC 1A'!J106),"9","#"),"8","#"),"7","#"),"6","#"),"5","#"),"4","#"),"3","#"),"2","#"),"1","#"),"0","#"),"$",""),"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1A'!J106),_xlfn.FORMULATEXT('IC 1A'!J106),'IC 1A'!J106))-LEN(SUBSTITUTE(IF(_xlfn.ISFORMULA('IC 1A'!J106),_xlfn.FORMULATEXT('IC 1A'!J106),'IC 1A'!J106),"""",""))&gt;LEN(IF(_xlfn.ISFORMULA('#_IC 1A'!J106),_xlfn.FORMULATEXT('#_IC 1A'!J106),'#_IC 1A'!J106))-LEN(SUBSTITUTE(IF(_xlfn.ISFORMULA('#_IC 1A'!J106),_xlfn.FORMULATEXT('#_IC 1A'!J106),'#_IC 1A'!J106),"""","")),TRUE,FALSE),"HardQuoteMsg",IF(LEN(IF(_xlfn.ISFORMULA('IC 1A'!J106),_xlfn.FORMULATEXT('IC 1A'!J106),'IC 1A'!J106))-LEN(SUBSTITUTE(IF(_xlfn.ISFORMULA('IC 1A'!J106),_xlfn.FORMULATEXT('IC 1A'!J106),'IC 1A'!J106),"$",""))&lt;LEN(IF(_xlfn.ISFORMULA('#_IC 1A'!J106),_xlfn.FORMULATEXT('#_IC 1A'!J106),'#_IC 1A'!J106))-LEN(SUBSTITUTE(IF(_xlfn.ISFORMULA('#_IC 1A'!J106),_xlfn.FORMULATEXT('#_IC 1A'!J106),'#_IC 1A'!J106),"$","")),TRUE,FALSE),"MissingAbsMsg",_xlfn.IFS(ISTEXT('#_IC 1A'!J106),FALSE,ISLOGICAL('#_IC 1A'!J106),FALSE,SUBSTITUTE(CELL("format",'#_IC 1A'!J106),"-","")=SUBSTITUTE(CELL("format",'IC 1A'!J106),"-",""),FALSE,CELL("format",'#_IC 1A'!J106)="G",FALSE,AND(CELL("format",'#_IC 1A'!J106)="F0",CELL("format",'IC 1A'!J106)="G"),FALSE,TRUE,IFERROR(IF(MATCH(CELL("format",'#_IC 1A'!J106),FormatCodes_SFX!$A$4:$A$53,0)&gt;0,TRUE),FALSE),TRUE,TRUE),"FormatMsg",TRUE,"PerfectMsg")</f>
        <v>PerfectMsg</v>
      </c>
      <c r="K106" s="48" t="str">
        <f ca="1">_xlfn.IFS(ISBLANK('IC 1A'!K106),"",IF(NOT(ISNA('#_IC 1A'!K106)),IF(ISNA('IC 1A'!K106),TRUE,FALSE),FALSE),"StuNAMsg",IF(AND(ISNA('#_IC 1A'!K106),ISNA('IC 1A'!K106)),TRUE,FALSE),"PerfectMsg",IF(NOT(ISERROR('#_IC 1A'!K106)),IF(ISERROR('IC 1A'!K106),TRUE,FALSE),FALSE),"StuErrorMsg",IF(TYPE('#_IC 1A'!K106)&lt;&gt;TYPE('IC 1A'!K106),TRUE,FALSE),"WrongTypeMsg",IF(_xlfn.ISFORMULA('#_IC 1A'!K106),IF(NOT(_xlfn.ISFORMULA('IC 1A'!K106)),TRUE),FALSE),"MissingFormulaMsg",IF(NOT(AND(ISNUMBER(FIND("[",_xlfn.FORMULATEXT('#_IC 1A'!K106))),ISNUMBER(FIND("!",_xlfn.FORMULATEXT('#_IC 1A'!K106))))),AND(ISNUMBER(FIND("[",_xlfn.FORMULATEXT('IC 1A'!K106))),ISNUMBER(FIND("!",_xlfn.FORMULATEXT('IC 1A'!K106)))),FALSE),"ExternalRefsMsg",IF(ISNUMBER('#_IC 1A'!K106),IF(ABS('#_IC 1A'!K106-'IC 1A'!K106)&gt;0.00001,TRUE,FALSE),IF('#_IC 1A'!K106&lt;&gt;'IC 1A'!K106,TRUE,FALSE)),IF(ISNUMBER('#_IC 1A'!K106),IF('#_IC 1A'!K106&gt;'IC 1A'!K106,"TooLow","TooHigh"),"WrongAnswer"),NOT(_xlfn.ISFORMULA('#_IC 1A'!K106)),IF(_xlfn.IFS(ISTEXT('#_IC 1A'!K106),FALSE,ISLOGICAL('#_IC 1A'!K106),FALSE,SUBSTITUTE(CELL("format",'#_IC 1A'!K106),"-","")=SUBSTITUTE(CELL("format",'IC 1A'!K106),"-",""),FALSE,CELL("format",'#_IC 1A'!K106)="G",FALSE,AND(CELL("format",'#_IC 1A'!K106)="F0",CELL("format",'IC 1A'!K106)="G"),FALSE,TRUE,IFERROR(IF(MATCH(CELL("format",'#_IC 1A'!K106)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1A'!K106),_xlfn.FORMULATEXT('IC 1A'!K106),'IC 1A'!K106),"9","#"),"8","#"),"7","#"),"6","#"),"5","#"),"4","#"),"3","#"),"2","#"),"1","#"),"0","#"),"$",""),"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1A'!K106),_xlfn.FORMULATEXT('IC 1A'!K106),'IC 1A'!K106),"9","#"),"8","#"),"7","#"),"6","#"),"5","#"),"4","#"),"3","#"),"2","#"),"1","#"),"0","#"),"$",""),"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1A'!K106),_xlfn.FORMULATEXT('#_IC 1A'!K106),'#_IC 1A'!K106),"9","#"),"8","#"),"7","#"),"6","#"),"5","#"),"4","#"),"3","#"),"2","#"),"1","#"),"0","#"),"$",""),"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1A'!K106),_xlfn.FORMULATEXT('#_IC 1A'!K106),'#_IC 1A'!K106),"9","#"),"8","#"),"7","#"),"6","#"),"5","#"),"4","#"),"3","#"),"2","#"),"1","#"),"0","#"),"$",""),"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1A'!K106),_xlfn.FORMULATEXT('IC 1A'!K106),'IC 1A'!K106))-LEN(SUBSTITUTE(IF(_xlfn.ISFORMULA('IC 1A'!K106),_xlfn.FORMULATEXT('IC 1A'!K106),'IC 1A'!K106),"""",""))&gt;LEN(IF(_xlfn.ISFORMULA('#_IC 1A'!K106),_xlfn.FORMULATEXT('#_IC 1A'!K106),'#_IC 1A'!K106))-LEN(SUBSTITUTE(IF(_xlfn.ISFORMULA('#_IC 1A'!K106),_xlfn.FORMULATEXT('#_IC 1A'!K106),'#_IC 1A'!K106),"""","")),TRUE,FALSE),"HardQuoteMsg",IF(LEN(IF(_xlfn.ISFORMULA('IC 1A'!K106),_xlfn.FORMULATEXT('IC 1A'!K106),'IC 1A'!K106))-LEN(SUBSTITUTE(IF(_xlfn.ISFORMULA('IC 1A'!K106),_xlfn.FORMULATEXT('IC 1A'!K106),'IC 1A'!K106),"$",""))&lt;LEN(IF(_xlfn.ISFORMULA('#_IC 1A'!K106),_xlfn.FORMULATEXT('#_IC 1A'!K106),'#_IC 1A'!K106))-LEN(SUBSTITUTE(IF(_xlfn.ISFORMULA('#_IC 1A'!K106),_xlfn.FORMULATEXT('#_IC 1A'!K106),'#_IC 1A'!K106),"$","")),TRUE,FALSE),"MissingAbsMsg",_xlfn.IFS(ISTEXT('#_IC 1A'!K106),FALSE,ISLOGICAL('#_IC 1A'!K106),FALSE,SUBSTITUTE(CELL("format",'#_IC 1A'!K106),"-","")=SUBSTITUTE(CELL("format",'IC 1A'!K106),"-",""),FALSE,CELL("format",'#_IC 1A'!K106)="G",FALSE,AND(CELL("format",'#_IC 1A'!K106)="F0",CELL("format",'IC 1A'!K106)="G"),FALSE,TRUE,IFERROR(IF(MATCH(CELL("format",'#_IC 1A'!K106),FormatCodes_SFX!$A$4:$A$53,0)&gt;0,TRUE),FALSE),TRUE,TRUE),"FormatMsg",TRUE,"PerfectMsg")</f>
        <v>PerfectMsg</v>
      </c>
    </row>
    <row r="107" spans="2:11" x14ac:dyDescent="0.15">
      <c r="B107" s="48">
        <v>0</v>
      </c>
      <c r="C107" s="48">
        <v>0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/>
      <c r="J107" s="48" t="str">
        <f ca="1">_xlfn.IFS(ISBLANK('IC 1A'!J107),"",IF(NOT(ISNA('#_IC 1A'!J107)),IF(ISNA('IC 1A'!J107),TRUE,FALSE),FALSE),"StuNAMsg",IF(AND(ISNA('#_IC 1A'!J107),ISNA('IC 1A'!J107)),TRUE,FALSE),"PerfectMsg",IF(NOT(ISERROR('#_IC 1A'!J107)),IF(ISERROR('IC 1A'!J107),TRUE,FALSE),FALSE),"StuErrorMsg",IF(TYPE('#_IC 1A'!J107)&lt;&gt;TYPE('IC 1A'!J107),TRUE,FALSE),"WrongTypeMsg",IF(_xlfn.ISFORMULA('#_IC 1A'!J107),IF(NOT(_xlfn.ISFORMULA('IC 1A'!J107)),TRUE),FALSE),"MissingFormulaMsg",IF(NOT(AND(ISNUMBER(FIND("[",_xlfn.FORMULATEXT('#_IC 1A'!J107))),ISNUMBER(FIND("!",_xlfn.FORMULATEXT('#_IC 1A'!J107))))),AND(ISNUMBER(FIND("[",_xlfn.FORMULATEXT('IC 1A'!J107))),ISNUMBER(FIND("!",_xlfn.FORMULATEXT('IC 1A'!J107)))),FALSE),"ExternalRefsMsg",IF(ISNUMBER('#_IC 1A'!J107),IF(ABS('#_IC 1A'!J107-'IC 1A'!J107)&gt;0.00001,TRUE,FALSE),IF('#_IC 1A'!J107&lt;&gt;'IC 1A'!J107,TRUE,FALSE)),IF(ISNUMBER('#_IC 1A'!J107),IF('#_IC 1A'!J107&gt;'IC 1A'!J107,"TooLow","TooHigh"),"WrongAnswer"),NOT(_xlfn.ISFORMULA('#_IC 1A'!J107)),IF(_xlfn.IFS(ISTEXT('#_IC 1A'!J107),FALSE,ISLOGICAL('#_IC 1A'!J107),FALSE,SUBSTITUTE(CELL("format",'#_IC 1A'!J107),"-","")=SUBSTITUTE(CELL("format",'IC 1A'!J107),"-",""),FALSE,CELL("format",'#_IC 1A'!J107)="G",FALSE,AND(CELL("format",'#_IC 1A'!J107)="F0",CELL("format",'IC 1A'!J107)="G"),FALSE,TRUE,IFERROR(IF(MATCH(CELL("format",'#_IC 1A'!J107)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1A'!J107),_xlfn.FORMULATEXT('IC 1A'!J107),'IC 1A'!J107),"9","#"),"8","#"),"7","#"),"6","#"),"5","#"),"4","#"),"3","#"),"2","#"),"1","#"),"0","#"),"$",""),"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1A'!J107),_xlfn.FORMULATEXT('IC 1A'!J107),'IC 1A'!J107),"9","#"),"8","#"),"7","#"),"6","#"),"5","#"),"4","#"),"3","#"),"2","#"),"1","#"),"0","#"),"$",""),"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1A'!J107),_xlfn.FORMULATEXT('#_IC 1A'!J107),'#_IC 1A'!J107),"9","#"),"8","#"),"7","#"),"6","#"),"5","#"),"4","#"),"3","#"),"2","#"),"1","#"),"0","#"),"$",""),"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1A'!J107),_xlfn.FORMULATEXT('#_IC 1A'!J107),'#_IC 1A'!J107),"9","#"),"8","#"),"7","#"),"6","#"),"5","#"),"4","#"),"3","#"),"2","#"),"1","#"),"0","#"),"$",""),"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1A'!J107),_xlfn.FORMULATEXT('IC 1A'!J107),'IC 1A'!J107))-LEN(SUBSTITUTE(IF(_xlfn.ISFORMULA('IC 1A'!J107),_xlfn.FORMULATEXT('IC 1A'!J107),'IC 1A'!J107),"""",""))&gt;LEN(IF(_xlfn.ISFORMULA('#_IC 1A'!J107),_xlfn.FORMULATEXT('#_IC 1A'!J107),'#_IC 1A'!J107))-LEN(SUBSTITUTE(IF(_xlfn.ISFORMULA('#_IC 1A'!J107),_xlfn.FORMULATEXT('#_IC 1A'!J107),'#_IC 1A'!J107),"""","")),TRUE,FALSE),"HardQuoteMsg",IF(LEN(IF(_xlfn.ISFORMULA('IC 1A'!J107),_xlfn.FORMULATEXT('IC 1A'!J107),'IC 1A'!J107))-LEN(SUBSTITUTE(IF(_xlfn.ISFORMULA('IC 1A'!J107),_xlfn.FORMULATEXT('IC 1A'!J107),'IC 1A'!J107),"$",""))&lt;LEN(IF(_xlfn.ISFORMULA('#_IC 1A'!J107),_xlfn.FORMULATEXT('#_IC 1A'!J107),'#_IC 1A'!J107))-LEN(SUBSTITUTE(IF(_xlfn.ISFORMULA('#_IC 1A'!J107),_xlfn.FORMULATEXT('#_IC 1A'!J107),'#_IC 1A'!J107),"$","")),TRUE,FALSE),"MissingAbsMsg",_xlfn.IFS(ISTEXT('#_IC 1A'!J107),FALSE,ISLOGICAL('#_IC 1A'!J107),FALSE,SUBSTITUTE(CELL("format",'#_IC 1A'!J107),"-","")=SUBSTITUTE(CELL("format",'IC 1A'!J107),"-",""),FALSE,CELL("format",'#_IC 1A'!J107)="G",FALSE,AND(CELL("format",'#_IC 1A'!J107)="F0",CELL("format",'IC 1A'!J107)="G"),FALSE,TRUE,IFERROR(IF(MATCH(CELL("format",'#_IC 1A'!J107),FormatCodes_SFX!$A$4:$A$53,0)&gt;0,TRUE),FALSE),TRUE,TRUE),"FormatMsg",TRUE,"PerfectMsg")</f>
        <v>PerfectMsg</v>
      </c>
      <c r="K107" s="48" t="str">
        <f ca="1">_xlfn.IFS(ISBLANK('IC 1A'!K107),"",IF(NOT(ISNA('#_IC 1A'!K107)),IF(ISNA('IC 1A'!K107),TRUE,FALSE),FALSE),"StuNAMsg",IF(AND(ISNA('#_IC 1A'!K107),ISNA('IC 1A'!K107)),TRUE,FALSE),"PerfectMsg",IF(NOT(ISERROR('#_IC 1A'!K107)),IF(ISERROR('IC 1A'!K107),TRUE,FALSE),FALSE),"StuErrorMsg",IF(TYPE('#_IC 1A'!K107)&lt;&gt;TYPE('IC 1A'!K107),TRUE,FALSE),"WrongTypeMsg",IF(_xlfn.ISFORMULA('#_IC 1A'!K107),IF(NOT(_xlfn.ISFORMULA('IC 1A'!K107)),TRUE),FALSE),"MissingFormulaMsg",IF(NOT(AND(ISNUMBER(FIND("[",_xlfn.FORMULATEXT('#_IC 1A'!K107))),ISNUMBER(FIND("!",_xlfn.FORMULATEXT('#_IC 1A'!K107))))),AND(ISNUMBER(FIND("[",_xlfn.FORMULATEXT('IC 1A'!K107))),ISNUMBER(FIND("!",_xlfn.FORMULATEXT('IC 1A'!K107)))),FALSE),"ExternalRefsMsg",IF(ISNUMBER('#_IC 1A'!K107),IF(ABS('#_IC 1A'!K107-'IC 1A'!K107)&gt;0.00001,TRUE,FALSE),IF('#_IC 1A'!K107&lt;&gt;'IC 1A'!K107,TRUE,FALSE)),IF(ISNUMBER('#_IC 1A'!K107),IF('#_IC 1A'!K107&gt;'IC 1A'!K107,"TooLow","TooHigh"),"WrongAnswer"),NOT(_xlfn.ISFORMULA('#_IC 1A'!K107)),IF(_xlfn.IFS(ISTEXT('#_IC 1A'!K107),FALSE,ISLOGICAL('#_IC 1A'!K107),FALSE,SUBSTITUTE(CELL("format",'#_IC 1A'!K107),"-","")=SUBSTITUTE(CELL("format",'IC 1A'!K107),"-",""),FALSE,CELL("format",'#_IC 1A'!K107)="G",FALSE,AND(CELL("format",'#_IC 1A'!K107)="F0",CELL("format",'IC 1A'!K107)="G"),FALSE,TRUE,IFERROR(IF(MATCH(CELL("format",'#_IC 1A'!K107)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1A'!K107),_xlfn.FORMULATEXT('IC 1A'!K107),'IC 1A'!K107),"9","#"),"8","#"),"7","#"),"6","#"),"5","#"),"4","#"),"3","#"),"2","#"),"1","#"),"0","#"),"$",""),"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1A'!K107),_xlfn.FORMULATEXT('IC 1A'!K107),'IC 1A'!K107),"9","#"),"8","#"),"7","#"),"6","#"),"5","#"),"4","#"),"3","#"),"2","#"),"1","#"),"0","#"),"$",""),"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1A'!K107),_xlfn.FORMULATEXT('#_IC 1A'!K107),'#_IC 1A'!K107),"9","#"),"8","#"),"7","#"),"6","#"),"5","#"),"4","#"),"3","#"),"2","#"),"1","#"),"0","#"),"$",""),"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1A'!K107),_xlfn.FORMULATEXT('#_IC 1A'!K107),'#_IC 1A'!K107),"9","#"),"8","#"),"7","#"),"6","#"),"5","#"),"4","#"),"3","#"),"2","#"),"1","#"),"0","#"),"$",""),"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1A'!K107),_xlfn.FORMULATEXT('IC 1A'!K107),'IC 1A'!K107))-LEN(SUBSTITUTE(IF(_xlfn.ISFORMULA('IC 1A'!K107),_xlfn.FORMULATEXT('IC 1A'!K107),'IC 1A'!K107),"""",""))&gt;LEN(IF(_xlfn.ISFORMULA('#_IC 1A'!K107),_xlfn.FORMULATEXT('#_IC 1A'!K107),'#_IC 1A'!K107))-LEN(SUBSTITUTE(IF(_xlfn.ISFORMULA('#_IC 1A'!K107),_xlfn.FORMULATEXT('#_IC 1A'!K107),'#_IC 1A'!K107),"""","")),TRUE,FALSE),"HardQuoteMsg",IF(LEN(IF(_xlfn.ISFORMULA('IC 1A'!K107),_xlfn.FORMULATEXT('IC 1A'!K107),'IC 1A'!K107))-LEN(SUBSTITUTE(IF(_xlfn.ISFORMULA('IC 1A'!K107),_xlfn.FORMULATEXT('IC 1A'!K107),'IC 1A'!K107),"$",""))&lt;LEN(IF(_xlfn.ISFORMULA('#_IC 1A'!K107),_xlfn.FORMULATEXT('#_IC 1A'!K107),'#_IC 1A'!K107))-LEN(SUBSTITUTE(IF(_xlfn.ISFORMULA('#_IC 1A'!K107),_xlfn.FORMULATEXT('#_IC 1A'!K107),'#_IC 1A'!K107),"$","")),TRUE,FALSE),"MissingAbsMsg",_xlfn.IFS(ISTEXT('#_IC 1A'!K107),FALSE,ISLOGICAL('#_IC 1A'!K107),FALSE,SUBSTITUTE(CELL("format",'#_IC 1A'!K107),"-","")=SUBSTITUTE(CELL("format",'IC 1A'!K107),"-",""),FALSE,CELL("format",'#_IC 1A'!K107)="G",FALSE,AND(CELL("format",'#_IC 1A'!K107)="F0",CELL("format",'IC 1A'!K107)="G"),FALSE,TRUE,IFERROR(IF(MATCH(CELL("format",'#_IC 1A'!K107),FormatCodes_SFX!$A$4:$A$53,0)&gt;0,TRUE),FALSE),TRUE,TRUE),"FormatMsg",TRUE,"PerfectMsg")</f>
        <v>PerfectMsg</v>
      </c>
    </row>
    <row r="108" spans="2:11" x14ac:dyDescent="0.15">
      <c r="B108" s="48">
        <v>0</v>
      </c>
      <c r="C108" s="48">
        <v>0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 t="str">
        <f ca="1">_xlfn.IFS(ISBLANK('IC 1A'!J108),"",IF(NOT(ISNA('#_IC 1A'!J108)),IF(ISNA('IC 1A'!J108),TRUE,FALSE),FALSE),"StuNAMsg",IF(AND(ISNA('#_IC 1A'!J108),ISNA('IC 1A'!J108)),TRUE,FALSE),"PerfectMsg",IF(NOT(ISERROR('#_IC 1A'!J108)),IF(ISERROR('IC 1A'!J108),TRUE,FALSE),FALSE),"StuErrorMsg",IF(TYPE('#_IC 1A'!J108)&lt;&gt;TYPE('IC 1A'!J108),TRUE,FALSE),"WrongTypeMsg",IF(_xlfn.ISFORMULA('#_IC 1A'!J108),IF(NOT(_xlfn.ISFORMULA('IC 1A'!J108)),TRUE),FALSE),"MissingFormulaMsg",IF(NOT(AND(ISNUMBER(FIND("[",_xlfn.FORMULATEXT('#_IC 1A'!J108))),ISNUMBER(FIND("!",_xlfn.FORMULATEXT('#_IC 1A'!J108))))),AND(ISNUMBER(FIND("[",_xlfn.FORMULATEXT('IC 1A'!J108))),ISNUMBER(FIND("!",_xlfn.FORMULATEXT('IC 1A'!J108)))),FALSE),"ExternalRefsMsg",IF(ISNUMBER('#_IC 1A'!J108),IF(ABS('#_IC 1A'!J108-'IC 1A'!J108)&gt;0.00001,TRUE,FALSE),IF('#_IC 1A'!J108&lt;&gt;'IC 1A'!J108,TRUE,FALSE)),IF(ISNUMBER('#_IC 1A'!J108),IF('#_IC 1A'!J108&gt;'IC 1A'!J108,"TooLow","TooHigh"),"WrongAnswer"),NOT(_xlfn.ISFORMULA('#_IC 1A'!J108)),IF(_xlfn.IFS(ISTEXT('#_IC 1A'!J108),FALSE,ISLOGICAL('#_IC 1A'!J108),FALSE,SUBSTITUTE(CELL("format",'#_IC 1A'!J108),"-","")=SUBSTITUTE(CELL("format",'IC 1A'!J108),"-",""),FALSE,CELL("format",'#_IC 1A'!J108)="G",FALSE,AND(CELL("format",'#_IC 1A'!J108)="F0",CELL("format",'IC 1A'!J108)="G"),FALSE,TRUE,IFERROR(IF(MATCH(CELL("format",'#_IC 1A'!J108)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1A'!J108),_xlfn.FORMULATEXT('IC 1A'!J108),'IC 1A'!J108),"9","#"),"8","#"),"7","#"),"6","#"),"5","#"),"4","#"),"3","#"),"2","#"),"1","#"),"0","#"),"$",""),"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1A'!J108),_xlfn.FORMULATEXT('IC 1A'!J108),'IC 1A'!J108),"9","#"),"8","#"),"7","#"),"6","#"),"5","#"),"4","#"),"3","#"),"2","#"),"1","#"),"0","#"),"$",""),"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1A'!J108),_xlfn.FORMULATEXT('#_IC 1A'!J108),'#_IC 1A'!J108),"9","#"),"8","#"),"7","#"),"6","#"),"5","#"),"4","#"),"3","#"),"2","#"),"1","#"),"0","#"),"$",""),"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1A'!J108),_xlfn.FORMULATEXT('#_IC 1A'!J108),'#_IC 1A'!J108),"9","#"),"8","#"),"7","#"),"6","#"),"5","#"),"4","#"),"3","#"),"2","#"),"1","#"),"0","#"),"$",""),"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1A'!J108),_xlfn.FORMULATEXT('IC 1A'!J108),'IC 1A'!J108))-LEN(SUBSTITUTE(IF(_xlfn.ISFORMULA('IC 1A'!J108),_xlfn.FORMULATEXT('IC 1A'!J108),'IC 1A'!J108),"""",""))&gt;LEN(IF(_xlfn.ISFORMULA('#_IC 1A'!J108),_xlfn.FORMULATEXT('#_IC 1A'!J108),'#_IC 1A'!J108))-LEN(SUBSTITUTE(IF(_xlfn.ISFORMULA('#_IC 1A'!J108),_xlfn.FORMULATEXT('#_IC 1A'!J108),'#_IC 1A'!J108),"""","")),TRUE,FALSE),"HardQuoteMsg",IF(LEN(IF(_xlfn.ISFORMULA('IC 1A'!J108),_xlfn.FORMULATEXT('IC 1A'!J108),'IC 1A'!J108))-LEN(SUBSTITUTE(IF(_xlfn.ISFORMULA('IC 1A'!J108),_xlfn.FORMULATEXT('IC 1A'!J108),'IC 1A'!J108),"$",""))&lt;LEN(IF(_xlfn.ISFORMULA('#_IC 1A'!J108),_xlfn.FORMULATEXT('#_IC 1A'!J108),'#_IC 1A'!J108))-LEN(SUBSTITUTE(IF(_xlfn.ISFORMULA('#_IC 1A'!J108),_xlfn.FORMULATEXT('#_IC 1A'!J108),'#_IC 1A'!J108),"$","")),TRUE,FALSE),"MissingAbsMsg",_xlfn.IFS(ISTEXT('#_IC 1A'!J108),FALSE,ISLOGICAL('#_IC 1A'!J108),FALSE,SUBSTITUTE(CELL("format",'#_IC 1A'!J108),"-","")=SUBSTITUTE(CELL("format",'IC 1A'!J108),"-",""),FALSE,CELL("format",'#_IC 1A'!J108)="G",FALSE,AND(CELL("format",'#_IC 1A'!J108)="F0",CELL("format",'IC 1A'!J108)="G"),FALSE,TRUE,IFERROR(IF(MATCH(CELL("format",'#_IC 1A'!J108),FormatCodes_SFX!$A$4:$A$53,0)&gt;0,TRUE),FALSE),TRUE,TRUE),"FormatMsg",TRUE,"PerfectMsg")</f>
        <v>PerfectMsg</v>
      </c>
      <c r="K108" s="48" t="str">
        <f ca="1">_xlfn.IFS(ISBLANK('IC 1A'!K108),"",IF(NOT(ISNA('#_IC 1A'!K108)),IF(ISNA('IC 1A'!K108),TRUE,FALSE),FALSE),"StuNAMsg",IF(AND(ISNA('#_IC 1A'!K108),ISNA('IC 1A'!K108)),TRUE,FALSE),"PerfectMsg",IF(NOT(ISERROR('#_IC 1A'!K108)),IF(ISERROR('IC 1A'!K108),TRUE,FALSE),FALSE),"StuErrorMsg",IF(TYPE('#_IC 1A'!K108)&lt;&gt;TYPE('IC 1A'!K108),TRUE,FALSE),"WrongTypeMsg",IF(_xlfn.ISFORMULA('#_IC 1A'!K108),IF(NOT(_xlfn.ISFORMULA('IC 1A'!K108)),TRUE),FALSE),"MissingFormulaMsg",IF(NOT(AND(ISNUMBER(FIND("[",_xlfn.FORMULATEXT('#_IC 1A'!K108))),ISNUMBER(FIND("!",_xlfn.FORMULATEXT('#_IC 1A'!K108))))),AND(ISNUMBER(FIND("[",_xlfn.FORMULATEXT('IC 1A'!K108))),ISNUMBER(FIND("!",_xlfn.FORMULATEXT('IC 1A'!K108)))),FALSE),"ExternalRefsMsg",IF(ISNUMBER('#_IC 1A'!K108),IF(ABS('#_IC 1A'!K108-'IC 1A'!K108)&gt;0.00001,TRUE,FALSE),IF('#_IC 1A'!K108&lt;&gt;'IC 1A'!K108,TRUE,FALSE)),IF(ISNUMBER('#_IC 1A'!K108),IF('#_IC 1A'!K108&gt;'IC 1A'!K108,"TooLow","TooHigh"),"WrongAnswer"),NOT(_xlfn.ISFORMULA('#_IC 1A'!K108)),IF(_xlfn.IFS(ISTEXT('#_IC 1A'!K108),FALSE,ISLOGICAL('#_IC 1A'!K108),FALSE,SUBSTITUTE(CELL("format",'#_IC 1A'!K108),"-","")=SUBSTITUTE(CELL("format",'IC 1A'!K108),"-",""),FALSE,CELL("format",'#_IC 1A'!K108)="G",FALSE,AND(CELL("format",'#_IC 1A'!K108)="F0",CELL("format",'IC 1A'!K108)="G"),FALSE,TRUE,IFERROR(IF(MATCH(CELL("format",'#_IC 1A'!K108)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1A'!K108),_xlfn.FORMULATEXT('IC 1A'!K108),'IC 1A'!K108),"9","#"),"8","#"),"7","#"),"6","#"),"5","#"),"4","#"),"3","#"),"2","#"),"1","#"),"0","#"),"$",""),"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1A'!K108),_xlfn.FORMULATEXT('IC 1A'!K108),'IC 1A'!K108),"9","#"),"8","#"),"7","#"),"6","#"),"5","#"),"4","#"),"3","#"),"2","#"),"1","#"),"0","#"),"$",""),"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1A'!K108),_xlfn.FORMULATEXT('#_IC 1A'!K108),'#_IC 1A'!K108),"9","#"),"8","#"),"7","#"),"6","#"),"5","#"),"4","#"),"3","#"),"2","#"),"1","#"),"0","#"),"$",""),"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1A'!K108),_xlfn.FORMULATEXT('#_IC 1A'!K108),'#_IC 1A'!K108),"9","#"),"8","#"),"7","#"),"6","#"),"5","#"),"4","#"),"3","#"),"2","#"),"1","#"),"0","#"),"$",""),"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1A'!K108),_xlfn.FORMULATEXT('IC 1A'!K108),'IC 1A'!K108))-LEN(SUBSTITUTE(IF(_xlfn.ISFORMULA('IC 1A'!K108),_xlfn.FORMULATEXT('IC 1A'!K108),'IC 1A'!K108),"""",""))&gt;LEN(IF(_xlfn.ISFORMULA('#_IC 1A'!K108),_xlfn.FORMULATEXT('#_IC 1A'!K108),'#_IC 1A'!K108))-LEN(SUBSTITUTE(IF(_xlfn.ISFORMULA('#_IC 1A'!K108),_xlfn.FORMULATEXT('#_IC 1A'!K108),'#_IC 1A'!K108),"""","")),TRUE,FALSE),"HardQuoteMsg",IF(LEN(IF(_xlfn.ISFORMULA('IC 1A'!K108),_xlfn.FORMULATEXT('IC 1A'!K108),'IC 1A'!K108))-LEN(SUBSTITUTE(IF(_xlfn.ISFORMULA('IC 1A'!K108),_xlfn.FORMULATEXT('IC 1A'!K108),'IC 1A'!K108),"$",""))&lt;LEN(IF(_xlfn.ISFORMULA('#_IC 1A'!K108),_xlfn.FORMULATEXT('#_IC 1A'!K108),'#_IC 1A'!K108))-LEN(SUBSTITUTE(IF(_xlfn.ISFORMULA('#_IC 1A'!K108),_xlfn.FORMULATEXT('#_IC 1A'!K108),'#_IC 1A'!K108),"$","")),TRUE,FALSE),"MissingAbsMsg",_xlfn.IFS(ISTEXT('#_IC 1A'!K108),FALSE,ISLOGICAL('#_IC 1A'!K108),FALSE,SUBSTITUTE(CELL("format",'#_IC 1A'!K108),"-","")=SUBSTITUTE(CELL("format",'IC 1A'!K108),"-",""),FALSE,CELL("format",'#_IC 1A'!K108)="G",FALSE,AND(CELL("format",'#_IC 1A'!K108)="F0",CELL("format",'IC 1A'!K108)="G"),FALSE,TRUE,IFERROR(IF(MATCH(CELL("format",'#_IC 1A'!K108),FormatCodes_SFX!$A$4:$A$53,0)&gt;0,TRUE),FALSE),TRUE,TRUE),"FormatMsg",TRUE,"PerfectMsg")</f>
        <v>PerfectMsg</v>
      </c>
    </row>
    <row r="109" spans="2:11" x14ac:dyDescent="0.15">
      <c r="B109" s="48">
        <v>0</v>
      </c>
      <c r="C109" s="48">
        <v>0</v>
      </c>
      <c r="D109" s="48">
        <v>0</v>
      </c>
      <c r="E109" s="48">
        <v>0</v>
      </c>
      <c r="F109" s="48">
        <v>0</v>
      </c>
      <c r="G109" s="48">
        <v>0</v>
      </c>
      <c r="H109" s="48">
        <v>0</v>
      </c>
      <c r="I109" s="48"/>
      <c r="J109" s="48" t="str">
        <f ca="1">_xlfn.IFS(ISBLANK('IC 1A'!J109),"",IF(NOT(ISNA('#_IC 1A'!J109)),IF(ISNA('IC 1A'!J109),TRUE,FALSE),FALSE),"StuNAMsg",IF(AND(ISNA('#_IC 1A'!J109),ISNA('IC 1A'!J109)),TRUE,FALSE),"PerfectMsg",IF(NOT(ISERROR('#_IC 1A'!J109)),IF(ISERROR('IC 1A'!J109),TRUE,FALSE),FALSE),"StuErrorMsg",IF(TYPE('#_IC 1A'!J109)&lt;&gt;TYPE('IC 1A'!J109),TRUE,FALSE),"WrongTypeMsg",IF(_xlfn.ISFORMULA('#_IC 1A'!J109),IF(NOT(_xlfn.ISFORMULA('IC 1A'!J109)),TRUE),FALSE),"MissingFormulaMsg",IF(NOT(AND(ISNUMBER(FIND("[",_xlfn.FORMULATEXT('#_IC 1A'!J109))),ISNUMBER(FIND("!",_xlfn.FORMULATEXT('#_IC 1A'!J109))))),AND(ISNUMBER(FIND("[",_xlfn.FORMULATEXT('IC 1A'!J109))),ISNUMBER(FIND("!",_xlfn.FORMULATEXT('IC 1A'!J109)))),FALSE),"ExternalRefsMsg",IF(ISNUMBER('#_IC 1A'!J109),IF(ABS('#_IC 1A'!J109-'IC 1A'!J109)&gt;0.00001,TRUE,FALSE),IF('#_IC 1A'!J109&lt;&gt;'IC 1A'!J109,TRUE,FALSE)),IF(ISNUMBER('#_IC 1A'!J109),IF('#_IC 1A'!J109&gt;'IC 1A'!J109,"TooLow","TooHigh"),"WrongAnswer"),NOT(_xlfn.ISFORMULA('#_IC 1A'!J109)),IF(_xlfn.IFS(ISTEXT('#_IC 1A'!J109),FALSE,ISLOGICAL('#_IC 1A'!J109),FALSE,SUBSTITUTE(CELL("format",'#_IC 1A'!J109),"-","")=SUBSTITUTE(CELL("format",'IC 1A'!J109),"-",""),FALSE,CELL("format",'#_IC 1A'!J109)="G",FALSE,AND(CELL("format",'#_IC 1A'!J109)="F0",CELL("format",'IC 1A'!J109)="G"),FALSE,TRUE,IFERROR(IF(MATCH(CELL("format",'#_IC 1A'!J109)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1A'!J109),_xlfn.FORMULATEXT('IC 1A'!J109),'IC 1A'!J109),"9","#"),"8","#"),"7","#"),"6","#"),"5","#"),"4","#"),"3","#"),"2","#"),"1","#"),"0","#"),"$",""),"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1A'!J109),_xlfn.FORMULATEXT('IC 1A'!J109),'IC 1A'!J109),"9","#"),"8","#"),"7","#"),"6","#"),"5","#"),"4","#"),"3","#"),"2","#"),"1","#"),"0","#"),"$",""),"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1A'!J109),_xlfn.FORMULATEXT('#_IC 1A'!J109),'#_IC 1A'!J109),"9","#"),"8","#"),"7","#"),"6","#"),"5","#"),"4","#"),"3","#"),"2","#"),"1","#"),"0","#"),"$",""),"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1A'!J109),_xlfn.FORMULATEXT('#_IC 1A'!J109),'#_IC 1A'!J109),"9","#"),"8","#"),"7","#"),"6","#"),"5","#"),"4","#"),"3","#"),"2","#"),"1","#"),"0","#"),"$",""),"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1A'!J109),_xlfn.FORMULATEXT('IC 1A'!J109),'IC 1A'!J109))-LEN(SUBSTITUTE(IF(_xlfn.ISFORMULA('IC 1A'!J109),_xlfn.FORMULATEXT('IC 1A'!J109),'IC 1A'!J109),"""",""))&gt;LEN(IF(_xlfn.ISFORMULA('#_IC 1A'!J109),_xlfn.FORMULATEXT('#_IC 1A'!J109),'#_IC 1A'!J109))-LEN(SUBSTITUTE(IF(_xlfn.ISFORMULA('#_IC 1A'!J109),_xlfn.FORMULATEXT('#_IC 1A'!J109),'#_IC 1A'!J109),"""","")),TRUE,FALSE),"HardQuoteMsg",IF(LEN(IF(_xlfn.ISFORMULA('IC 1A'!J109),_xlfn.FORMULATEXT('IC 1A'!J109),'IC 1A'!J109))-LEN(SUBSTITUTE(IF(_xlfn.ISFORMULA('IC 1A'!J109),_xlfn.FORMULATEXT('IC 1A'!J109),'IC 1A'!J109),"$",""))&lt;LEN(IF(_xlfn.ISFORMULA('#_IC 1A'!J109),_xlfn.FORMULATEXT('#_IC 1A'!J109),'#_IC 1A'!J109))-LEN(SUBSTITUTE(IF(_xlfn.ISFORMULA('#_IC 1A'!J109),_xlfn.FORMULATEXT('#_IC 1A'!J109),'#_IC 1A'!J109),"$","")),TRUE,FALSE),"MissingAbsMsg",_xlfn.IFS(ISTEXT('#_IC 1A'!J109),FALSE,ISLOGICAL('#_IC 1A'!J109),FALSE,SUBSTITUTE(CELL("format",'#_IC 1A'!J109),"-","")=SUBSTITUTE(CELL("format",'IC 1A'!J109),"-",""),FALSE,CELL("format",'#_IC 1A'!J109)="G",FALSE,AND(CELL("format",'#_IC 1A'!J109)="F0",CELL("format",'IC 1A'!J109)="G"),FALSE,TRUE,IFERROR(IF(MATCH(CELL("format",'#_IC 1A'!J109),FormatCodes_SFX!$A$4:$A$53,0)&gt;0,TRUE),FALSE),TRUE,TRUE),"FormatMsg",TRUE,"PerfectMsg")</f>
        <v>PerfectMsg</v>
      </c>
      <c r="K109" s="48" t="str">
        <f ca="1">_xlfn.IFS(ISBLANK('IC 1A'!K109),"",IF(NOT(ISNA('#_IC 1A'!K109)),IF(ISNA('IC 1A'!K109),TRUE,FALSE),FALSE),"StuNAMsg",IF(AND(ISNA('#_IC 1A'!K109),ISNA('IC 1A'!K109)),TRUE,FALSE),"PerfectMsg",IF(NOT(ISERROR('#_IC 1A'!K109)),IF(ISERROR('IC 1A'!K109),TRUE,FALSE),FALSE),"StuErrorMsg",IF(TYPE('#_IC 1A'!K109)&lt;&gt;TYPE('IC 1A'!K109),TRUE,FALSE),"WrongTypeMsg",IF(_xlfn.ISFORMULA('#_IC 1A'!K109),IF(NOT(_xlfn.ISFORMULA('IC 1A'!K109)),TRUE),FALSE),"MissingFormulaMsg",IF(NOT(AND(ISNUMBER(FIND("[",_xlfn.FORMULATEXT('#_IC 1A'!K109))),ISNUMBER(FIND("!",_xlfn.FORMULATEXT('#_IC 1A'!K109))))),AND(ISNUMBER(FIND("[",_xlfn.FORMULATEXT('IC 1A'!K109))),ISNUMBER(FIND("!",_xlfn.FORMULATEXT('IC 1A'!K109)))),FALSE),"ExternalRefsMsg",IF(ISNUMBER('#_IC 1A'!K109),IF(ABS('#_IC 1A'!K109-'IC 1A'!K109)&gt;0.00001,TRUE,FALSE),IF('#_IC 1A'!K109&lt;&gt;'IC 1A'!K109,TRUE,FALSE)),IF(ISNUMBER('#_IC 1A'!K109),IF('#_IC 1A'!K109&gt;'IC 1A'!K109,"TooLow","TooHigh"),"WrongAnswer"),NOT(_xlfn.ISFORMULA('#_IC 1A'!K109)),IF(_xlfn.IFS(ISTEXT('#_IC 1A'!K109),FALSE,ISLOGICAL('#_IC 1A'!K109),FALSE,SUBSTITUTE(CELL("format",'#_IC 1A'!K109),"-","")=SUBSTITUTE(CELL("format",'IC 1A'!K109),"-",""),FALSE,CELL("format",'#_IC 1A'!K109)="G",FALSE,AND(CELL("format",'#_IC 1A'!K109)="F0",CELL("format",'IC 1A'!K109)="G"),FALSE,TRUE,IFERROR(IF(MATCH(CELL("format",'#_IC 1A'!K109)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1A'!K109),_xlfn.FORMULATEXT('IC 1A'!K109),'IC 1A'!K109),"9","#"),"8","#"),"7","#"),"6","#"),"5","#"),"4","#"),"3","#"),"2","#"),"1","#"),"0","#"),"$",""),"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1A'!K109),_xlfn.FORMULATEXT('IC 1A'!K109),'IC 1A'!K109),"9","#"),"8","#"),"7","#"),"6","#"),"5","#"),"4","#"),"3","#"),"2","#"),"1","#"),"0","#"),"$",""),"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1A'!K109),_xlfn.FORMULATEXT('#_IC 1A'!K109),'#_IC 1A'!K109),"9","#"),"8","#"),"7","#"),"6","#"),"5","#"),"4","#"),"3","#"),"2","#"),"1","#"),"0","#"),"$",""),"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1A'!K109),_xlfn.FORMULATEXT('#_IC 1A'!K109),'#_IC 1A'!K109),"9","#"),"8","#"),"7","#"),"6","#"),"5","#"),"4","#"),"3","#"),"2","#"),"1","#"),"0","#"),"$",""),"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1A'!K109),_xlfn.FORMULATEXT('IC 1A'!K109),'IC 1A'!K109))-LEN(SUBSTITUTE(IF(_xlfn.ISFORMULA('IC 1A'!K109),_xlfn.FORMULATEXT('IC 1A'!K109),'IC 1A'!K109),"""",""))&gt;LEN(IF(_xlfn.ISFORMULA('#_IC 1A'!K109),_xlfn.FORMULATEXT('#_IC 1A'!K109),'#_IC 1A'!K109))-LEN(SUBSTITUTE(IF(_xlfn.ISFORMULA('#_IC 1A'!K109),_xlfn.FORMULATEXT('#_IC 1A'!K109),'#_IC 1A'!K109),"""","")),TRUE,FALSE),"HardQuoteMsg",IF(LEN(IF(_xlfn.ISFORMULA('IC 1A'!K109),_xlfn.FORMULATEXT('IC 1A'!K109),'IC 1A'!K109))-LEN(SUBSTITUTE(IF(_xlfn.ISFORMULA('IC 1A'!K109),_xlfn.FORMULATEXT('IC 1A'!K109),'IC 1A'!K109),"$",""))&lt;LEN(IF(_xlfn.ISFORMULA('#_IC 1A'!K109),_xlfn.FORMULATEXT('#_IC 1A'!K109),'#_IC 1A'!K109))-LEN(SUBSTITUTE(IF(_xlfn.ISFORMULA('#_IC 1A'!K109),_xlfn.FORMULATEXT('#_IC 1A'!K109),'#_IC 1A'!K109),"$","")),TRUE,FALSE),"MissingAbsMsg",_xlfn.IFS(ISTEXT('#_IC 1A'!K109),FALSE,ISLOGICAL('#_IC 1A'!K109),FALSE,SUBSTITUTE(CELL("format",'#_IC 1A'!K109),"-","")=SUBSTITUTE(CELL("format",'IC 1A'!K109),"-",""),FALSE,CELL("format",'#_IC 1A'!K109)="G",FALSE,AND(CELL("format",'#_IC 1A'!K109)="F0",CELL("format",'IC 1A'!K109)="G"),FALSE,TRUE,IFERROR(IF(MATCH(CELL("format",'#_IC 1A'!K109),FormatCodes_SFX!$A$4:$A$53,0)&gt;0,TRUE),FALSE),TRUE,TRUE),"FormatMsg",TRUE,"PerfectMsg")</f>
        <v>PerfectMsg</v>
      </c>
    </row>
    <row r="110" spans="2:11" x14ac:dyDescent="0.15">
      <c r="B110" s="48">
        <v>0</v>
      </c>
      <c r="C110" s="48">
        <v>0</v>
      </c>
      <c r="D110" s="48">
        <v>0</v>
      </c>
      <c r="E110" s="48">
        <v>0</v>
      </c>
      <c r="F110" s="48">
        <v>0</v>
      </c>
      <c r="G110" s="48">
        <v>0</v>
      </c>
      <c r="H110" s="48"/>
      <c r="I110" s="48"/>
      <c r="J110" s="48" t="str">
        <f ca="1">_xlfn.IFS(ISBLANK('IC 1A'!J110),"",IF(NOT(ISNA('#_IC 1A'!J110)),IF(ISNA('IC 1A'!J110),TRUE,FALSE),FALSE),"StuNAMsg",IF(AND(ISNA('#_IC 1A'!J110),ISNA('IC 1A'!J110)),TRUE,FALSE),"PerfectMsg",IF(NOT(ISERROR('#_IC 1A'!J110)),IF(ISERROR('IC 1A'!J110),TRUE,FALSE),FALSE),"StuErrorMsg",IF(TYPE('#_IC 1A'!J110)&lt;&gt;TYPE('IC 1A'!J110),TRUE,FALSE),"WrongTypeMsg",IF(_xlfn.ISFORMULA('#_IC 1A'!J110),IF(NOT(_xlfn.ISFORMULA('IC 1A'!J110)),TRUE),FALSE),"MissingFormulaMsg",IF(NOT(AND(ISNUMBER(FIND("[",_xlfn.FORMULATEXT('#_IC 1A'!J110))),ISNUMBER(FIND("!",_xlfn.FORMULATEXT('#_IC 1A'!J110))))),AND(ISNUMBER(FIND("[",_xlfn.FORMULATEXT('IC 1A'!J110))),ISNUMBER(FIND("!",_xlfn.FORMULATEXT('IC 1A'!J110)))),FALSE),"ExternalRefsMsg",IF(ISNUMBER('#_IC 1A'!J110),IF(ABS('#_IC 1A'!J110-'IC 1A'!J110)&gt;0.00001,TRUE,FALSE),IF('#_IC 1A'!J110&lt;&gt;'IC 1A'!J110,TRUE,FALSE)),IF(ISNUMBER('#_IC 1A'!J110),IF('#_IC 1A'!J110&gt;'IC 1A'!J110,"TooLow","TooHigh"),"WrongAnswer"),NOT(_xlfn.ISFORMULA('#_IC 1A'!J110)),IF(_xlfn.IFS(ISTEXT('#_IC 1A'!J110),FALSE,ISLOGICAL('#_IC 1A'!J110),FALSE,SUBSTITUTE(CELL("format",'#_IC 1A'!J110),"-","")=SUBSTITUTE(CELL("format",'IC 1A'!J110),"-",""),FALSE,CELL("format",'#_IC 1A'!J110)="G",FALSE,AND(CELL("format",'#_IC 1A'!J110)="F0",CELL("format",'IC 1A'!J110)="G"),FALSE,TRUE,IFERROR(IF(MATCH(CELL("format",'#_IC 1A'!J110)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1A'!J110),_xlfn.FORMULATEXT('IC 1A'!J110),'IC 1A'!J110),"9","#"),"8","#"),"7","#"),"6","#"),"5","#"),"4","#"),"3","#"),"2","#"),"1","#"),"0","#"),"$",""),"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1A'!J110),_xlfn.FORMULATEXT('IC 1A'!J110),'IC 1A'!J110),"9","#"),"8","#"),"7","#"),"6","#"),"5","#"),"4","#"),"3","#"),"2","#"),"1","#"),"0","#"),"$",""),"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1A'!J110),_xlfn.FORMULATEXT('#_IC 1A'!J110),'#_IC 1A'!J110),"9","#"),"8","#"),"7","#"),"6","#"),"5","#"),"4","#"),"3","#"),"2","#"),"1","#"),"0","#"),"$",""),"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1A'!J110),_xlfn.FORMULATEXT('#_IC 1A'!J110),'#_IC 1A'!J110),"9","#"),"8","#"),"7","#"),"6","#"),"5","#"),"4","#"),"3","#"),"2","#"),"1","#"),"0","#"),"$",""),"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1A'!J110),_xlfn.FORMULATEXT('IC 1A'!J110),'IC 1A'!J110))-LEN(SUBSTITUTE(IF(_xlfn.ISFORMULA('IC 1A'!J110),_xlfn.FORMULATEXT('IC 1A'!J110),'IC 1A'!J110),"""",""))&gt;LEN(IF(_xlfn.ISFORMULA('#_IC 1A'!J110),_xlfn.FORMULATEXT('#_IC 1A'!J110),'#_IC 1A'!J110))-LEN(SUBSTITUTE(IF(_xlfn.ISFORMULA('#_IC 1A'!J110),_xlfn.FORMULATEXT('#_IC 1A'!J110),'#_IC 1A'!J110),"""","")),TRUE,FALSE),"HardQuoteMsg",IF(LEN(IF(_xlfn.ISFORMULA('IC 1A'!J110),_xlfn.FORMULATEXT('IC 1A'!J110),'IC 1A'!J110))-LEN(SUBSTITUTE(IF(_xlfn.ISFORMULA('IC 1A'!J110),_xlfn.FORMULATEXT('IC 1A'!J110),'IC 1A'!J110),"$",""))&lt;LEN(IF(_xlfn.ISFORMULA('#_IC 1A'!J110),_xlfn.FORMULATEXT('#_IC 1A'!J110),'#_IC 1A'!J110))-LEN(SUBSTITUTE(IF(_xlfn.ISFORMULA('#_IC 1A'!J110),_xlfn.FORMULATEXT('#_IC 1A'!J110),'#_IC 1A'!J110),"$","")),TRUE,FALSE),"MissingAbsMsg",_xlfn.IFS(ISTEXT('#_IC 1A'!J110),FALSE,ISLOGICAL('#_IC 1A'!J110),FALSE,SUBSTITUTE(CELL("format",'#_IC 1A'!J110),"-","")=SUBSTITUTE(CELL("format",'IC 1A'!J110),"-",""),FALSE,CELL("format",'#_IC 1A'!J110)="G",FALSE,AND(CELL("format",'#_IC 1A'!J110)="F0",CELL("format",'IC 1A'!J110)="G"),FALSE,TRUE,IFERROR(IF(MATCH(CELL("format",'#_IC 1A'!J110),FormatCodes_SFX!$A$4:$A$53,0)&gt;0,TRUE),FALSE),TRUE,TRUE),"FormatMsg",TRUE,"PerfectMsg")</f>
        <v>PerfectMsg</v>
      </c>
      <c r="K110" s="48" t="str">
        <f ca="1">_xlfn.IFS(ISBLANK('IC 1A'!K110),"",IF(NOT(ISNA('#_IC 1A'!K110)),IF(ISNA('IC 1A'!K110),TRUE,FALSE),FALSE),"StuNAMsg",IF(AND(ISNA('#_IC 1A'!K110),ISNA('IC 1A'!K110)),TRUE,FALSE),"PerfectMsg",IF(NOT(ISERROR('#_IC 1A'!K110)),IF(ISERROR('IC 1A'!K110),TRUE,FALSE),FALSE),"StuErrorMsg",IF(TYPE('#_IC 1A'!K110)&lt;&gt;TYPE('IC 1A'!K110),TRUE,FALSE),"WrongTypeMsg",IF(_xlfn.ISFORMULA('#_IC 1A'!K110),IF(NOT(_xlfn.ISFORMULA('IC 1A'!K110)),TRUE),FALSE),"MissingFormulaMsg",IF(NOT(AND(ISNUMBER(FIND("[",_xlfn.FORMULATEXT('#_IC 1A'!K110))),ISNUMBER(FIND("!",_xlfn.FORMULATEXT('#_IC 1A'!K110))))),AND(ISNUMBER(FIND("[",_xlfn.FORMULATEXT('IC 1A'!K110))),ISNUMBER(FIND("!",_xlfn.FORMULATEXT('IC 1A'!K110)))),FALSE),"ExternalRefsMsg",IF(ISNUMBER('#_IC 1A'!K110),IF(ABS('#_IC 1A'!K110-'IC 1A'!K110)&gt;0.00001,TRUE,FALSE),IF('#_IC 1A'!K110&lt;&gt;'IC 1A'!K110,TRUE,FALSE)),IF(ISNUMBER('#_IC 1A'!K110),IF('#_IC 1A'!K110&gt;'IC 1A'!K110,"TooLow","TooHigh"),"WrongAnswer"),NOT(_xlfn.ISFORMULA('#_IC 1A'!K110)),IF(_xlfn.IFS(ISTEXT('#_IC 1A'!K110),FALSE,ISLOGICAL('#_IC 1A'!K110),FALSE,SUBSTITUTE(CELL("format",'#_IC 1A'!K110),"-","")=SUBSTITUTE(CELL("format",'IC 1A'!K110),"-",""),FALSE,CELL("format",'#_IC 1A'!K110)="G",FALSE,AND(CELL("format",'#_IC 1A'!K110)="F0",CELL("format",'IC 1A'!K110)="G"),FALSE,TRUE,IFERROR(IF(MATCH(CELL("format",'#_IC 1A'!K110)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1A'!K110),_xlfn.FORMULATEXT('IC 1A'!K110),'IC 1A'!K110),"9","#"),"8","#"),"7","#"),"6","#"),"5","#"),"4","#"),"3","#"),"2","#"),"1","#"),"0","#"),"$",""),"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1A'!K110),_xlfn.FORMULATEXT('IC 1A'!K110),'IC 1A'!K110),"9","#"),"8","#"),"7","#"),"6","#"),"5","#"),"4","#"),"3","#"),"2","#"),"1","#"),"0","#"),"$",""),"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1A'!K110),_xlfn.FORMULATEXT('#_IC 1A'!K110),'#_IC 1A'!K110),"9","#"),"8","#"),"7","#"),"6","#"),"5","#"),"4","#"),"3","#"),"2","#"),"1","#"),"0","#"),"$",""),"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1A'!K110),_xlfn.FORMULATEXT('#_IC 1A'!K110),'#_IC 1A'!K110),"9","#"),"8","#"),"7","#"),"6","#"),"5","#"),"4","#"),"3","#"),"2","#"),"1","#"),"0","#"),"$",""),"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1A'!K110),_xlfn.FORMULATEXT('IC 1A'!K110),'IC 1A'!K110))-LEN(SUBSTITUTE(IF(_xlfn.ISFORMULA('IC 1A'!K110),_xlfn.FORMULATEXT('IC 1A'!K110),'IC 1A'!K110),"""",""))&gt;LEN(IF(_xlfn.ISFORMULA('#_IC 1A'!K110),_xlfn.FORMULATEXT('#_IC 1A'!K110),'#_IC 1A'!K110))-LEN(SUBSTITUTE(IF(_xlfn.ISFORMULA('#_IC 1A'!K110),_xlfn.FORMULATEXT('#_IC 1A'!K110),'#_IC 1A'!K110),"""","")),TRUE,FALSE),"HardQuoteMsg",IF(LEN(IF(_xlfn.ISFORMULA('IC 1A'!K110),_xlfn.FORMULATEXT('IC 1A'!K110),'IC 1A'!K110))-LEN(SUBSTITUTE(IF(_xlfn.ISFORMULA('IC 1A'!K110),_xlfn.FORMULATEXT('IC 1A'!K110),'IC 1A'!K110),"$",""))&lt;LEN(IF(_xlfn.ISFORMULA('#_IC 1A'!K110),_xlfn.FORMULATEXT('#_IC 1A'!K110),'#_IC 1A'!K110))-LEN(SUBSTITUTE(IF(_xlfn.ISFORMULA('#_IC 1A'!K110),_xlfn.FORMULATEXT('#_IC 1A'!K110),'#_IC 1A'!K110),"$","")),TRUE,FALSE),"MissingAbsMsg",_xlfn.IFS(ISTEXT('#_IC 1A'!K110),FALSE,ISLOGICAL('#_IC 1A'!K110),FALSE,SUBSTITUTE(CELL("format",'#_IC 1A'!K110),"-","")=SUBSTITUTE(CELL("format",'IC 1A'!K110),"-",""),FALSE,CELL("format",'#_IC 1A'!K110)="G",FALSE,AND(CELL("format",'#_IC 1A'!K110)="F0",CELL("format",'IC 1A'!K110)="G"),FALSE,TRUE,IFERROR(IF(MATCH(CELL("format",'#_IC 1A'!K110),FormatCodes_SFX!$A$4:$A$53,0)&gt;0,TRUE),FALSE),TRUE,TRUE),"FormatMsg",TRUE,"PerfectMsg")</f>
        <v>PerfectMsg</v>
      </c>
    </row>
    <row r="111" spans="2:11" x14ac:dyDescent="0.15">
      <c r="B111" s="48">
        <v>0</v>
      </c>
      <c r="C111" s="48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48"/>
      <c r="J111" s="48" t="str">
        <f ca="1">_xlfn.IFS(ISBLANK('IC 1A'!J111),"",IF(NOT(ISNA('#_IC 1A'!J111)),IF(ISNA('IC 1A'!J111),TRUE,FALSE),FALSE),"StuNAMsg",IF(AND(ISNA('#_IC 1A'!J111),ISNA('IC 1A'!J111)),TRUE,FALSE),"PerfectMsg",IF(NOT(ISERROR('#_IC 1A'!J111)),IF(ISERROR('IC 1A'!J111),TRUE,FALSE),FALSE),"StuErrorMsg",IF(TYPE('#_IC 1A'!J111)&lt;&gt;TYPE('IC 1A'!J111),TRUE,FALSE),"WrongTypeMsg",IF(_xlfn.ISFORMULA('#_IC 1A'!J111),IF(NOT(_xlfn.ISFORMULA('IC 1A'!J111)),TRUE),FALSE),"MissingFormulaMsg",IF(NOT(AND(ISNUMBER(FIND("[",_xlfn.FORMULATEXT('#_IC 1A'!J111))),ISNUMBER(FIND("!",_xlfn.FORMULATEXT('#_IC 1A'!J111))))),AND(ISNUMBER(FIND("[",_xlfn.FORMULATEXT('IC 1A'!J111))),ISNUMBER(FIND("!",_xlfn.FORMULATEXT('IC 1A'!J111)))),FALSE),"ExternalRefsMsg",IF(ISNUMBER('#_IC 1A'!J111),IF(ABS('#_IC 1A'!J111-'IC 1A'!J111)&gt;0.00001,TRUE,FALSE),IF('#_IC 1A'!J111&lt;&gt;'IC 1A'!J111,TRUE,FALSE)),IF(ISNUMBER('#_IC 1A'!J111),IF('#_IC 1A'!J111&gt;'IC 1A'!J111,"TooLow","TooHigh"),"WrongAnswer"),NOT(_xlfn.ISFORMULA('#_IC 1A'!J111)),IF(_xlfn.IFS(ISTEXT('#_IC 1A'!J111),FALSE,ISLOGICAL('#_IC 1A'!J111),FALSE,SUBSTITUTE(CELL("format",'#_IC 1A'!J111),"-","")=SUBSTITUTE(CELL("format",'IC 1A'!J111),"-",""),FALSE,CELL("format",'#_IC 1A'!J111)="G",FALSE,AND(CELL("format",'#_IC 1A'!J111)="F0",CELL("format",'IC 1A'!J111)="G"),FALSE,TRUE,IFERROR(IF(MATCH(CELL("format",'#_IC 1A'!J111)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1A'!J111),_xlfn.FORMULATEXT('IC 1A'!J111),'IC 1A'!J111),"9","#"),"8","#"),"7","#"),"6","#"),"5","#"),"4","#"),"3","#"),"2","#"),"1","#"),"0","#"),"$",""),"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1A'!J111),_xlfn.FORMULATEXT('IC 1A'!J111),'IC 1A'!J111),"9","#"),"8","#"),"7","#"),"6","#"),"5","#"),"4","#"),"3","#"),"2","#"),"1","#"),"0","#"),"$",""),"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1A'!J111),_xlfn.FORMULATEXT('#_IC 1A'!J111),'#_IC 1A'!J111),"9","#"),"8","#"),"7","#"),"6","#"),"5","#"),"4","#"),"3","#"),"2","#"),"1","#"),"0","#"),"$",""),"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1A'!J111),_xlfn.FORMULATEXT('#_IC 1A'!J111),'#_IC 1A'!J111),"9","#"),"8","#"),"7","#"),"6","#"),"5","#"),"4","#"),"3","#"),"2","#"),"1","#"),"0","#"),"$",""),"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1A'!J111),_xlfn.FORMULATEXT('IC 1A'!J111),'IC 1A'!J111))-LEN(SUBSTITUTE(IF(_xlfn.ISFORMULA('IC 1A'!J111),_xlfn.FORMULATEXT('IC 1A'!J111),'IC 1A'!J111),"""",""))&gt;LEN(IF(_xlfn.ISFORMULA('#_IC 1A'!J111),_xlfn.FORMULATEXT('#_IC 1A'!J111),'#_IC 1A'!J111))-LEN(SUBSTITUTE(IF(_xlfn.ISFORMULA('#_IC 1A'!J111),_xlfn.FORMULATEXT('#_IC 1A'!J111),'#_IC 1A'!J111),"""","")),TRUE,FALSE),"HardQuoteMsg",IF(LEN(IF(_xlfn.ISFORMULA('IC 1A'!J111),_xlfn.FORMULATEXT('IC 1A'!J111),'IC 1A'!J111))-LEN(SUBSTITUTE(IF(_xlfn.ISFORMULA('IC 1A'!J111),_xlfn.FORMULATEXT('IC 1A'!J111),'IC 1A'!J111),"$",""))&lt;LEN(IF(_xlfn.ISFORMULA('#_IC 1A'!J111),_xlfn.FORMULATEXT('#_IC 1A'!J111),'#_IC 1A'!J111))-LEN(SUBSTITUTE(IF(_xlfn.ISFORMULA('#_IC 1A'!J111),_xlfn.FORMULATEXT('#_IC 1A'!J111),'#_IC 1A'!J111),"$","")),TRUE,FALSE),"MissingAbsMsg",_xlfn.IFS(ISTEXT('#_IC 1A'!J111),FALSE,ISLOGICAL('#_IC 1A'!J111),FALSE,SUBSTITUTE(CELL("format",'#_IC 1A'!J111),"-","")=SUBSTITUTE(CELL("format",'IC 1A'!J111),"-",""),FALSE,CELL("format",'#_IC 1A'!J111)="G",FALSE,AND(CELL("format",'#_IC 1A'!J111)="F0",CELL("format",'IC 1A'!J111)="G"),FALSE,TRUE,IFERROR(IF(MATCH(CELL("format",'#_IC 1A'!J111),FormatCodes_SFX!$A$4:$A$53,0)&gt;0,TRUE),FALSE),TRUE,TRUE),"FormatMsg",TRUE,"PerfectMsg")</f>
        <v>PerfectMsg</v>
      </c>
      <c r="K111" s="48" t="str">
        <f ca="1">_xlfn.IFS(ISBLANK('IC 1A'!K111),"",IF(NOT(ISNA('#_IC 1A'!K111)),IF(ISNA('IC 1A'!K111),TRUE,FALSE),FALSE),"StuNAMsg",IF(AND(ISNA('#_IC 1A'!K111),ISNA('IC 1A'!K111)),TRUE,FALSE),"PerfectMsg",IF(NOT(ISERROR('#_IC 1A'!K111)),IF(ISERROR('IC 1A'!K111),TRUE,FALSE),FALSE),"StuErrorMsg",IF(TYPE('#_IC 1A'!K111)&lt;&gt;TYPE('IC 1A'!K111),TRUE,FALSE),"WrongTypeMsg",IF(_xlfn.ISFORMULA('#_IC 1A'!K111),IF(NOT(_xlfn.ISFORMULA('IC 1A'!K111)),TRUE),FALSE),"MissingFormulaMsg",IF(NOT(AND(ISNUMBER(FIND("[",_xlfn.FORMULATEXT('#_IC 1A'!K111))),ISNUMBER(FIND("!",_xlfn.FORMULATEXT('#_IC 1A'!K111))))),AND(ISNUMBER(FIND("[",_xlfn.FORMULATEXT('IC 1A'!K111))),ISNUMBER(FIND("!",_xlfn.FORMULATEXT('IC 1A'!K111)))),FALSE),"ExternalRefsMsg",IF(ISNUMBER('#_IC 1A'!K111),IF(ABS('#_IC 1A'!K111-'IC 1A'!K111)&gt;0.00001,TRUE,FALSE),IF('#_IC 1A'!K111&lt;&gt;'IC 1A'!K111,TRUE,FALSE)),IF(ISNUMBER('#_IC 1A'!K111),IF('#_IC 1A'!K111&gt;'IC 1A'!K111,"TooLow","TooHigh"),"WrongAnswer"),NOT(_xlfn.ISFORMULA('#_IC 1A'!K111)),IF(_xlfn.IFS(ISTEXT('#_IC 1A'!K111),FALSE,ISLOGICAL('#_IC 1A'!K111),FALSE,SUBSTITUTE(CELL("format",'#_IC 1A'!K111),"-","")=SUBSTITUTE(CELL("format",'IC 1A'!K111),"-",""),FALSE,CELL("format",'#_IC 1A'!K111)="G",FALSE,AND(CELL("format",'#_IC 1A'!K111)="F0",CELL("format",'IC 1A'!K111)="G"),FALSE,TRUE,IFERROR(IF(MATCH(CELL("format",'#_IC 1A'!K111)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1A'!K111),_xlfn.FORMULATEXT('IC 1A'!K111),'IC 1A'!K111),"9","#"),"8","#"),"7","#"),"6","#"),"5","#"),"4","#"),"3","#"),"2","#"),"1","#"),"0","#"),"$",""),"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1A'!K111),_xlfn.FORMULATEXT('IC 1A'!K111),'IC 1A'!K111),"9","#"),"8","#"),"7","#"),"6","#"),"5","#"),"4","#"),"3","#"),"2","#"),"1","#"),"0","#"),"$",""),"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1A'!K111),_xlfn.FORMULATEXT('#_IC 1A'!K111),'#_IC 1A'!K111),"9","#"),"8","#"),"7","#"),"6","#"),"5","#"),"4","#"),"3","#"),"2","#"),"1","#"),"0","#"),"$",""),"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1A'!K111),_xlfn.FORMULATEXT('#_IC 1A'!K111),'#_IC 1A'!K111),"9","#"),"8","#"),"7","#"),"6","#"),"5","#"),"4","#"),"3","#"),"2","#"),"1","#"),"0","#"),"$",""),"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1A'!K111),_xlfn.FORMULATEXT('IC 1A'!K111),'IC 1A'!K111))-LEN(SUBSTITUTE(IF(_xlfn.ISFORMULA('IC 1A'!K111),_xlfn.FORMULATEXT('IC 1A'!K111),'IC 1A'!K111),"""",""))&gt;LEN(IF(_xlfn.ISFORMULA('#_IC 1A'!K111),_xlfn.FORMULATEXT('#_IC 1A'!K111),'#_IC 1A'!K111))-LEN(SUBSTITUTE(IF(_xlfn.ISFORMULA('#_IC 1A'!K111),_xlfn.FORMULATEXT('#_IC 1A'!K111),'#_IC 1A'!K111),"""","")),TRUE,FALSE),"HardQuoteMsg",IF(LEN(IF(_xlfn.ISFORMULA('IC 1A'!K111),_xlfn.FORMULATEXT('IC 1A'!K111),'IC 1A'!K111))-LEN(SUBSTITUTE(IF(_xlfn.ISFORMULA('IC 1A'!K111),_xlfn.FORMULATEXT('IC 1A'!K111),'IC 1A'!K111),"$",""))&lt;LEN(IF(_xlfn.ISFORMULA('#_IC 1A'!K111),_xlfn.FORMULATEXT('#_IC 1A'!K111),'#_IC 1A'!K111))-LEN(SUBSTITUTE(IF(_xlfn.ISFORMULA('#_IC 1A'!K111),_xlfn.FORMULATEXT('#_IC 1A'!K111),'#_IC 1A'!K111),"$","")),TRUE,FALSE),"MissingAbsMsg",_xlfn.IFS(ISTEXT('#_IC 1A'!K111),FALSE,ISLOGICAL('#_IC 1A'!K111),FALSE,SUBSTITUTE(CELL("format",'#_IC 1A'!K111),"-","")=SUBSTITUTE(CELL("format",'IC 1A'!K111),"-",""),FALSE,CELL("format",'#_IC 1A'!K111)="G",FALSE,AND(CELL("format",'#_IC 1A'!K111)="F0",CELL("format",'IC 1A'!K111)="G"),FALSE,TRUE,IFERROR(IF(MATCH(CELL("format",'#_IC 1A'!K111),FormatCodes_SFX!$A$4:$A$53,0)&gt;0,TRUE),FALSE),TRUE,TRUE),"FormatMsg",TRUE,"PerfectMsg")</f>
        <v>PerfectMsg</v>
      </c>
    </row>
    <row r="112" spans="2:11" x14ac:dyDescent="0.15">
      <c r="B112" s="48">
        <v>0</v>
      </c>
      <c r="C112" s="48">
        <v>0</v>
      </c>
      <c r="D112" s="48">
        <v>0</v>
      </c>
      <c r="E112" s="48">
        <v>0</v>
      </c>
      <c r="F112" s="48">
        <v>0</v>
      </c>
      <c r="G112" s="48">
        <v>0</v>
      </c>
      <c r="H112" s="48"/>
      <c r="I112" s="48"/>
      <c r="J112" s="48" t="str">
        <f ca="1">_xlfn.IFS(ISBLANK('IC 1A'!J112),"",IF(NOT(ISNA('#_IC 1A'!J112)),IF(ISNA('IC 1A'!J112),TRUE,FALSE),FALSE),"StuNAMsg",IF(AND(ISNA('#_IC 1A'!J112),ISNA('IC 1A'!J112)),TRUE,FALSE),"PerfectMsg",IF(NOT(ISERROR('#_IC 1A'!J112)),IF(ISERROR('IC 1A'!J112),TRUE,FALSE),FALSE),"StuErrorMsg",IF(TYPE('#_IC 1A'!J112)&lt;&gt;TYPE('IC 1A'!J112),TRUE,FALSE),"WrongTypeMsg",IF(_xlfn.ISFORMULA('#_IC 1A'!J112),IF(NOT(_xlfn.ISFORMULA('IC 1A'!J112)),TRUE),FALSE),"MissingFormulaMsg",IF(NOT(AND(ISNUMBER(FIND("[",_xlfn.FORMULATEXT('#_IC 1A'!J112))),ISNUMBER(FIND("!",_xlfn.FORMULATEXT('#_IC 1A'!J112))))),AND(ISNUMBER(FIND("[",_xlfn.FORMULATEXT('IC 1A'!J112))),ISNUMBER(FIND("!",_xlfn.FORMULATEXT('IC 1A'!J112)))),FALSE),"ExternalRefsMsg",IF(ISNUMBER('#_IC 1A'!J112),IF(ABS('#_IC 1A'!J112-'IC 1A'!J112)&gt;0.00001,TRUE,FALSE),IF('#_IC 1A'!J112&lt;&gt;'IC 1A'!J112,TRUE,FALSE)),IF(ISNUMBER('#_IC 1A'!J112),IF('#_IC 1A'!J112&gt;'IC 1A'!J112,"TooLow","TooHigh"),"WrongAnswer"),NOT(_xlfn.ISFORMULA('#_IC 1A'!J112)),IF(_xlfn.IFS(ISTEXT('#_IC 1A'!J112),FALSE,ISLOGICAL('#_IC 1A'!J112),FALSE,SUBSTITUTE(CELL("format",'#_IC 1A'!J112),"-","")=SUBSTITUTE(CELL("format",'IC 1A'!J112),"-",""),FALSE,CELL("format",'#_IC 1A'!J112)="G",FALSE,AND(CELL("format",'#_IC 1A'!J112)="F0",CELL("format",'IC 1A'!J112)="G"),FALSE,TRUE,IFERROR(IF(MATCH(CELL("format",'#_IC 1A'!J112)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1A'!J112),_xlfn.FORMULATEXT('IC 1A'!J112),'IC 1A'!J112),"9","#"),"8","#"),"7","#"),"6","#"),"5","#"),"4","#"),"3","#"),"2","#"),"1","#"),"0","#"),"$",""),"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1A'!J112),_xlfn.FORMULATEXT('IC 1A'!J112),'IC 1A'!J112),"9","#"),"8","#"),"7","#"),"6","#"),"5","#"),"4","#"),"3","#"),"2","#"),"1","#"),"0","#"),"$",""),"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1A'!J112),_xlfn.FORMULATEXT('#_IC 1A'!J112),'#_IC 1A'!J112),"9","#"),"8","#"),"7","#"),"6","#"),"5","#"),"4","#"),"3","#"),"2","#"),"1","#"),"0","#"),"$",""),"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1A'!J112),_xlfn.FORMULATEXT('#_IC 1A'!J112),'#_IC 1A'!J112),"9","#"),"8","#"),"7","#"),"6","#"),"5","#"),"4","#"),"3","#"),"2","#"),"1","#"),"0","#"),"$",""),"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1A'!J112),_xlfn.FORMULATEXT('IC 1A'!J112),'IC 1A'!J112))-LEN(SUBSTITUTE(IF(_xlfn.ISFORMULA('IC 1A'!J112),_xlfn.FORMULATEXT('IC 1A'!J112),'IC 1A'!J112),"""",""))&gt;LEN(IF(_xlfn.ISFORMULA('#_IC 1A'!J112),_xlfn.FORMULATEXT('#_IC 1A'!J112),'#_IC 1A'!J112))-LEN(SUBSTITUTE(IF(_xlfn.ISFORMULA('#_IC 1A'!J112),_xlfn.FORMULATEXT('#_IC 1A'!J112),'#_IC 1A'!J112),"""","")),TRUE,FALSE),"HardQuoteMsg",IF(LEN(IF(_xlfn.ISFORMULA('IC 1A'!J112),_xlfn.FORMULATEXT('IC 1A'!J112),'IC 1A'!J112))-LEN(SUBSTITUTE(IF(_xlfn.ISFORMULA('IC 1A'!J112),_xlfn.FORMULATEXT('IC 1A'!J112),'IC 1A'!J112),"$",""))&lt;LEN(IF(_xlfn.ISFORMULA('#_IC 1A'!J112),_xlfn.FORMULATEXT('#_IC 1A'!J112),'#_IC 1A'!J112))-LEN(SUBSTITUTE(IF(_xlfn.ISFORMULA('#_IC 1A'!J112),_xlfn.FORMULATEXT('#_IC 1A'!J112),'#_IC 1A'!J112),"$","")),TRUE,FALSE),"MissingAbsMsg",_xlfn.IFS(ISTEXT('#_IC 1A'!J112),FALSE,ISLOGICAL('#_IC 1A'!J112),FALSE,SUBSTITUTE(CELL("format",'#_IC 1A'!J112),"-","")=SUBSTITUTE(CELL("format",'IC 1A'!J112),"-",""),FALSE,CELL("format",'#_IC 1A'!J112)="G",FALSE,AND(CELL("format",'#_IC 1A'!J112)="F0",CELL("format",'IC 1A'!J112)="G"),FALSE,TRUE,IFERROR(IF(MATCH(CELL("format",'#_IC 1A'!J112),FormatCodes_SFX!$A$4:$A$53,0)&gt;0,TRUE),FALSE),TRUE,TRUE),"FormatMsg",TRUE,"PerfectMsg")</f>
        <v>PerfectMsg</v>
      </c>
      <c r="K112" s="48" t="str">
        <f ca="1">_xlfn.IFS(ISBLANK('IC 1A'!K112),"",IF(NOT(ISNA('#_IC 1A'!K112)),IF(ISNA('IC 1A'!K112),TRUE,FALSE),FALSE),"StuNAMsg",IF(AND(ISNA('#_IC 1A'!K112),ISNA('IC 1A'!K112)),TRUE,FALSE),"PerfectMsg",IF(NOT(ISERROR('#_IC 1A'!K112)),IF(ISERROR('IC 1A'!K112),TRUE,FALSE),FALSE),"StuErrorMsg",IF(TYPE('#_IC 1A'!K112)&lt;&gt;TYPE('IC 1A'!K112),TRUE,FALSE),"WrongTypeMsg",IF(_xlfn.ISFORMULA('#_IC 1A'!K112),IF(NOT(_xlfn.ISFORMULA('IC 1A'!K112)),TRUE),FALSE),"MissingFormulaMsg",IF(NOT(AND(ISNUMBER(FIND("[",_xlfn.FORMULATEXT('#_IC 1A'!K112))),ISNUMBER(FIND("!",_xlfn.FORMULATEXT('#_IC 1A'!K112))))),AND(ISNUMBER(FIND("[",_xlfn.FORMULATEXT('IC 1A'!K112))),ISNUMBER(FIND("!",_xlfn.FORMULATEXT('IC 1A'!K112)))),FALSE),"ExternalRefsMsg",IF(ISNUMBER('#_IC 1A'!K112),IF(ABS('#_IC 1A'!K112-'IC 1A'!K112)&gt;0.00001,TRUE,FALSE),IF('#_IC 1A'!K112&lt;&gt;'IC 1A'!K112,TRUE,FALSE)),IF(ISNUMBER('#_IC 1A'!K112),IF('#_IC 1A'!K112&gt;'IC 1A'!K112,"TooLow","TooHigh"),"WrongAnswer"),NOT(_xlfn.ISFORMULA('#_IC 1A'!K112)),IF(_xlfn.IFS(ISTEXT('#_IC 1A'!K112),FALSE,ISLOGICAL('#_IC 1A'!K112),FALSE,SUBSTITUTE(CELL("format",'#_IC 1A'!K112),"-","")=SUBSTITUTE(CELL("format",'IC 1A'!K112),"-",""),FALSE,CELL("format",'#_IC 1A'!K112)="G",FALSE,AND(CELL("format",'#_IC 1A'!K112)="F0",CELL("format",'IC 1A'!K112)="G"),FALSE,TRUE,IFERROR(IF(MATCH(CELL("format",'#_IC 1A'!K112)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1A'!K112),_xlfn.FORMULATEXT('IC 1A'!K112),'IC 1A'!K112),"9","#"),"8","#"),"7","#"),"6","#"),"5","#"),"4","#"),"3","#"),"2","#"),"1","#"),"0","#"),"$",""),"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1A'!K112),_xlfn.FORMULATEXT('IC 1A'!K112),'IC 1A'!K112),"9","#"),"8","#"),"7","#"),"6","#"),"5","#"),"4","#"),"3","#"),"2","#"),"1","#"),"0","#"),"$",""),"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1A'!K112),_xlfn.FORMULATEXT('#_IC 1A'!K112),'#_IC 1A'!K112),"9","#"),"8","#"),"7","#"),"6","#"),"5","#"),"4","#"),"3","#"),"2","#"),"1","#"),"0","#"),"$",""),"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1A'!K112),_xlfn.FORMULATEXT('#_IC 1A'!K112),'#_IC 1A'!K112),"9","#"),"8","#"),"7","#"),"6","#"),"5","#"),"4","#"),"3","#"),"2","#"),"1","#"),"0","#"),"$",""),"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1A'!K112),_xlfn.FORMULATEXT('IC 1A'!K112),'IC 1A'!K112))-LEN(SUBSTITUTE(IF(_xlfn.ISFORMULA('IC 1A'!K112),_xlfn.FORMULATEXT('IC 1A'!K112),'IC 1A'!K112),"""",""))&gt;LEN(IF(_xlfn.ISFORMULA('#_IC 1A'!K112),_xlfn.FORMULATEXT('#_IC 1A'!K112),'#_IC 1A'!K112))-LEN(SUBSTITUTE(IF(_xlfn.ISFORMULA('#_IC 1A'!K112),_xlfn.FORMULATEXT('#_IC 1A'!K112),'#_IC 1A'!K112),"""","")),TRUE,FALSE),"HardQuoteMsg",IF(LEN(IF(_xlfn.ISFORMULA('IC 1A'!K112),_xlfn.FORMULATEXT('IC 1A'!K112),'IC 1A'!K112))-LEN(SUBSTITUTE(IF(_xlfn.ISFORMULA('IC 1A'!K112),_xlfn.FORMULATEXT('IC 1A'!K112),'IC 1A'!K112),"$",""))&lt;LEN(IF(_xlfn.ISFORMULA('#_IC 1A'!K112),_xlfn.FORMULATEXT('#_IC 1A'!K112),'#_IC 1A'!K112))-LEN(SUBSTITUTE(IF(_xlfn.ISFORMULA('#_IC 1A'!K112),_xlfn.FORMULATEXT('#_IC 1A'!K112),'#_IC 1A'!K112),"$","")),TRUE,FALSE),"MissingAbsMsg",_xlfn.IFS(ISTEXT('#_IC 1A'!K112),FALSE,ISLOGICAL('#_IC 1A'!K112),FALSE,SUBSTITUTE(CELL("format",'#_IC 1A'!K112),"-","")=SUBSTITUTE(CELL("format",'IC 1A'!K112),"-",""),FALSE,CELL("format",'#_IC 1A'!K112)="G",FALSE,AND(CELL("format",'#_IC 1A'!K112)="F0",CELL("format",'IC 1A'!K112)="G"),FALSE,TRUE,IFERROR(IF(MATCH(CELL("format",'#_IC 1A'!K112),FormatCodes_SFX!$A$4:$A$53,0)&gt;0,TRUE),FALSE),TRUE,TRUE),"FormatMsg",TRUE,"PerfectMsg")</f>
        <v>PerfectMsg</v>
      </c>
    </row>
    <row r="113" spans="2:11" x14ac:dyDescent="0.15">
      <c r="B113" s="48">
        <v>0</v>
      </c>
      <c r="C113" s="48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/>
      <c r="J113" s="48" t="str">
        <f ca="1">_xlfn.IFS(ISBLANK('IC 1A'!J113),"",IF(NOT(ISNA('#_IC 1A'!J113)),IF(ISNA('IC 1A'!J113),TRUE,FALSE),FALSE),"StuNAMsg",IF(AND(ISNA('#_IC 1A'!J113),ISNA('IC 1A'!J113)),TRUE,FALSE),"PerfectMsg",IF(NOT(ISERROR('#_IC 1A'!J113)),IF(ISERROR('IC 1A'!J113),TRUE,FALSE),FALSE),"StuErrorMsg",IF(TYPE('#_IC 1A'!J113)&lt;&gt;TYPE('IC 1A'!J113),TRUE,FALSE),"WrongTypeMsg",IF(_xlfn.ISFORMULA('#_IC 1A'!J113),IF(NOT(_xlfn.ISFORMULA('IC 1A'!J113)),TRUE),FALSE),"MissingFormulaMsg",IF(NOT(AND(ISNUMBER(FIND("[",_xlfn.FORMULATEXT('#_IC 1A'!J113))),ISNUMBER(FIND("!",_xlfn.FORMULATEXT('#_IC 1A'!J113))))),AND(ISNUMBER(FIND("[",_xlfn.FORMULATEXT('IC 1A'!J113))),ISNUMBER(FIND("!",_xlfn.FORMULATEXT('IC 1A'!J113)))),FALSE),"ExternalRefsMsg",IF(ISNUMBER('#_IC 1A'!J113),IF(ABS('#_IC 1A'!J113-'IC 1A'!J113)&gt;0.00001,TRUE,FALSE),IF('#_IC 1A'!J113&lt;&gt;'IC 1A'!J113,TRUE,FALSE)),IF(ISNUMBER('#_IC 1A'!J113),IF('#_IC 1A'!J113&gt;'IC 1A'!J113,"TooLow","TooHigh"),"WrongAnswer"),NOT(_xlfn.ISFORMULA('#_IC 1A'!J113)),IF(_xlfn.IFS(ISTEXT('#_IC 1A'!J113),FALSE,ISLOGICAL('#_IC 1A'!J113),FALSE,SUBSTITUTE(CELL("format",'#_IC 1A'!J113),"-","")=SUBSTITUTE(CELL("format",'IC 1A'!J113),"-",""),FALSE,CELL("format",'#_IC 1A'!J113)="G",FALSE,AND(CELL("format",'#_IC 1A'!J113)="F0",CELL("format",'IC 1A'!J113)="G"),FALSE,TRUE,IFERROR(IF(MATCH(CELL("format",'#_IC 1A'!J113)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1A'!J113),_xlfn.FORMULATEXT('IC 1A'!J113),'IC 1A'!J113),"9","#"),"8","#"),"7","#"),"6","#"),"5","#"),"4","#"),"3","#"),"2","#"),"1","#"),"0","#"),"$",""),"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1A'!J113),_xlfn.FORMULATEXT('IC 1A'!J113),'IC 1A'!J113),"9","#"),"8","#"),"7","#"),"6","#"),"5","#"),"4","#"),"3","#"),"2","#"),"1","#"),"0","#"),"$",""),"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1A'!J113),_xlfn.FORMULATEXT('#_IC 1A'!J113),'#_IC 1A'!J113),"9","#"),"8","#"),"7","#"),"6","#"),"5","#"),"4","#"),"3","#"),"2","#"),"1","#"),"0","#"),"$",""),"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1A'!J113),_xlfn.FORMULATEXT('#_IC 1A'!J113),'#_IC 1A'!J113),"9","#"),"8","#"),"7","#"),"6","#"),"5","#"),"4","#"),"3","#"),"2","#"),"1","#"),"0","#"),"$",""),"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1A'!J113),_xlfn.FORMULATEXT('IC 1A'!J113),'IC 1A'!J113))-LEN(SUBSTITUTE(IF(_xlfn.ISFORMULA('IC 1A'!J113),_xlfn.FORMULATEXT('IC 1A'!J113),'IC 1A'!J113),"""",""))&gt;LEN(IF(_xlfn.ISFORMULA('#_IC 1A'!J113),_xlfn.FORMULATEXT('#_IC 1A'!J113),'#_IC 1A'!J113))-LEN(SUBSTITUTE(IF(_xlfn.ISFORMULA('#_IC 1A'!J113),_xlfn.FORMULATEXT('#_IC 1A'!J113),'#_IC 1A'!J113),"""","")),TRUE,FALSE),"HardQuoteMsg",IF(LEN(IF(_xlfn.ISFORMULA('IC 1A'!J113),_xlfn.FORMULATEXT('IC 1A'!J113),'IC 1A'!J113))-LEN(SUBSTITUTE(IF(_xlfn.ISFORMULA('IC 1A'!J113),_xlfn.FORMULATEXT('IC 1A'!J113),'IC 1A'!J113),"$",""))&lt;LEN(IF(_xlfn.ISFORMULA('#_IC 1A'!J113),_xlfn.FORMULATEXT('#_IC 1A'!J113),'#_IC 1A'!J113))-LEN(SUBSTITUTE(IF(_xlfn.ISFORMULA('#_IC 1A'!J113),_xlfn.FORMULATEXT('#_IC 1A'!J113),'#_IC 1A'!J113),"$","")),TRUE,FALSE),"MissingAbsMsg",_xlfn.IFS(ISTEXT('#_IC 1A'!J113),FALSE,ISLOGICAL('#_IC 1A'!J113),FALSE,SUBSTITUTE(CELL("format",'#_IC 1A'!J113),"-","")=SUBSTITUTE(CELL("format",'IC 1A'!J113),"-",""),FALSE,CELL("format",'#_IC 1A'!J113)="G",FALSE,AND(CELL("format",'#_IC 1A'!J113)="F0",CELL("format",'IC 1A'!J113)="G"),FALSE,TRUE,IFERROR(IF(MATCH(CELL("format",'#_IC 1A'!J113),FormatCodes_SFX!$A$4:$A$53,0)&gt;0,TRUE),FALSE),TRUE,TRUE),"FormatMsg",TRUE,"PerfectMsg")</f>
        <v>PerfectMsg</v>
      </c>
      <c r="K113" s="48" t="str">
        <f ca="1">_xlfn.IFS(ISBLANK('IC 1A'!K113),"",IF(NOT(ISNA('#_IC 1A'!K113)),IF(ISNA('IC 1A'!K113),TRUE,FALSE),FALSE),"StuNAMsg",IF(AND(ISNA('#_IC 1A'!K113),ISNA('IC 1A'!K113)),TRUE,FALSE),"PerfectMsg",IF(NOT(ISERROR('#_IC 1A'!K113)),IF(ISERROR('IC 1A'!K113),TRUE,FALSE),FALSE),"StuErrorMsg",IF(TYPE('#_IC 1A'!K113)&lt;&gt;TYPE('IC 1A'!K113),TRUE,FALSE),"WrongTypeMsg",IF(_xlfn.ISFORMULA('#_IC 1A'!K113),IF(NOT(_xlfn.ISFORMULA('IC 1A'!K113)),TRUE),FALSE),"MissingFormulaMsg",IF(NOT(AND(ISNUMBER(FIND("[",_xlfn.FORMULATEXT('#_IC 1A'!K113))),ISNUMBER(FIND("!",_xlfn.FORMULATEXT('#_IC 1A'!K113))))),AND(ISNUMBER(FIND("[",_xlfn.FORMULATEXT('IC 1A'!K113))),ISNUMBER(FIND("!",_xlfn.FORMULATEXT('IC 1A'!K113)))),FALSE),"ExternalRefsMsg",IF(ISNUMBER('#_IC 1A'!K113),IF(ABS('#_IC 1A'!K113-'IC 1A'!K113)&gt;0.00001,TRUE,FALSE),IF('#_IC 1A'!K113&lt;&gt;'IC 1A'!K113,TRUE,FALSE)),IF(ISNUMBER('#_IC 1A'!K113),IF('#_IC 1A'!K113&gt;'IC 1A'!K113,"TooLow","TooHigh"),"WrongAnswer"),NOT(_xlfn.ISFORMULA('#_IC 1A'!K113)),IF(_xlfn.IFS(ISTEXT('#_IC 1A'!K113),FALSE,ISLOGICAL('#_IC 1A'!K113),FALSE,SUBSTITUTE(CELL("format",'#_IC 1A'!K113),"-","")=SUBSTITUTE(CELL("format",'IC 1A'!K113),"-",""),FALSE,CELL("format",'#_IC 1A'!K113)="G",FALSE,AND(CELL("format",'#_IC 1A'!K113)="F0",CELL("format",'IC 1A'!K113)="G"),FALSE,TRUE,IFERROR(IF(MATCH(CELL("format",'#_IC 1A'!K113)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1A'!K113),_xlfn.FORMULATEXT('IC 1A'!K113),'IC 1A'!K113),"9","#"),"8","#"),"7","#"),"6","#"),"5","#"),"4","#"),"3","#"),"2","#"),"1","#"),"0","#"),"$",""),"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1A'!K113),_xlfn.FORMULATEXT('IC 1A'!K113),'IC 1A'!K113),"9","#"),"8","#"),"7","#"),"6","#"),"5","#"),"4","#"),"3","#"),"2","#"),"1","#"),"0","#"),"$",""),"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1A'!K113),_xlfn.FORMULATEXT('#_IC 1A'!K113),'#_IC 1A'!K113),"9","#"),"8","#"),"7","#"),"6","#"),"5","#"),"4","#"),"3","#"),"2","#"),"1","#"),"0","#"),"$",""),"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1A'!K113),_xlfn.FORMULATEXT('#_IC 1A'!K113),'#_IC 1A'!K113),"9","#"),"8","#"),"7","#"),"6","#"),"5","#"),"4","#"),"3","#"),"2","#"),"1","#"),"0","#"),"$",""),"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1A'!K113),_xlfn.FORMULATEXT('IC 1A'!K113),'IC 1A'!K113))-LEN(SUBSTITUTE(IF(_xlfn.ISFORMULA('IC 1A'!K113),_xlfn.FORMULATEXT('IC 1A'!K113),'IC 1A'!K113),"""",""))&gt;LEN(IF(_xlfn.ISFORMULA('#_IC 1A'!K113),_xlfn.FORMULATEXT('#_IC 1A'!K113),'#_IC 1A'!K113))-LEN(SUBSTITUTE(IF(_xlfn.ISFORMULA('#_IC 1A'!K113),_xlfn.FORMULATEXT('#_IC 1A'!K113),'#_IC 1A'!K113),"""","")),TRUE,FALSE),"HardQuoteMsg",IF(LEN(IF(_xlfn.ISFORMULA('IC 1A'!K113),_xlfn.FORMULATEXT('IC 1A'!K113),'IC 1A'!K113))-LEN(SUBSTITUTE(IF(_xlfn.ISFORMULA('IC 1A'!K113),_xlfn.FORMULATEXT('IC 1A'!K113),'IC 1A'!K113),"$",""))&lt;LEN(IF(_xlfn.ISFORMULA('#_IC 1A'!K113),_xlfn.FORMULATEXT('#_IC 1A'!K113),'#_IC 1A'!K113))-LEN(SUBSTITUTE(IF(_xlfn.ISFORMULA('#_IC 1A'!K113),_xlfn.FORMULATEXT('#_IC 1A'!K113),'#_IC 1A'!K113),"$","")),TRUE,FALSE),"MissingAbsMsg",_xlfn.IFS(ISTEXT('#_IC 1A'!K113),FALSE,ISLOGICAL('#_IC 1A'!K113),FALSE,SUBSTITUTE(CELL("format",'#_IC 1A'!K113),"-","")=SUBSTITUTE(CELL("format",'IC 1A'!K113),"-",""),FALSE,CELL("format",'#_IC 1A'!K113)="G",FALSE,AND(CELL("format",'#_IC 1A'!K113)="F0",CELL("format",'IC 1A'!K113)="G"),FALSE,TRUE,IFERROR(IF(MATCH(CELL("format",'#_IC 1A'!K113),FormatCodes_SFX!$A$4:$A$53,0)&gt;0,TRUE),FALSE),TRUE,TRUE),"FormatMsg",TRUE,"PerfectMsg")</f>
        <v>PerfectMsg</v>
      </c>
    </row>
    <row r="114" spans="2:11" x14ac:dyDescent="0.15">
      <c r="B114" s="48">
        <v>0</v>
      </c>
      <c r="C114" s="48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/>
      <c r="J114" s="48" t="str">
        <f ca="1">_xlfn.IFS(ISBLANK('IC 1A'!J114),"",IF(NOT(ISNA('#_IC 1A'!J114)),IF(ISNA('IC 1A'!J114),TRUE,FALSE),FALSE),"StuNAMsg",IF(AND(ISNA('#_IC 1A'!J114),ISNA('IC 1A'!J114)),TRUE,FALSE),"PerfectMsg",IF(NOT(ISERROR('#_IC 1A'!J114)),IF(ISERROR('IC 1A'!J114),TRUE,FALSE),FALSE),"StuErrorMsg",IF(TYPE('#_IC 1A'!J114)&lt;&gt;TYPE('IC 1A'!J114),TRUE,FALSE),"WrongTypeMsg",IF(_xlfn.ISFORMULA('#_IC 1A'!J114),IF(NOT(_xlfn.ISFORMULA('IC 1A'!J114)),TRUE),FALSE),"MissingFormulaMsg",IF(NOT(AND(ISNUMBER(FIND("[",_xlfn.FORMULATEXT('#_IC 1A'!J114))),ISNUMBER(FIND("!",_xlfn.FORMULATEXT('#_IC 1A'!J114))))),AND(ISNUMBER(FIND("[",_xlfn.FORMULATEXT('IC 1A'!J114))),ISNUMBER(FIND("!",_xlfn.FORMULATEXT('IC 1A'!J114)))),FALSE),"ExternalRefsMsg",IF(ISNUMBER('#_IC 1A'!J114),IF(ABS('#_IC 1A'!J114-'IC 1A'!J114)&gt;0.00001,TRUE,FALSE),IF('#_IC 1A'!J114&lt;&gt;'IC 1A'!J114,TRUE,FALSE)),IF(ISNUMBER('#_IC 1A'!J114),IF('#_IC 1A'!J114&gt;'IC 1A'!J114,"TooLow","TooHigh"),"WrongAnswer"),NOT(_xlfn.ISFORMULA('#_IC 1A'!J114)),IF(_xlfn.IFS(ISTEXT('#_IC 1A'!J114),FALSE,ISLOGICAL('#_IC 1A'!J114),FALSE,SUBSTITUTE(CELL("format",'#_IC 1A'!J114),"-","")=SUBSTITUTE(CELL("format",'IC 1A'!J114),"-",""),FALSE,CELL("format",'#_IC 1A'!J114)="G",FALSE,AND(CELL("format",'#_IC 1A'!J114)="F0",CELL("format",'IC 1A'!J114)="G"),FALSE,TRUE,IFERROR(IF(MATCH(CELL("format",'#_IC 1A'!J114)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1A'!J114),_xlfn.FORMULATEXT('IC 1A'!J114),'IC 1A'!J114),"9","#"),"8","#"),"7","#"),"6","#"),"5","#"),"4","#"),"3","#"),"2","#"),"1","#"),"0","#"),"$",""),"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1A'!J114),_xlfn.FORMULATEXT('IC 1A'!J114),'IC 1A'!J114),"9","#"),"8","#"),"7","#"),"6","#"),"5","#"),"4","#"),"3","#"),"2","#"),"1","#"),"0","#"),"$",""),"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1A'!J114),_xlfn.FORMULATEXT('#_IC 1A'!J114),'#_IC 1A'!J114),"9","#"),"8","#"),"7","#"),"6","#"),"5","#"),"4","#"),"3","#"),"2","#"),"1","#"),"0","#"),"$",""),"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1A'!J114),_xlfn.FORMULATEXT('#_IC 1A'!J114),'#_IC 1A'!J114),"9","#"),"8","#"),"7","#"),"6","#"),"5","#"),"4","#"),"3","#"),"2","#"),"1","#"),"0","#"),"$",""),"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1A'!J114),_xlfn.FORMULATEXT('IC 1A'!J114),'IC 1A'!J114))-LEN(SUBSTITUTE(IF(_xlfn.ISFORMULA('IC 1A'!J114),_xlfn.FORMULATEXT('IC 1A'!J114),'IC 1A'!J114),"""",""))&gt;LEN(IF(_xlfn.ISFORMULA('#_IC 1A'!J114),_xlfn.FORMULATEXT('#_IC 1A'!J114),'#_IC 1A'!J114))-LEN(SUBSTITUTE(IF(_xlfn.ISFORMULA('#_IC 1A'!J114),_xlfn.FORMULATEXT('#_IC 1A'!J114),'#_IC 1A'!J114),"""","")),TRUE,FALSE),"HardQuoteMsg",IF(LEN(IF(_xlfn.ISFORMULA('IC 1A'!J114),_xlfn.FORMULATEXT('IC 1A'!J114),'IC 1A'!J114))-LEN(SUBSTITUTE(IF(_xlfn.ISFORMULA('IC 1A'!J114),_xlfn.FORMULATEXT('IC 1A'!J114),'IC 1A'!J114),"$",""))&lt;LEN(IF(_xlfn.ISFORMULA('#_IC 1A'!J114),_xlfn.FORMULATEXT('#_IC 1A'!J114),'#_IC 1A'!J114))-LEN(SUBSTITUTE(IF(_xlfn.ISFORMULA('#_IC 1A'!J114),_xlfn.FORMULATEXT('#_IC 1A'!J114),'#_IC 1A'!J114),"$","")),TRUE,FALSE),"MissingAbsMsg",_xlfn.IFS(ISTEXT('#_IC 1A'!J114),FALSE,ISLOGICAL('#_IC 1A'!J114),FALSE,SUBSTITUTE(CELL("format",'#_IC 1A'!J114),"-","")=SUBSTITUTE(CELL("format",'IC 1A'!J114),"-",""),FALSE,CELL("format",'#_IC 1A'!J114)="G",FALSE,AND(CELL("format",'#_IC 1A'!J114)="F0",CELL("format",'IC 1A'!J114)="G"),FALSE,TRUE,IFERROR(IF(MATCH(CELL("format",'#_IC 1A'!J114),FormatCodes_SFX!$A$4:$A$53,0)&gt;0,TRUE),FALSE),TRUE,TRUE),"FormatMsg",TRUE,"PerfectMsg")</f>
        <v>PerfectMsg</v>
      </c>
      <c r="K114" s="48" t="str">
        <f ca="1">_xlfn.IFS(ISBLANK('IC 1A'!K114),"",IF(NOT(ISNA('#_IC 1A'!K114)),IF(ISNA('IC 1A'!K114),TRUE,FALSE),FALSE),"StuNAMsg",IF(AND(ISNA('#_IC 1A'!K114),ISNA('IC 1A'!K114)),TRUE,FALSE),"PerfectMsg",IF(NOT(ISERROR('#_IC 1A'!K114)),IF(ISERROR('IC 1A'!K114),TRUE,FALSE),FALSE),"StuErrorMsg",IF(TYPE('#_IC 1A'!K114)&lt;&gt;TYPE('IC 1A'!K114),TRUE,FALSE),"WrongTypeMsg",IF(_xlfn.ISFORMULA('#_IC 1A'!K114),IF(NOT(_xlfn.ISFORMULA('IC 1A'!K114)),TRUE),FALSE),"MissingFormulaMsg",IF(NOT(AND(ISNUMBER(FIND("[",_xlfn.FORMULATEXT('#_IC 1A'!K114))),ISNUMBER(FIND("!",_xlfn.FORMULATEXT('#_IC 1A'!K114))))),AND(ISNUMBER(FIND("[",_xlfn.FORMULATEXT('IC 1A'!K114))),ISNUMBER(FIND("!",_xlfn.FORMULATEXT('IC 1A'!K114)))),FALSE),"ExternalRefsMsg",IF(ISNUMBER('#_IC 1A'!K114),IF(ABS('#_IC 1A'!K114-'IC 1A'!K114)&gt;0.00001,TRUE,FALSE),IF('#_IC 1A'!K114&lt;&gt;'IC 1A'!K114,TRUE,FALSE)),IF(ISNUMBER('#_IC 1A'!K114),IF('#_IC 1A'!K114&gt;'IC 1A'!K114,"TooLow","TooHigh"),"WrongAnswer"),NOT(_xlfn.ISFORMULA('#_IC 1A'!K114)),IF(_xlfn.IFS(ISTEXT('#_IC 1A'!K114),FALSE,ISLOGICAL('#_IC 1A'!K114),FALSE,SUBSTITUTE(CELL("format",'#_IC 1A'!K114),"-","")=SUBSTITUTE(CELL("format",'IC 1A'!K114),"-",""),FALSE,CELL("format",'#_IC 1A'!K114)="G",FALSE,AND(CELL("format",'#_IC 1A'!K114)="F0",CELL("format",'IC 1A'!K114)="G"),FALSE,TRUE,IFERROR(IF(MATCH(CELL("format",'#_IC 1A'!K114)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1A'!K114),_xlfn.FORMULATEXT('IC 1A'!K114),'IC 1A'!K114),"9","#"),"8","#"),"7","#"),"6","#"),"5","#"),"4","#"),"3","#"),"2","#"),"1","#"),"0","#"),"$",""),"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1A'!K114),_xlfn.FORMULATEXT('IC 1A'!K114),'IC 1A'!K114),"9","#"),"8","#"),"7","#"),"6","#"),"5","#"),"4","#"),"3","#"),"2","#"),"1","#"),"0","#"),"$",""),"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1A'!K114),_xlfn.FORMULATEXT('#_IC 1A'!K114),'#_IC 1A'!K114),"9","#"),"8","#"),"7","#"),"6","#"),"5","#"),"4","#"),"3","#"),"2","#"),"1","#"),"0","#"),"$",""),"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1A'!K114),_xlfn.FORMULATEXT('#_IC 1A'!K114),'#_IC 1A'!K114),"9","#"),"8","#"),"7","#"),"6","#"),"5","#"),"4","#"),"3","#"),"2","#"),"1","#"),"0","#"),"$",""),"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1A'!K114),_xlfn.FORMULATEXT('IC 1A'!K114),'IC 1A'!K114))-LEN(SUBSTITUTE(IF(_xlfn.ISFORMULA('IC 1A'!K114),_xlfn.FORMULATEXT('IC 1A'!K114),'IC 1A'!K114),"""",""))&gt;LEN(IF(_xlfn.ISFORMULA('#_IC 1A'!K114),_xlfn.FORMULATEXT('#_IC 1A'!K114),'#_IC 1A'!K114))-LEN(SUBSTITUTE(IF(_xlfn.ISFORMULA('#_IC 1A'!K114),_xlfn.FORMULATEXT('#_IC 1A'!K114),'#_IC 1A'!K114),"""","")),TRUE,FALSE),"HardQuoteMsg",IF(LEN(IF(_xlfn.ISFORMULA('IC 1A'!K114),_xlfn.FORMULATEXT('IC 1A'!K114),'IC 1A'!K114))-LEN(SUBSTITUTE(IF(_xlfn.ISFORMULA('IC 1A'!K114),_xlfn.FORMULATEXT('IC 1A'!K114),'IC 1A'!K114),"$",""))&lt;LEN(IF(_xlfn.ISFORMULA('#_IC 1A'!K114),_xlfn.FORMULATEXT('#_IC 1A'!K114),'#_IC 1A'!K114))-LEN(SUBSTITUTE(IF(_xlfn.ISFORMULA('#_IC 1A'!K114),_xlfn.FORMULATEXT('#_IC 1A'!K114),'#_IC 1A'!K114),"$","")),TRUE,FALSE),"MissingAbsMsg",_xlfn.IFS(ISTEXT('#_IC 1A'!K114),FALSE,ISLOGICAL('#_IC 1A'!K114),FALSE,SUBSTITUTE(CELL("format",'#_IC 1A'!K114),"-","")=SUBSTITUTE(CELL("format",'IC 1A'!K114),"-",""),FALSE,CELL("format",'#_IC 1A'!K114)="G",FALSE,AND(CELL("format",'#_IC 1A'!K114)="F0",CELL("format",'IC 1A'!K114)="G"),FALSE,TRUE,IFERROR(IF(MATCH(CELL("format",'#_IC 1A'!K114),FormatCodes_SFX!$A$4:$A$53,0)&gt;0,TRUE),FALSE),TRUE,TRUE),"FormatMsg",TRUE,"PerfectMsg")</f>
        <v>PerfectMsg</v>
      </c>
    </row>
    <row r="115" spans="2:11" x14ac:dyDescent="0.15">
      <c r="B115" s="48">
        <v>0</v>
      </c>
      <c r="C115" s="48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 t="str">
        <f ca="1">_xlfn.IFS(ISBLANK('IC 1A'!J115),"",IF(NOT(ISNA('#_IC 1A'!J115)),IF(ISNA('IC 1A'!J115),TRUE,FALSE),FALSE),"StuNAMsg",IF(AND(ISNA('#_IC 1A'!J115),ISNA('IC 1A'!J115)),TRUE,FALSE),"PerfectMsg",IF(NOT(ISERROR('#_IC 1A'!J115)),IF(ISERROR('IC 1A'!J115),TRUE,FALSE),FALSE),"StuErrorMsg",IF(TYPE('#_IC 1A'!J115)&lt;&gt;TYPE('IC 1A'!J115),TRUE,FALSE),"WrongTypeMsg",IF(_xlfn.ISFORMULA('#_IC 1A'!J115),IF(NOT(_xlfn.ISFORMULA('IC 1A'!J115)),TRUE),FALSE),"MissingFormulaMsg",IF(NOT(AND(ISNUMBER(FIND("[",_xlfn.FORMULATEXT('#_IC 1A'!J115))),ISNUMBER(FIND("!",_xlfn.FORMULATEXT('#_IC 1A'!J115))))),AND(ISNUMBER(FIND("[",_xlfn.FORMULATEXT('IC 1A'!J115))),ISNUMBER(FIND("!",_xlfn.FORMULATEXT('IC 1A'!J115)))),FALSE),"ExternalRefsMsg",IF(ISNUMBER('#_IC 1A'!J115),IF(ABS('#_IC 1A'!J115-'IC 1A'!J115)&gt;0.00001,TRUE,FALSE),IF('#_IC 1A'!J115&lt;&gt;'IC 1A'!J115,TRUE,FALSE)),IF(ISNUMBER('#_IC 1A'!J115),IF('#_IC 1A'!J115&gt;'IC 1A'!J115,"TooLow","TooHigh"),"WrongAnswer"),NOT(_xlfn.ISFORMULA('#_IC 1A'!J115)),IF(_xlfn.IFS(ISTEXT('#_IC 1A'!J115),FALSE,ISLOGICAL('#_IC 1A'!J115),FALSE,SUBSTITUTE(CELL("format",'#_IC 1A'!J115),"-","")=SUBSTITUTE(CELL("format",'IC 1A'!J115),"-",""),FALSE,CELL("format",'#_IC 1A'!J115)="G",FALSE,AND(CELL("format",'#_IC 1A'!J115)="F0",CELL("format",'IC 1A'!J115)="G"),FALSE,TRUE,IFERROR(IF(MATCH(CELL("format",'#_IC 1A'!J115)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1A'!J115),_xlfn.FORMULATEXT('IC 1A'!J115),'IC 1A'!J115),"9","#"),"8","#"),"7","#"),"6","#"),"5","#"),"4","#"),"3","#"),"2","#"),"1","#"),"0","#"),"$",""),"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1A'!J115),_xlfn.FORMULATEXT('IC 1A'!J115),'IC 1A'!J115),"9","#"),"8","#"),"7","#"),"6","#"),"5","#"),"4","#"),"3","#"),"2","#"),"1","#"),"0","#"),"$",""),"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1A'!J115),_xlfn.FORMULATEXT('#_IC 1A'!J115),'#_IC 1A'!J115),"9","#"),"8","#"),"7","#"),"6","#"),"5","#"),"4","#"),"3","#"),"2","#"),"1","#"),"0","#"),"$",""),"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1A'!J115),_xlfn.FORMULATEXT('#_IC 1A'!J115),'#_IC 1A'!J115),"9","#"),"8","#"),"7","#"),"6","#"),"5","#"),"4","#"),"3","#"),"2","#"),"1","#"),"0","#"),"$",""),"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1A'!J115),_xlfn.FORMULATEXT('IC 1A'!J115),'IC 1A'!J115))-LEN(SUBSTITUTE(IF(_xlfn.ISFORMULA('IC 1A'!J115),_xlfn.FORMULATEXT('IC 1A'!J115),'IC 1A'!J115),"""",""))&gt;LEN(IF(_xlfn.ISFORMULA('#_IC 1A'!J115),_xlfn.FORMULATEXT('#_IC 1A'!J115),'#_IC 1A'!J115))-LEN(SUBSTITUTE(IF(_xlfn.ISFORMULA('#_IC 1A'!J115),_xlfn.FORMULATEXT('#_IC 1A'!J115),'#_IC 1A'!J115),"""","")),TRUE,FALSE),"HardQuoteMsg",IF(LEN(IF(_xlfn.ISFORMULA('IC 1A'!J115),_xlfn.FORMULATEXT('IC 1A'!J115),'IC 1A'!J115))-LEN(SUBSTITUTE(IF(_xlfn.ISFORMULA('IC 1A'!J115),_xlfn.FORMULATEXT('IC 1A'!J115),'IC 1A'!J115),"$",""))&lt;LEN(IF(_xlfn.ISFORMULA('#_IC 1A'!J115),_xlfn.FORMULATEXT('#_IC 1A'!J115),'#_IC 1A'!J115))-LEN(SUBSTITUTE(IF(_xlfn.ISFORMULA('#_IC 1A'!J115),_xlfn.FORMULATEXT('#_IC 1A'!J115),'#_IC 1A'!J115),"$","")),TRUE,FALSE),"MissingAbsMsg",_xlfn.IFS(ISTEXT('#_IC 1A'!J115),FALSE,ISLOGICAL('#_IC 1A'!J115),FALSE,SUBSTITUTE(CELL("format",'#_IC 1A'!J115),"-","")=SUBSTITUTE(CELL("format",'IC 1A'!J115),"-",""),FALSE,CELL("format",'#_IC 1A'!J115)="G",FALSE,AND(CELL("format",'#_IC 1A'!J115)="F0",CELL("format",'IC 1A'!J115)="G"),FALSE,TRUE,IFERROR(IF(MATCH(CELL("format",'#_IC 1A'!J115),FormatCodes_SFX!$A$4:$A$53,0)&gt;0,TRUE),FALSE),TRUE,TRUE),"FormatMsg",TRUE,"PerfectMsg")</f>
        <v>PerfectMsg</v>
      </c>
      <c r="K115" s="48" t="str">
        <f ca="1">_xlfn.IFS(ISBLANK('IC 1A'!K115),"",IF(NOT(ISNA('#_IC 1A'!K115)),IF(ISNA('IC 1A'!K115),TRUE,FALSE),FALSE),"StuNAMsg",IF(AND(ISNA('#_IC 1A'!K115),ISNA('IC 1A'!K115)),TRUE,FALSE),"PerfectMsg",IF(NOT(ISERROR('#_IC 1A'!K115)),IF(ISERROR('IC 1A'!K115),TRUE,FALSE),FALSE),"StuErrorMsg",IF(TYPE('#_IC 1A'!K115)&lt;&gt;TYPE('IC 1A'!K115),TRUE,FALSE),"WrongTypeMsg",IF(_xlfn.ISFORMULA('#_IC 1A'!K115),IF(NOT(_xlfn.ISFORMULA('IC 1A'!K115)),TRUE),FALSE),"MissingFormulaMsg",IF(NOT(AND(ISNUMBER(FIND("[",_xlfn.FORMULATEXT('#_IC 1A'!K115))),ISNUMBER(FIND("!",_xlfn.FORMULATEXT('#_IC 1A'!K115))))),AND(ISNUMBER(FIND("[",_xlfn.FORMULATEXT('IC 1A'!K115))),ISNUMBER(FIND("!",_xlfn.FORMULATEXT('IC 1A'!K115)))),FALSE),"ExternalRefsMsg",IF(ISNUMBER('#_IC 1A'!K115),IF(ABS('#_IC 1A'!K115-'IC 1A'!K115)&gt;0.00001,TRUE,FALSE),IF('#_IC 1A'!K115&lt;&gt;'IC 1A'!K115,TRUE,FALSE)),IF(ISNUMBER('#_IC 1A'!K115),IF('#_IC 1A'!K115&gt;'IC 1A'!K115,"TooLow","TooHigh"),"WrongAnswer"),NOT(_xlfn.ISFORMULA('#_IC 1A'!K115)),IF(_xlfn.IFS(ISTEXT('#_IC 1A'!K115),FALSE,ISLOGICAL('#_IC 1A'!K115),FALSE,SUBSTITUTE(CELL("format",'#_IC 1A'!K115),"-","")=SUBSTITUTE(CELL("format",'IC 1A'!K115),"-",""),FALSE,CELL("format",'#_IC 1A'!K115)="G",FALSE,AND(CELL("format",'#_IC 1A'!K115)="F0",CELL("format",'IC 1A'!K115)="G"),FALSE,TRUE,IFERROR(IF(MATCH(CELL("format",'#_IC 1A'!K115)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1A'!K115),_xlfn.FORMULATEXT('IC 1A'!K115),'IC 1A'!K115),"9","#"),"8","#"),"7","#"),"6","#"),"5","#"),"4","#"),"3","#"),"2","#"),"1","#"),"0","#"),"$",""),"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1A'!K115),_xlfn.FORMULATEXT('IC 1A'!K115),'IC 1A'!K115),"9","#"),"8","#"),"7","#"),"6","#"),"5","#"),"4","#"),"3","#"),"2","#"),"1","#"),"0","#"),"$",""),"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1A'!K115),_xlfn.FORMULATEXT('#_IC 1A'!K115),'#_IC 1A'!K115),"9","#"),"8","#"),"7","#"),"6","#"),"5","#"),"4","#"),"3","#"),"2","#"),"1","#"),"0","#"),"$",""),"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1A'!K115),_xlfn.FORMULATEXT('#_IC 1A'!K115),'#_IC 1A'!K115),"9","#"),"8","#"),"7","#"),"6","#"),"5","#"),"4","#"),"3","#"),"2","#"),"1","#"),"0","#"),"$",""),"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1A'!K115),_xlfn.FORMULATEXT('IC 1A'!K115),'IC 1A'!K115))-LEN(SUBSTITUTE(IF(_xlfn.ISFORMULA('IC 1A'!K115),_xlfn.FORMULATEXT('IC 1A'!K115),'IC 1A'!K115),"""",""))&gt;LEN(IF(_xlfn.ISFORMULA('#_IC 1A'!K115),_xlfn.FORMULATEXT('#_IC 1A'!K115),'#_IC 1A'!K115))-LEN(SUBSTITUTE(IF(_xlfn.ISFORMULA('#_IC 1A'!K115),_xlfn.FORMULATEXT('#_IC 1A'!K115),'#_IC 1A'!K115),"""","")),TRUE,FALSE),"HardQuoteMsg",IF(LEN(IF(_xlfn.ISFORMULA('IC 1A'!K115),_xlfn.FORMULATEXT('IC 1A'!K115),'IC 1A'!K115))-LEN(SUBSTITUTE(IF(_xlfn.ISFORMULA('IC 1A'!K115),_xlfn.FORMULATEXT('IC 1A'!K115),'IC 1A'!K115),"$",""))&lt;LEN(IF(_xlfn.ISFORMULA('#_IC 1A'!K115),_xlfn.FORMULATEXT('#_IC 1A'!K115),'#_IC 1A'!K115))-LEN(SUBSTITUTE(IF(_xlfn.ISFORMULA('#_IC 1A'!K115),_xlfn.FORMULATEXT('#_IC 1A'!K115),'#_IC 1A'!K115),"$","")),TRUE,FALSE),"MissingAbsMsg",_xlfn.IFS(ISTEXT('#_IC 1A'!K115),FALSE,ISLOGICAL('#_IC 1A'!K115),FALSE,SUBSTITUTE(CELL("format",'#_IC 1A'!K115),"-","")=SUBSTITUTE(CELL("format",'IC 1A'!K115),"-",""),FALSE,CELL("format",'#_IC 1A'!K115)="G",FALSE,AND(CELL("format",'#_IC 1A'!K115)="F0",CELL("format",'IC 1A'!K115)="G"),FALSE,TRUE,IFERROR(IF(MATCH(CELL("format",'#_IC 1A'!K115),FormatCodes_SFX!$A$4:$A$53,0)&gt;0,TRUE),FALSE),TRUE,TRUE),"FormatMsg",TRUE,"PerfectMsg")</f>
        <v>PerfectMsg</v>
      </c>
    </row>
    <row r="116" spans="2:11" x14ac:dyDescent="0.15">
      <c r="B116" s="48">
        <v>0</v>
      </c>
      <c r="C116" s="48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8">
        <v>0</v>
      </c>
      <c r="J116" s="48" t="str">
        <f ca="1">_xlfn.IFS(ISBLANK('IC 1A'!J116),"",IF(NOT(ISNA('#_IC 1A'!J116)),IF(ISNA('IC 1A'!J116),TRUE,FALSE),FALSE),"StuNAMsg",IF(AND(ISNA('#_IC 1A'!J116),ISNA('IC 1A'!J116)),TRUE,FALSE),"PerfectMsg",IF(NOT(ISERROR('#_IC 1A'!J116)),IF(ISERROR('IC 1A'!J116),TRUE,FALSE),FALSE),"StuErrorMsg",IF(TYPE('#_IC 1A'!J116)&lt;&gt;TYPE('IC 1A'!J116),TRUE,FALSE),"WrongTypeMsg",IF(_xlfn.ISFORMULA('#_IC 1A'!J116),IF(NOT(_xlfn.ISFORMULA('IC 1A'!J116)),TRUE),FALSE),"MissingFormulaMsg",IF(NOT(AND(ISNUMBER(FIND("[",_xlfn.FORMULATEXT('#_IC 1A'!J116))),ISNUMBER(FIND("!",_xlfn.FORMULATEXT('#_IC 1A'!J116))))),AND(ISNUMBER(FIND("[",_xlfn.FORMULATEXT('IC 1A'!J116))),ISNUMBER(FIND("!",_xlfn.FORMULATEXT('IC 1A'!J116)))),FALSE),"ExternalRefsMsg",IF(ISNUMBER('#_IC 1A'!J116),IF(ABS('#_IC 1A'!J116-'IC 1A'!J116)&gt;0.00001,TRUE,FALSE),IF('#_IC 1A'!J116&lt;&gt;'IC 1A'!J116,TRUE,FALSE)),IF(ISNUMBER('#_IC 1A'!J116),IF('#_IC 1A'!J116&gt;'IC 1A'!J116,"TooLow","TooHigh"),"WrongAnswer"),NOT(_xlfn.ISFORMULA('#_IC 1A'!J116)),IF(_xlfn.IFS(ISTEXT('#_IC 1A'!J116),FALSE,ISLOGICAL('#_IC 1A'!J116),FALSE,SUBSTITUTE(CELL("format",'#_IC 1A'!J116),"-","")=SUBSTITUTE(CELL("format",'IC 1A'!J116),"-",""),FALSE,CELL("format",'#_IC 1A'!J116)="G",FALSE,AND(CELL("format",'#_IC 1A'!J116)="F0",CELL("format",'IC 1A'!J116)="G"),FALSE,TRUE,IFERROR(IF(MATCH(CELL("format",'#_IC 1A'!J116)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1A'!J116),_xlfn.FORMULATEXT('IC 1A'!J116),'IC 1A'!J116),"9","#"),"8","#"),"7","#"),"6","#"),"5","#"),"4","#"),"3","#"),"2","#"),"1","#"),"0","#"),"$",""),"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1A'!J116),_xlfn.FORMULATEXT('IC 1A'!J116),'IC 1A'!J116),"9","#"),"8","#"),"7","#"),"6","#"),"5","#"),"4","#"),"3","#"),"2","#"),"1","#"),"0","#"),"$",""),"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1A'!J116),_xlfn.FORMULATEXT('#_IC 1A'!J116),'#_IC 1A'!J116),"9","#"),"8","#"),"7","#"),"6","#"),"5","#"),"4","#"),"3","#"),"2","#"),"1","#"),"0","#"),"$",""),"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1A'!J116),_xlfn.FORMULATEXT('#_IC 1A'!J116),'#_IC 1A'!J116),"9","#"),"8","#"),"7","#"),"6","#"),"5","#"),"4","#"),"3","#"),"2","#"),"1","#"),"0","#"),"$",""),"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1A'!J116),_xlfn.FORMULATEXT('IC 1A'!J116),'IC 1A'!J116))-LEN(SUBSTITUTE(IF(_xlfn.ISFORMULA('IC 1A'!J116),_xlfn.FORMULATEXT('IC 1A'!J116),'IC 1A'!J116),"""",""))&gt;LEN(IF(_xlfn.ISFORMULA('#_IC 1A'!J116),_xlfn.FORMULATEXT('#_IC 1A'!J116),'#_IC 1A'!J116))-LEN(SUBSTITUTE(IF(_xlfn.ISFORMULA('#_IC 1A'!J116),_xlfn.FORMULATEXT('#_IC 1A'!J116),'#_IC 1A'!J116),"""","")),TRUE,FALSE),"HardQuoteMsg",IF(LEN(IF(_xlfn.ISFORMULA('IC 1A'!J116),_xlfn.FORMULATEXT('IC 1A'!J116),'IC 1A'!J116))-LEN(SUBSTITUTE(IF(_xlfn.ISFORMULA('IC 1A'!J116),_xlfn.FORMULATEXT('IC 1A'!J116),'IC 1A'!J116),"$",""))&lt;LEN(IF(_xlfn.ISFORMULA('#_IC 1A'!J116),_xlfn.FORMULATEXT('#_IC 1A'!J116),'#_IC 1A'!J116))-LEN(SUBSTITUTE(IF(_xlfn.ISFORMULA('#_IC 1A'!J116),_xlfn.FORMULATEXT('#_IC 1A'!J116),'#_IC 1A'!J116),"$","")),TRUE,FALSE),"MissingAbsMsg",_xlfn.IFS(ISTEXT('#_IC 1A'!J116),FALSE,ISLOGICAL('#_IC 1A'!J116),FALSE,SUBSTITUTE(CELL("format",'#_IC 1A'!J116),"-","")=SUBSTITUTE(CELL("format",'IC 1A'!J116),"-",""),FALSE,CELL("format",'#_IC 1A'!J116)="G",FALSE,AND(CELL("format",'#_IC 1A'!J116)="F0",CELL("format",'IC 1A'!J116)="G"),FALSE,TRUE,IFERROR(IF(MATCH(CELL("format",'#_IC 1A'!J116),FormatCodes_SFX!$A$4:$A$53,0)&gt;0,TRUE),FALSE),TRUE,TRUE),"FormatMsg",TRUE,"PerfectMsg")</f>
        <v>PerfectMsg</v>
      </c>
      <c r="K116" s="48" t="str">
        <f ca="1">_xlfn.IFS(ISBLANK('IC 1A'!K116),"",IF(NOT(ISNA('#_IC 1A'!K116)),IF(ISNA('IC 1A'!K116),TRUE,FALSE),FALSE),"StuNAMsg",IF(AND(ISNA('#_IC 1A'!K116),ISNA('IC 1A'!K116)),TRUE,FALSE),"PerfectMsg",IF(NOT(ISERROR('#_IC 1A'!K116)),IF(ISERROR('IC 1A'!K116),TRUE,FALSE),FALSE),"StuErrorMsg",IF(TYPE('#_IC 1A'!K116)&lt;&gt;TYPE('IC 1A'!K116),TRUE,FALSE),"WrongTypeMsg",IF(_xlfn.ISFORMULA('#_IC 1A'!K116),IF(NOT(_xlfn.ISFORMULA('IC 1A'!K116)),TRUE),FALSE),"MissingFormulaMsg",IF(NOT(AND(ISNUMBER(FIND("[",_xlfn.FORMULATEXT('#_IC 1A'!K116))),ISNUMBER(FIND("!",_xlfn.FORMULATEXT('#_IC 1A'!K116))))),AND(ISNUMBER(FIND("[",_xlfn.FORMULATEXT('IC 1A'!K116))),ISNUMBER(FIND("!",_xlfn.FORMULATEXT('IC 1A'!K116)))),FALSE),"ExternalRefsMsg",IF(ISNUMBER('#_IC 1A'!K116),IF(ABS('#_IC 1A'!K116-'IC 1A'!K116)&gt;0.00001,TRUE,FALSE),IF('#_IC 1A'!K116&lt;&gt;'IC 1A'!K116,TRUE,FALSE)),IF(ISNUMBER('#_IC 1A'!K116),IF('#_IC 1A'!K116&gt;'IC 1A'!K116,"TooLow","TooHigh"),"WrongAnswer"),NOT(_xlfn.ISFORMULA('#_IC 1A'!K116)),IF(_xlfn.IFS(ISTEXT('#_IC 1A'!K116),FALSE,ISLOGICAL('#_IC 1A'!K116),FALSE,SUBSTITUTE(CELL("format",'#_IC 1A'!K116),"-","")=SUBSTITUTE(CELL("format",'IC 1A'!K116),"-",""),FALSE,CELL("format",'#_IC 1A'!K116)="G",FALSE,AND(CELL("format",'#_IC 1A'!K116)="F0",CELL("format",'IC 1A'!K116)="G"),FALSE,TRUE,IFERROR(IF(MATCH(CELL("format",'#_IC 1A'!K116)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1A'!K116),_xlfn.FORMULATEXT('IC 1A'!K116),'IC 1A'!K116),"9","#"),"8","#"),"7","#"),"6","#"),"5","#"),"4","#"),"3","#"),"2","#"),"1","#"),"0","#"),"$",""),"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1A'!K116),_xlfn.FORMULATEXT('IC 1A'!K116),'IC 1A'!K116),"9","#"),"8","#"),"7","#"),"6","#"),"5","#"),"4","#"),"3","#"),"2","#"),"1","#"),"0","#"),"$",""),"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1A'!K116),_xlfn.FORMULATEXT('#_IC 1A'!K116),'#_IC 1A'!K116),"9","#"),"8","#"),"7","#"),"6","#"),"5","#"),"4","#"),"3","#"),"2","#"),"1","#"),"0","#"),"$",""),"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1A'!K116),_xlfn.FORMULATEXT('#_IC 1A'!K116),'#_IC 1A'!K116),"9","#"),"8","#"),"7","#"),"6","#"),"5","#"),"4","#"),"3","#"),"2","#"),"1","#"),"0","#"),"$",""),"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1A'!K116),_xlfn.FORMULATEXT('IC 1A'!K116),'IC 1A'!K116))-LEN(SUBSTITUTE(IF(_xlfn.ISFORMULA('IC 1A'!K116),_xlfn.FORMULATEXT('IC 1A'!K116),'IC 1A'!K116),"""",""))&gt;LEN(IF(_xlfn.ISFORMULA('#_IC 1A'!K116),_xlfn.FORMULATEXT('#_IC 1A'!K116),'#_IC 1A'!K116))-LEN(SUBSTITUTE(IF(_xlfn.ISFORMULA('#_IC 1A'!K116),_xlfn.FORMULATEXT('#_IC 1A'!K116),'#_IC 1A'!K116),"""","")),TRUE,FALSE),"HardQuoteMsg",IF(LEN(IF(_xlfn.ISFORMULA('IC 1A'!K116),_xlfn.FORMULATEXT('IC 1A'!K116),'IC 1A'!K116))-LEN(SUBSTITUTE(IF(_xlfn.ISFORMULA('IC 1A'!K116),_xlfn.FORMULATEXT('IC 1A'!K116),'IC 1A'!K116),"$",""))&lt;LEN(IF(_xlfn.ISFORMULA('#_IC 1A'!K116),_xlfn.FORMULATEXT('#_IC 1A'!K116),'#_IC 1A'!K116))-LEN(SUBSTITUTE(IF(_xlfn.ISFORMULA('#_IC 1A'!K116),_xlfn.FORMULATEXT('#_IC 1A'!K116),'#_IC 1A'!K116),"$","")),TRUE,FALSE),"MissingAbsMsg",_xlfn.IFS(ISTEXT('#_IC 1A'!K116),FALSE,ISLOGICAL('#_IC 1A'!K116),FALSE,SUBSTITUTE(CELL("format",'#_IC 1A'!K116),"-","")=SUBSTITUTE(CELL("format",'IC 1A'!K116),"-",""),FALSE,CELL("format",'#_IC 1A'!K116)="G",FALSE,AND(CELL("format",'#_IC 1A'!K116)="F0",CELL("format",'IC 1A'!K116)="G"),FALSE,TRUE,IFERROR(IF(MATCH(CELL("format",'#_IC 1A'!K116),FormatCodes_SFX!$A$4:$A$53,0)&gt;0,TRUE),FALSE),TRUE,TRUE),"FormatMsg",TRUE,"PerfectMsg")</f>
        <v>PerfectMsg</v>
      </c>
    </row>
    <row r="117" spans="2:11" x14ac:dyDescent="0.15">
      <c r="B117" s="48">
        <v>0</v>
      </c>
      <c r="C117" s="48">
        <v>0</v>
      </c>
      <c r="D117" s="48">
        <v>0</v>
      </c>
      <c r="E117" s="48">
        <v>0</v>
      </c>
      <c r="F117" s="48">
        <v>0</v>
      </c>
      <c r="G117" s="48">
        <v>0</v>
      </c>
      <c r="H117" s="48"/>
      <c r="I117" s="48"/>
      <c r="J117" s="48" t="str">
        <f ca="1">_xlfn.IFS(ISBLANK('IC 1A'!J117),"",IF(NOT(ISNA('#_IC 1A'!J117)),IF(ISNA('IC 1A'!J117),TRUE,FALSE),FALSE),"StuNAMsg",IF(AND(ISNA('#_IC 1A'!J117),ISNA('IC 1A'!J117)),TRUE,FALSE),"PerfectMsg",IF(NOT(ISERROR('#_IC 1A'!J117)),IF(ISERROR('IC 1A'!J117),TRUE,FALSE),FALSE),"StuErrorMsg",IF(TYPE('#_IC 1A'!J117)&lt;&gt;TYPE('IC 1A'!J117),TRUE,FALSE),"WrongTypeMsg",IF(_xlfn.ISFORMULA('#_IC 1A'!J117),IF(NOT(_xlfn.ISFORMULA('IC 1A'!J117)),TRUE),FALSE),"MissingFormulaMsg",IF(NOT(AND(ISNUMBER(FIND("[",_xlfn.FORMULATEXT('#_IC 1A'!J117))),ISNUMBER(FIND("!",_xlfn.FORMULATEXT('#_IC 1A'!J117))))),AND(ISNUMBER(FIND("[",_xlfn.FORMULATEXT('IC 1A'!J117))),ISNUMBER(FIND("!",_xlfn.FORMULATEXT('IC 1A'!J117)))),FALSE),"ExternalRefsMsg",IF(ISNUMBER('#_IC 1A'!J117),IF(ABS('#_IC 1A'!J117-'IC 1A'!J117)&gt;0.00001,TRUE,FALSE),IF('#_IC 1A'!J117&lt;&gt;'IC 1A'!J117,TRUE,FALSE)),IF(ISNUMBER('#_IC 1A'!J117),IF('#_IC 1A'!J117&gt;'IC 1A'!J117,"TooLow","TooHigh"),"WrongAnswer"),NOT(_xlfn.ISFORMULA('#_IC 1A'!J117)),IF(_xlfn.IFS(ISTEXT('#_IC 1A'!J117),FALSE,ISLOGICAL('#_IC 1A'!J117),FALSE,SUBSTITUTE(CELL("format",'#_IC 1A'!J117),"-","")=SUBSTITUTE(CELL("format",'IC 1A'!J117),"-",""),FALSE,CELL("format",'#_IC 1A'!J117)="G",FALSE,AND(CELL("format",'#_IC 1A'!J117)="F0",CELL("format",'IC 1A'!J117)="G"),FALSE,TRUE,IFERROR(IF(MATCH(CELL("format",'#_IC 1A'!J117)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1A'!J117),_xlfn.FORMULATEXT('IC 1A'!J117),'IC 1A'!J117),"9","#"),"8","#"),"7","#"),"6","#"),"5","#"),"4","#"),"3","#"),"2","#"),"1","#"),"0","#"),"$",""),"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1A'!J117),_xlfn.FORMULATEXT('IC 1A'!J117),'IC 1A'!J117),"9","#"),"8","#"),"7","#"),"6","#"),"5","#"),"4","#"),"3","#"),"2","#"),"1","#"),"0","#"),"$",""),"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1A'!J117),_xlfn.FORMULATEXT('#_IC 1A'!J117),'#_IC 1A'!J117),"9","#"),"8","#"),"7","#"),"6","#"),"5","#"),"4","#"),"3","#"),"2","#"),"1","#"),"0","#"),"$",""),"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1A'!J117),_xlfn.FORMULATEXT('#_IC 1A'!J117),'#_IC 1A'!J117),"9","#"),"8","#"),"7","#"),"6","#"),"5","#"),"4","#"),"3","#"),"2","#"),"1","#"),"0","#"),"$",""),"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1A'!J117),_xlfn.FORMULATEXT('IC 1A'!J117),'IC 1A'!J117))-LEN(SUBSTITUTE(IF(_xlfn.ISFORMULA('IC 1A'!J117),_xlfn.FORMULATEXT('IC 1A'!J117),'IC 1A'!J117),"""",""))&gt;LEN(IF(_xlfn.ISFORMULA('#_IC 1A'!J117),_xlfn.FORMULATEXT('#_IC 1A'!J117),'#_IC 1A'!J117))-LEN(SUBSTITUTE(IF(_xlfn.ISFORMULA('#_IC 1A'!J117),_xlfn.FORMULATEXT('#_IC 1A'!J117),'#_IC 1A'!J117),"""","")),TRUE,FALSE),"HardQuoteMsg",IF(LEN(IF(_xlfn.ISFORMULA('IC 1A'!J117),_xlfn.FORMULATEXT('IC 1A'!J117),'IC 1A'!J117))-LEN(SUBSTITUTE(IF(_xlfn.ISFORMULA('IC 1A'!J117),_xlfn.FORMULATEXT('IC 1A'!J117),'IC 1A'!J117),"$",""))&lt;LEN(IF(_xlfn.ISFORMULA('#_IC 1A'!J117),_xlfn.FORMULATEXT('#_IC 1A'!J117),'#_IC 1A'!J117))-LEN(SUBSTITUTE(IF(_xlfn.ISFORMULA('#_IC 1A'!J117),_xlfn.FORMULATEXT('#_IC 1A'!J117),'#_IC 1A'!J117),"$","")),TRUE,FALSE),"MissingAbsMsg",_xlfn.IFS(ISTEXT('#_IC 1A'!J117),FALSE,ISLOGICAL('#_IC 1A'!J117),FALSE,SUBSTITUTE(CELL("format",'#_IC 1A'!J117),"-","")=SUBSTITUTE(CELL("format",'IC 1A'!J117),"-",""),FALSE,CELL("format",'#_IC 1A'!J117)="G",FALSE,AND(CELL("format",'#_IC 1A'!J117)="F0",CELL("format",'IC 1A'!J117)="G"),FALSE,TRUE,IFERROR(IF(MATCH(CELL("format",'#_IC 1A'!J117),FormatCodes_SFX!$A$4:$A$53,0)&gt;0,TRUE),FALSE),TRUE,TRUE),"FormatMsg",TRUE,"PerfectMsg")</f>
        <v>PerfectMsg</v>
      </c>
      <c r="K117" s="48" t="str">
        <f ca="1">_xlfn.IFS(ISBLANK('IC 1A'!K117),"",IF(NOT(ISNA('#_IC 1A'!K117)),IF(ISNA('IC 1A'!K117),TRUE,FALSE),FALSE),"StuNAMsg",IF(AND(ISNA('#_IC 1A'!K117),ISNA('IC 1A'!K117)),TRUE,FALSE),"PerfectMsg",IF(NOT(ISERROR('#_IC 1A'!K117)),IF(ISERROR('IC 1A'!K117),TRUE,FALSE),FALSE),"StuErrorMsg",IF(TYPE('#_IC 1A'!K117)&lt;&gt;TYPE('IC 1A'!K117),TRUE,FALSE),"WrongTypeMsg",IF(_xlfn.ISFORMULA('#_IC 1A'!K117),IF(NOT(_xlfn.ISFORMULA('IC 1A'!K117)),TRUE),FALSE),"MissingFormulaMsg",IF(NOT(AND(ISNUMBER(FIND("[",_xlfn.FORMULATEXT('#_IC 1A'!K117))),ISNUMBER(FIND("!",_xlfn.FORMULATEXT('#_IC 1A'!K117))))),AND(ISNUMBER(FIND("[",_xlfn.FORMULATEXT('IC 1A'!K117))),ISNUMBER(FIND("!",_xlfn.FORMULATEXT('IC 1A'!K117)))),FALSE),"ExternalRefsMsg",IF(ISNUMBER('#_IC 1A'!K117),IF(ABS('#_IC 1A'!K117-'IC 1A'!K117)&gt;0.00001,TRUE,FALSE),IF('#_IC 1A'!K117&lt;&gt;'IC 1A'!K117,TRUE,FALSE)),IF(ISNUMBER('#_IC 1A'!K117),IF('#_IC 1A'!K117&gt;'IC 1A'!K117,"TooLow","TooHigh"),"WrongAnswer"),NOT(_xlfn.ISFORMULA('#_IC 1A'!K117)),IF(_xlfn.IFS(ISTEXT('#_IC 1A'!K117),FALSE,ISLOGICAL('#_IC 1A'!K117),FALSE,SUBSTITUTE(CELL("format",'#_IC 1A'!K117),"-","")=SUBSTITUTE(CELL("format",'IC 1A'!K117),"-",""),FALSE,CELL("format",'#_IC 1A'!K117)="G",FALSE,AND(CELL("format",'#_IC 1A'!K117)="F0",CELL("format",'IC 1A'!K117)="G"),FALSE,TRUE,IFERROR(IF(MATCH(CELL("format",'#_IC 1A'!K117)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1A'!K117),_xlfn.FORMULATEXT('IC 1A'!K117),'IC 1A'!K117),"9","#"),"8","#"),"7","#"),"6","#"),"5","#"),"4","#"),"3","#"),"2","#"),"1","#"),"0","#"),"$",""),"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1A'!K117),_xlfn.FORMULATEXT('IC 1A'!K117),'IC 1A'!K117),"9","#"),"8","#"),"7","#"),"6","#"),"5","#"),"4","#"),"3","#"),"2","#"),"1","#"),"0","#"),"$",""),"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1A'!K117),_xlfn.FORMULATEXT('#_IC 1A'!K117),'#_IC 1A'!K117),"9","#"),"8","#"),"7","#"),"6","#"),"5","#"),"4","#"),"3","#"),"2","#"),"1","#"),"0","#"),"$",""),"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1A'!K117),_xlfn.FORMULATEXT('#_IC 1A'!K117),'#_IC 1A'!K117),"9","#"),"8","#"),"7","#"),"6","#"),"5","#"),"4","#"),"3","#"),"2","#"),"1","#"),"0","#"),"$",""),"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1A'!K117),_xlfn.FORMULATEXT('IC 1A'!K117),'IC 1A'!K117))-LEN(SUBSTITUTE(IF(_xlfn.ISFORMULA('IC 1A'!K117),_xlfn.FORMULATEXT('IC 1A'!K117),'IC 1A'!K117),"""",""))&gt;LEN(IF(_xlfn.ISFORMULA('#_IC 1A'!K117),_xlfn.FORMULATEXT('#_IC 1A'!K117),'#_IC 1A'!K117))-LEN(SUBSTITUTE(IF(_xlfn.ISFORMULA('#_IC 1A'!K117),_xlfn.FORMULATEXT('#_IC 1A'!K117),'#_IC 1A'!K117),"""","")),TRUE,FALSE),"HardQuoteMsg",IF(LEN(IF(_xlfn.ISFORMULA('IC 1A'!K117),_xlfn.FORMULATEXT('IC 1A'!K117),'IC 1A'!K117))-LEN(SUBSTITUTE(IF(_xlfn.ISFORMULA('IC 1A'!K117),_xlfn.FORMULATEXT('IC 1A'!K117),'IC 1A'!K117),"$",""))&lt;LEN(IF(_xlfn.ISFORMULA('#_IC 1A'!K117),_xlfn.FORMULATEXT('#_IC 1A'!K117),'#_IC 1A'!K117))-LEN(SUBSTITUTE(IF(_xlfn.ISFORMULA('#_IC 1A'!K117),_xlfn.FORMULATEXT('#_IC 1A'!K117),'#_IC 1A'!K117),"$","")),TRUE,FALSE),"MissingAbsMsg",_xlfn.IFS(ISTEXT('#_IC 1A'!K117),FALSE,ISLOGICAL('#_IC 1A'!K117),FALSE,SUBSTITUTE(CELL("format",'#_IC 1A'!K117),"-","")=SUBSTITUTE(CELL("format",'IC 1A'!K117),"-",""),FALSE,CELL("format",'#_IC 1A'!K117)="G",FALSE,AND(CELL("format",'#_IC 1A'!K117)="F0",CELL("format",'IC 1A'!K117)="G"),FALSE,TRUE,IFERROR(IF(MATCH(CELL("format",'#_IC 1A'!K117),FormatCodes_SFX!$A$4:$A$53,0)&gt;0,TRUE),FALSE),TRUE,TRUE),"FormatMsg",TRUE,"PerfectMsg")</f>
        <v>PerfectMsg</v>
      </c>
    </row>
    <row r="118" spans="2:11" x14ac:dyDescent="0.15">
      <c r="B118" s="48">
        <v>0</v>
      </c>
      <c r="C118" s="48">
        <v>0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0</v>
      </c>
      <c r="J118" s="48" t="str">
        <f ca="1">_xlfn.IFS(ISBLANK('IC 1A'!J118),"",IF(NOT(ISNA('#_IC 1A'!J118)),IF(ISNA('IC 1A'!J118),TRUE,FALSE),FALSE),"StuNAMsg",IF(AND(ISNA('#_IC 1A'!J118),ISNA('IC 1A'!J118)),TRUE,FALSE),"PerfectMsg",IF(NOT(ISERROR('#_IC 1A'!J118)),IF(ISERROR('IC 1A'!J118),TRUE,FALSE),FALSE),"StuErrorMsg",IF(TYPE('#_IC 1A'!J118)&lt;&gt;TYPE('IC 1A'!J118),TRUE,FALSE),"WrongTypeMsg",IF(_xlfn.ISFORMULA('#_IC 1A'!J118),IF(NOT(_xlfn.ISFORMULA('IC 1A'!J118)),TRUE),FALSE),"MissingFormulaMsg",IF(NOT(AND(ISNUMBER(FIND("[",_xlfn.FORMULATEXT('#_IC 1A'!J118))),ISNUMBER(FIND("!",_xlfn.FORMULATEXT('#_IC 1A'!J118))))),AND(ISNUMBER(FIND("[",_xlfn.FORMULATEXT('IC 1A'!J118))),ISNUMBER(FIND("!",_xlfn.FORMULATEXT('IC 1A'!J118)))),FALSE),"ExternalRefsMsg",IF(ISNUMBER('#_IC 1A'!J118),IF(ABS('#_IC 1A'!J118-'IC 1A'!J118)&gt;0.00001,TRUE,FALSE),IF('#_IC 1A'!J118&lt;&gt;'IC 1A'!J118,TRUE,FALSE)),IF(ISNUMBER('#_IC 1A'!J118),IF('#_IC 1A'!J118&gt;'IC 1A'!J118,"TooLow","TooHigh"),"WrongAnswer"),NOT(_xlfn.ISFORMULA('#_IC 1A'!J118)),IF(_xlfn.IFS(ISTEXT('#_IC 1A'!J118),FALSE,ISLOGICAL('#_IC 1A'!J118),FALSE,SUBSTITUTE(CELL("format",'#_IC 1A'!J118),"-","")=SUBSTITUTE(CELL("format",'IC 1A'!J118),"-",""),FALSE,CELL("format",'#_IC 1A'!J118)="G",FALSE,AND(CELL("format",'#_IC 1A'!J118)="F0",CELL("format",'IC 1A'!J118)="G"),FALSE,TRUE,IFERROR(IF(MATCH(CELL("format",'#_IC 1A'!J118)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1A'!J118),_xlfn.FORMULATEXT('IC 1A'!J118),'IC 1A'!J118),"9","#"),"8","#"),"7","#"),"6","#"),"5","#"),"4","#"),"3","#"),"2","#"),"1","#"),"0","#"),"$",""),"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1A'!J118),_xlfn.FORMULATEXT('IC 1A'!J118),'IC 1A'!J118),"9","#"),"8","#"),"7","#"),"6","#"),"5","#"),"4","#"),"3","#"),"2","#"),"1","#"),"0","#"),"$",""),"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1A'!J118),_xlfn.FORMULATEXT('#_IC 1A'!J118),'#_IC 1A'!J118),"9","#"),"8","#"),"7","#"),"6","#"),"5","#"),"4","#"),"3","#"),"2","#"),"1","#"),"0","#"),"$",""),"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1A'!J118),_xlfn.FORMULATEXT('#_IC 1A'!J118),'#_IC 1A'!J118),"9","#"),"8","#"),"7","#"),"6","#"),"5","#"),"4","#"),"3","#"),"2","#"),"1","#"),"0","#"),"$",""),"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1A'!J118),_xlfn.FORMULATEXT('IC 1A'!J118),'IC 1A'!J118))-LEN(SUBSTITUTE(IF(_xlfn.ISFORMULA('IC 1A'!J118),_xlfn.FORMULATEXT('IC 1A'!J118),'IC 1A'!J118),"""",""))&gt;LEN(IF(_xlfn.ISFORMULA('#_IC 1A'!J118),_xlfn.FORMULATEXT('#_IC 1A'!J118),'#_IC 1A'!J118))-LEN(SUBSTITUTE(IF(_xlfn.ISFORMULA('#_IC 1A'!J118),_xlfn.FORMULATEXT('#_IC 1A'!J118),'#_IC 1A'!J118),"""","")),TRUE,FALSE),"HardQuoteMsg",IF(LEN(IF(_xlfn.ISFORMULA('IC 1A'!J118),_xlfn.FORMULATEXT('IC 1A'!J118),'IC 1A'!J118))-LEN(SUBSTITUTE(IF(_xlfn.ISFORMULA('IC 1A'!J118),_xlfn.FORMULATEXT('IC 1A'!J118),'IC 1A'!J118),"$",""))&lt;LEN(IF(_xlfn.ISFORMULA('#_IC 1A'!J118),_xlfn.FORMULATEXT('#_IC 1A'!J118),'#_IC 1A'!J118))-LEN(SUBSTITUTE(IF(_xlfn.ISFORMULA('#_IC 1A'!J118),_xlfn.FORMULATEXT('#_IC 1A'!J118),'#_IC 1A'!J118),"$","")),TRUE,FALSE),"MissingAbsMsg",_xlfn.IFS(ISTEXT('#_IC 1A'!J118),FALSE,ISLOGICAL('#_IC 1A'!J118),FALSE,SUBSTITUTE(CELL("format",'#_IC 1A'!J118),"-","")=SUBSTITUTE(CELL("format",'IC 1A'!J118),"-",""),FALSE,CELL("format",'#_IC 1A'!J118)="G",FALSE,AND(CELL("format",'#_IC 1A'!J118)="F0",CELL("format",'IC 1A'!J118)="G"),FALSE,TRUE,IFERROR(IF(MATCH(CELL("format",'#_IC 1A'!J118),FormatCodes_SFX!$A$4:$A$53,0)&gt;0,TRUE),FALSE),TRUE,TRUE),"FormatMsg",TRUE,"PerfectMsg")</f>
        <v>PerfectMsg</v>
      </c>
      <c r="K118" s="48" t="str">
        <f ca="1">_xlfn.IFS(ISBLANK('IC 1A'!K118),"",IF(NOT(ISNA('#_IC 1A'!K118)),IF(ISNA('IC 1A'!K118),TRUE,FALSE),FALSE),"StuNAMsg",IF(AND(ISNA('#_IC 1A'!K118),ISNA('IC 1A'!K118)),TRUE,FALSE),"PerfectMsg",IF(NOT(ISERROR('#_IC 1A'!K118)),IF(ISERROR('IC 1A'!K118),TRUE,FALSE),FALSE),"StuErrorMsg",IF(TYPE('#_IC 1A'!K118)&lt;&gt;TYPE('IC 1A'!K118),TRUE,FALSE),"WrongTypeMsg",IF(_xlfn.ISFORMULA('#_IC 1A'!K118),IF(NOT(_xlfn.ISFORMULA('IC 1A'!K118)),TRUE),FALSE),"MissingFormulaMsg",IF(NOT(AND(ISNUMBER(FIND("[",_xlfn.FORMULATEXT('#_IC 1A'!K118))),ISNUMBER(FIND("!",_xlfn.FORMULATEXT('#_IC 1A'!K118))))),AND(ISNUMBER(FIND("[",_xlfn.FORMULATEXT('IC 1A'!K118))),ISNUMBER(FIND("!",_xlfn.FORMULATEXT('IC 1A'!K118)))),FALSE),"ExternalRefsMsg",IF(ISNUMBER('#_IC 1A'!K118),IF(ABS('#_IC 1A'!K118-'IC 1A'!K118)&gt;0.00001,TRUE,FALSE),IF('#_IC 1A'!K118&lt;&gt;'IC 1A'!K118,TRUE,FALSE)),IF(ISNUMBER('#_IC 1A'!K118),IF('#_IC 1A'!K118&gt;'IC 1A'!K118,"TooLow","TooHigh"),"WrongAnswer"),NOT(_xlfn.ISFORMULA('#_IC 1A'!K118)),IF(_xlfn.IFS(ISTEXT('#_IC 1A'!K118),FALSE,ISLOGICAL('#_IC 1A'!K118),FALSE,SUBSTITUTE(CELL("format",'#_IC 1A'!K118),"-","")=SUBSTITUTE(CELL("format",'IC 1A'!K118),"-",""),FALSE,CELL("format",'#_IC 1A'!K118)="G",FALSE,AND(CELL("format",'#_IC 1A'!K118)="F0",CELL("format",'IC 1A'!K118)="G"),FALSE,TRUE,IFERROR(IF(MATCH(CELL("format",'#_IC 1A'!K118)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1A'!K118),_xlfn.FORMULATEXT('IC 1A'!K118),'IC 1A'!K118),"9","#"),"8","#"),"7","#"),"6","#"),"5","#"),"4","#"),"3","#"),"2","#"),"1","#"),"0","#"),"$",""),"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1A'!K118),_xlfn.FORMULATEXT('IC 1A'!K118),'IC 1A'!K118),"9","#"),"8","#"),"7","#"),"6","#"),"5","#"),"4","#"),"3","#"),"2","#"),"1","#"),"0","#"),"$",""),"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1A'!K118),_xlfn.FORMULATEXT('#_IC 1A'!K118),'#_IC 1A'!K118),"9","#"),"8","#"),"7","#"),"6","#"),"5","#"),"4","#"),"3","#"),"2","#"),"1","#"),"0","#"),"$",""),"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1A'!K118),_xlfn.FORMULATEXT('#_IC 1A'!K118),'#_IC 1A'!K118),"9","#"),"8","#"),"7","#"),"6","#"),"5","#"),"4","#"),"3","#"),"2","#"),"1","#"),"0","#"),"$",""),"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1A'!K118),_xlfn.FORMULATEXT('IC 1A'!K118),'IC 1A'!K118))-LEN(SUBSTITUTE(IF(_xlfn.ISFORMULA('IC 1A'!K118),_xlfn.FORMULATEXT('IC 1A'!K118),'IC 1A'!K118),"""",""))&gt;LEN(IF(_xlfn.ISFORMULA('#_IC 1A'!K118),_xlfn.FORMULATEXT('#_IC 1A'!K118),'#_IC 1A'!K118))-LEN(SUBSTITUTE(IF(_xlfn.ISFORMULA('#_IC 1A'!K118),_xlfn.FORMULATEXT('#_IC 1A'!K118),'#_IC 1A'!K118),"""","")),TRUE,FALSE),"HardQuoteMsg",IF(LEN(IF(_xlfn.ISFORMULA('IC 1A'!K118),_xlfn.FORMULATEXT('IC 1A'!K118),'IC 1A'!K118))-LEN(SUBSTITUTE(IF(_xlfn.ISFORMULA('IC 1A'!K118),_xlfn.FORMULATEXT('IC 1A'!K118),'IC 1A'!K118),"$",""))&lt;LEN(IF(_xlfn.ISFORMULA('#_IC 1A'!K118),_xlfn.FORMULATEXT('#_IC 1A'!K118),'#_IC 1A'!K118))-LEN(SUBSTITUTE(IF(_xlfn.ISFORMULA('#_IC 1A'!K118),_xlfn.FORMULATEXT('#_IC 1A'!K118),'#_IC 1A'!K118),"$","")),TRUE,FALSE),"MissingAbsMsg",_xlfn.IFS(ISTEXT('#_IC 1A'!K118),FALSE,ISLOGICAL('#_IC 1A'!K118),FALSE,SUBSTITUTE(CELL("format",'#_IC 1A'!K118),"-","")=SUBSTITUTE(CELL("format",'IC 1A'!K118),"-",""),FALSE,CELL("format",'#_IC 1A'!K118)="G",FALSE,AND(CELL("format",'#_IC 1A'!K118)="F0",CELL("format",'IC 1A'!K118)="G"),FALSE,TRUE,IFERROR(IF(MATCH(CELL("format",'#_IC 1A'!K118),FormatCodes_SFX!$A$4:$A$53,0)&gt;0,TRUE),FALSE),TRUE,TRUE),"FormatMsg",TRUE,"PerfectMsg")</f>
        <v>PerfectMsg</v>
      </c>
    </row>
    <row r="119" spans="2:11" x14ac:dyDescent="0.15">
      <c r="B119" s="48">
        <v>0</v>
      </c>
      <c r="C119" s="48">
        <v>0</v>
      </c>
      <c r="D119" s="48">
        <v>0</v>
      </c>
      <c r="E119" s="48">
        <v>0</v>
      </c>
      <c r="F119" s="48">
        <v>0</v>
      </c>
      <c r="G119" s="48">
        <v>0</v>
      </c>
      <c r="H119" s="48">
        <v>0</v>
      </c>
      <c r="I119" s="48"/>
      <c r="J119" s="48" t="str">
        <f ca="1">_xlfn.IFS(ISBLANK('IC 1A'!J119),"",IF(NOT(ISNA('#_IC 1A'!J119)),IF(ISNA('IC 1A'!J119),TRUE,FALSE),FALSE),"StuNAMsg",IF(AND(ISNA('#_IC 1A'!J119),ISNA('IC 1A'!J119)),TRUE,FALSE),"PerfectMsg",IF(NOT(ISERROR('#_IC 1A'!J119)),IF(ISERROR('IC 1A'!J119),TRUE,FALSE),FALSE),"StuErrorMsg",IF(TYPE('#_IC 1A'!J119)&lt;&gt;TYPE('IC 1A'!J119),TRUE,FALSE),"WrongTypeMsg",IF(_xlfn.ISFORMULA('#_IC 1A'!J119),IF(NOT(_xlfn.ISFORMULA('IC 1A'!J119)),TRUE),FALSE),"MissingFormulaMsg",IF(NOT(AND(ISNUMBER(FIND("[",_xlfn.FORMULATEXT('#_IC 1A'!J119))),ISNUMBER(FIND("!",_xlfn.FORMULATEXT('#_IC 1A'!J119))))),AND(ISNUMBER(FIND("[",_xlfn.FORMULATEXT('IC 1A'!J119))),ISNUMBER(FIND("!",_xlfn.FORMULATEXT('IC 1A'!J119)))),FALSE),"ExternalRefsMsg",IF(ISNUMBER('#_IC 1A'!J119),IF(ABS('#_IC 1A'!J119-'IC 1A'!J119)&gt;0.00001,TRUE,FALSE),IF('#_IC 1A'!J119&lt;&gt;'IC 1A'!J119,TRUE,FALSE)),IF(ISNUMBER('#_IC 1A'!J119),IF('#_IC 1A'!J119&gt;'IC 1A'!J119,"TooLow","TooHigh"),"WrongAnswer"),NOT(_xlfn.ISFORMULA('#_IC 1A'!J119)),IF(_xlfn.IFS(ISTEXT('#_IC 1A'!J119),FALSE,ISLOGICAL('#_IC 1A'!J119),FALSE,SUBSTITUTE(CELL("format",'#_IC 1A'!J119),"-","")=SUBSTITUTE(CELL("format",'IC 1A'!J119),"-",""),FALSE,CELL("format",'#_IC 1A'!J119)="G",FALSE,AND(CELL("format",'#_IC 1A'!J119)="F0",CELL("format",'IC 1A'!J119)="G"),FALSE,TRUE,IFERROR(IF(MATCH(CELL("format",'#_IC 1A'!J119)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1A'!J119),_xlfn.FORMULATEXT('IC 1A'!J119),'IC 1A'!J119),"9","#"),"8","#"),"7","#"),"6","#"),"5","#"),"4","#"),"3","#"),"2","#"),"1","#"),"0","#"),"$",""),"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1A'!J119),_xlfn.FORMULATEXT('IC 1A'!J119),'IC 1A'!J119),"9","#"),"8","#"),"7","#"),"6","#"),"5","#"),"4","#"),"3","#"),"2","#"),"1","#"),"0","#"),"$",""),"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1A'!J119),_xlfn.FORMULATEXT('#_IC 1A'!J119),'#_IC 1A'!J119),"9","#"),"8","#"),"7","#"),"6","#"),"5","#"),"4","#"),"3","#"),"2","#"),"1","#"),"0","#"),"$",""),"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1A'!J119),_xlfn.FORMULATEXT('#_IC 1A'!J119),'#_IC 1A'!J119),"9","#"),"8","#"),"7","#"),"6","#"),"5","#"),"4","#"),"3","#"),"2","#"),"1","#"),"0","#"),"$",""),"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1A'!J119),_xlfn.FORMULATEXT('IC 1A'!J119),'IC 1A'!J119))-LEN(SUBSTITUTE(IF(_xlfn.ISFORMULA('IC 1A'!J119),_xlfn.FORMULATEXT('IC 1A'!J119),'IC 1A'!J119),"""",""))&gt;LEN(IF(_xlfn.ISFORMULA('#_IC 1A'!J119),_xlfn.FORMULATEXT('#_IC 1A'!J119),'#_IC 1A'!J119))-LEN(SUBSTITUTE(IF(_xlfn.ISFORMULA('#_IC 1A'!J119),_xlfn.FORMULATEXT('#_IC 1A'!J119),'#_IC 1A'!J119),"""","")),TRUE,FALSE),"HardQuoteMsg",IF(LEN(IF(_xlfn.ISFORMULA('IC 1A'!J119),_xlfn.FORMULATEXT('IC 1A'!J119),'IC 1A'!J119))-LEN(SUBSTITUTE(IF(_xlfn.ISFORMULA('IC 1A'!J119),_xlfn.FORMULATEXT('IC 1A'!J119),'IC 1A'!J119),"$",""))&lt;LEN(IF(_xlfn.ISFORMULA('#_IC 1A'!J119),_xlfn.FORMULATEXT('#_IC 1A'!J119),'#_IC 1A'!J119))-LEN(SUBSTITUTE(IF(_xlfn.ISFORMULA('#_IC 1A'!J119),_xlfn.FORMULATEXT('#_IC 1A'!J119),'#_IC 1A'!J119),"$","")),TRUE,FALSE),"MissingAbsMsg",_xlfn.IFS(ISTEXT('#_IC 1A'!J119),FALSE,ISLOGICAL('#_IC 1A'!J119),FALSE,SUBSTITUTE(CELL("format",'#_IC 1A'!J119),"-","")=SUBSTITUTE(CELL("format",'IC 1A'!J119),"-",""),FALSE,CELL("format",'#_IC 1A'!J119)="G",FALSE,AND(CELL("format",'#_IC 1A'!J119)="F0",CELL("format",'IC 1A'!J119)="G"),FALSE,TRUE,IFERROR(IF(MATCH(CELL("format",'#_IC 1A'!J119),FormatCodes_SFX!$A$4:$A$53,0)&gt;0,TRUE),FALSE),TRUE,TRUE),"FormatMsg",TRUE,"PerfectMsg")</f>
        <v>PerfectMsg</v>
      </c>
      <c r="K119" s="48" t="str">
        <f ca="1">_xlfn.IFS(ISBLANK('IC 1A'!K119),"",IF(NOT(ISNA('#_IC 1A'!K119)),IF(ISNA('IC 1A'!K119),TRUE,FALSE),FALSE),"StuNAMsg",IF(AND(ISNA('#_IC 1A'!K119),ISNA('IC 1A'!K119)),TRUE,FALSE),"PerfectMsg",IF(NOT(ISERROR('#_IC 1A'!K119)),IF(ISERROR('IC 1A'!K119),TRUE,FALSE),FALSE),"StuErrorMsg",IF(TYPE('#_IC 1A'!K119)&lt;&gt;TYPE('IC 1A'!K119),TRUE,FALSE),"WrongTypeMsg",IF(_xlfn.ISFORMULA('#_IC 1A'!K119),IF(NOT(_xlfn.ISFORMULA('IC 1A'!K119)),TRUE),FALSE),"MissingFormulaMsg",IF(NOT(AND(ISNUMBER(FIND("[",_xlfn.FORMULATEXT('#_IC 1A'!K119))),ISNUMBER(FIND("!",_xlfn.FORMULATEXT('#_IC 1A'!K119))))),AND(ISNUMBER(FIND("[",_xlfn.FORMULATEXT('IC 1A'!K119))),ISNUMBER(FIND("!",_xlfn.FORMULATEXT('IC 1A'!K119)))),FALSE),"ExternalRefsMsg",IF(ISNUMBER('#_IC 1A'!K119),IF(ABS('#_IC 1A'!K119-'IC 1A'!K119)&gt;0.00001,TRUE,FALSE),IF('#_IC 1A'!K119&lt;&gt;'IC 1A'!K119,TRUE,FALSE)),IF(ISNUMBER('#_IC 1A'!K119),IF('#_IC 1A'!K119&gt;'IC 1A'!K119,"TooLow","TooHigh"),"WrongAnswer"),NOT(_xlfn.ISFORMULA('#_IC 1A'!K119)),IF(_xlfn.IFS(ISTEXT('#_IC 1A'!K119),FALSE,ISLOGICAL('#_IC 1A'!K119),FALSE,SUBSTITUTE(CELL("format",'#_IC 1A'!K119),"-","")=SUBSTITUTE(CELL("format",'IC 1A'!K119),"-",""),FALSE,CELL("format",'#_IC 1A'!K119)="G",FALSE,AND(CELL("format",'#_IC 1A'!K119)="F0",CELL("format",'IC 1A'!K119)="G"),FALSE,TRUE,IFERROR(IF(MATCH(CELL("format",'#_IC 1A'!K119)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1A'!K119),_xlfn.FORMULATEXT('IC 1A'!K119),'IC 1A'!K119),"9","#"),"8","#"),"7","#"),"6","#"),"5","#"),"4","#"),"3","#"),"2","#"),"1","#"),"0","#"),"$",""),"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1A'!K119),_xlfn.FORMULATEXT('IC 1A'!K119),'IC 1A'!K119),"9","#"),"8","#"),"7","#"),"6","#"),"5","#"),"4","#"),"3","#"),"2","#"),"1","#"),"0","#"),"$",""),"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1A'!K119),_xlfn.FORMULATEXT('#_IC 1A'!K119),'#_IC 1A'!K119),"9","#"),"8","#"),"7","#"),"6","#"),"5","#"),"4","#"),"3","#"),"2","#"),"1","#"),"0","#"),"$",""),"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1A'!K119),_xlfn.FORMULATEXT('#_IC 1A'!K119),'#_IC 1A'!K119),"9","#"),"8","#"),"7","#"),"6","#"),"5","#"),"4","#"),"3","#"),"2","#"),"1","#"),"0","#"),"$",""),"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1A'!K119),_xlfn.FORMULATEXT('IC 1A'!K119),'IC 1A'!K119))-LEN(SUBSTITUTE(IF(_xlfn.ISFORMULA('IC 1A'!K119),_xlfn.FORMULATEXT('IC 1A'!K119),'IC 1A'!K119),"""",""))&gt;LEN(IF(_xlfn.ISFORMULA('#_IC 1A'!K119),_xlfn.FORMULATEXT('#_IC 1A'!K119),'#_IC 1A'!K119))-LEN(SUBSTITUTE(IF(_xlfn.ISFORMULA('#_IC 1A'!K119),_xlfn.FORMULATEXT('#_IC 1A'!K119),'#_IC 1A'!K119),"""","")),TRUE,FALSE),"HardQuoteMsg",IF(LEN(IF(_xlfn.ISFORMULA('IC 1A'!K119),_xlfn.FORMULATEXT('IC 1A'!K119),'IC 1A'!K119))-LEN(SUBSTITUTE(IF(_xlfn.ISFORMULA('IC 1A'!K119),_xlfn.FORMULATEXT('IC 1A'!K119),'IC 1A'!K119),"$",""))&lt;LEN(IF(_xlfn.ISFORMULA('#_IC 1A'!K119),_xlfn.FORMULATEXT('#_IC 1A'!K119),'#_IC 1A'!K119))-LEN(SUBSTITUTE(IF(_xlfn.ISFORMULA('#_IC 1A'!K119),_xlfn.FORMULATEXT('#_IC 1A'!K119),'#_IC 1A'!K119),"$","")),TRUE,FALSE),"MissingAbsMsg",_xlfn.IFS(ISTEXT('#_IC 1A'!K119),FALSE,ISLOGICAL('#_IC 1A'!K119),FALSE,SUBSTITUTE(CELL("format",'#_IC 1A'!K119),"-","")=SUBSTITUTE(CELL("format",'IC 1A'!K119),"-",""),FALSE,CELL("format",'#_IC 1A'!K119)="G",FALSE,AND(CELL("format",'#_IC 1A'!K119)="F0",CELL("format",'IC 1A'!K119)="G"),FALSE,TRUE,IFERROR(IF(MATCH(CELL("format",'#_IC 1A'!K119),FormatCodes_SFX!$A$4:$A$53,0)&gt;0,TRUE),FALSE),TRUE,TRUE),"FormatMsg",TRUE,"PerfectMsg")</f>
        <v>PerfectMsg</v>
      </c>
    </row>
    <row r="120" spans="2:11" x14ac:dyDescent="0.15">
      <c r="B120" s="48">
        <v>0</v>
      </c>
      <c r="C120" s="48">
        <v>0</v>
      </c>
      <c r="D120" s="48">
        <v>0</v>
      </c>
      <c r="E120" s="48">
        <v>0</v>
      </c>
      <c r="F120" s="48">
        <v>0</v>
      </c>
      <c r="G120" s="48">
        <v>0</v>
      </c>
      <c r="H120" s="48">
        <v>0</v>
      </c>
      <c r="I120" s="48"/>
      <c r="J120" s="48" t="str">
        <f ca="1">_xlfn.IFS(ISBLANK('IC 1A'!J120),"",IF(NOT(ISNA('#_IC 1A'!J120)),IF(ISNA('IC 1A'!J120),TRUE,FALSE),FALSE),"StuNAMsg",IF(AND(ISNA('#_IC 1A'!J120),ISNA('IC 1A'!J120)),TRUE,FALSE),"PerfectMsg",IF(NOT(ISERROR('#_IC 1A'!J120)),IF(ISERROR('IC 1A'!J120),TRUE,FALSE),FALSE),"StuErrorMsg",IF(TYPE('#_IC 1A'!J120)&lt;&gt;TYPE('IC 1A'!J120),TRUE,FALSE),"WrongTypeMsg",IF(_xlfn.ISFORMULA('#_IC 1A'!J120),IF(NOT(_xlfn.ISFORMULA('IC 1A'!J120)),TRUE),FALSE),"MissingFormulaMsg",IF(NOT(AND(ISNUMBER(FIND("[",_xlfn.FORMULATEXT('#_IC 1A'!J120))),ISNUMBER(FIND("!",_xlfn.FORMULATEXT('#_IC 1A'!J120))))),AND(ISNUMBER(FIND("[",_xlfn.FORMULATEXT('IC 1A'!J120))),ISNUMBER(FIND("!",_xlfn.FORMULATEXT('IC 1A'!J120)))),FALSE),"ExternalRefsMsg",IF(ISNUMBER('#_IC 1A'!J120),IF(ABS('#_IC 1A'!J120-'IC 1A'!J120)&gt;0.00001,TRUE,FALSE),IF('#_IC 1A'!J120&lt;&gt;'IC 1A'!J120,TRUE,FALSE)),IF(ISNUMBER('#_IC 1A'!J120),IF('#_IC 1A'!J120&gt;'IC 1A'!J120,"TooLow","TooHigh"),"WrongAnswer"),NOT(_xlfn.ISFORMULA('#_IC 1A'!J120)),IF(_xlfn.IFS(ISTEXT('#_IC 1A'!J120),FALSE,ISLOGICAL('#_IC 1A'!J120),FALSE,SUBSTITUTE(CELL("format",'#_IC 1A'!J120),"-","")=SUBSTITUTE(CELL("format",'IC 1A'!J120),"-",""),FALSE,CELL("format",'#_IC 1A'!J120)="G",FALSE,AND(CELL("format",'#_IC 1A'!J120)="F0",CELL("format",'IC 1A'!J120)="G"),FALSE,TRUE,IFERROR(IF(MATCH(CELL("format",'#_IC 1A'!J120)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1A'!J120),_xlfn.FORMULATEXT('IC 1A'!J120),'IC 1A'!J120),"9","#"),"8","#"),"7","#"),"6","#"),"5","#"),"4","#"),"3","#"),"2","#"),"1","#"),"0","#"),"$",""),"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1A'!J120),_xlfn.FORMULATEXT('IC 1A'!J120),'IC 1A'!J120),"9","#"),"8","#"),"7","#"),"6","#"),"5","#"),"4","#"),"3","#"),"2","#"),"1","#"),"0","#"),"$",""),"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1A'!J120),_xlfn.FORMULATEXT('#_IC 1A'!J120),'#_IC 1A'!J120),"9","#"),"8","#"),"7","#"),"6","#"),"5","#"),"4","#"),"3","#"),"2","#"),"1","#"),"0","#"),"$",""),"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1A'!J120),_xlfn.FORMULATEXT('#_IC 1A'!J120),'#_IC 1A'!J120),"9","#"),"8","#"),"7","#"),"6","#"),"5","#"),"4","#"),"3","#"),"2","#"),"1","#"),"0","#"),"$",""),"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1A'!J120),_xlfn.FORMULATEXT('IC 1A'!J120),'IC 1A'!J120))-LEN(SUBSTITUTE(IF(_xlfn.ISFORMULA('IC 1A'!J120),_xlfn.FORMULATEXT('IC 1A'!J120),'IC 1A'!J120),"""",""))&gt;LEN(IF(_xlfn.ISFORMULA('#_IC 1A'!J120),_xlfn.FORMULATEXT('#_IC 1A'!J120),'#_IC 1A'!J120))-LEN(SUBSTITUTE(IF(_xlfn.ISFORMULA('#_IC 1A'!J120),_xlfn.FORMULATEXT('#_IC 1A'!J120),'#_IC 1A'!J120),"""","")),TRUE,FALSE),"HardQuoteMsg",IF(LEN(IF(_xlfn.ISFORMULA('IC 1A'!J120),_xlfn.FORMULATEXT('IC 1A'!J120),'IC 1A'!J120))-LEN(SUBSTITUTE(IF(_xlfn.ISFORMULA('IC 1A'!J120),_xlfn.FORMULATEXT('IC 1A'!J120),'IC 1A'!J120),"$",""))&lt;LEN(IF(_xlfn.ISFORMULA('#_IC 1A'!J120),_xlfn.FORMULATEXT('#_IC 1A'!J120),'#_IC 1A'!J120))-LEN(SUBSTITUTE(IF(_xlfn.ISFORMULA('#_IC 1A'!J120),_xlfn.FORMULATEXT('#_IC 1A'!J120),'#_IC 1A'!J120),"$","")),TRUE,FALSE),"MissingAbsMsg",_xlfn.IFS(ISTEXT('#_IC 1A'!J120),FALSE,ISLOGICAL('#_IC 1A'!J120),FALSE,SUBSTITUTE(CELL("format",'#_IC 1A'!J120),"-","")=SUBSTITUTE(CELL("format",'IC 1A'!J120),"-",""),FALSE,CELL("format",'#_IC 1A'!J120)="G",FALSE,AND(CELL("format",'#_IC 1A'!J120)="F0",CELL("format",'IC 1A'!J120)="G"),FALSE,TRUE,IFERROR(IF(MATCH(CELL("format",'#_IC 1A'!J120),FormatCodes_SFX!$A$4:$A$53,0)&gt;0,TRUE),FALSE),TRUE,TRUE),"FormatMsg",TRUE,"PerfectMsg")</f>
        <v>PerfectMsg</v>
      </c>
      <c r="K120" s="48" t="str">
        <f ca="1">_xlfn.IFS(ISBLANK('IC 1A'!K120),"",IF(NOT(ISNA('#_IC 1A'!K120)),IF(ISNA('IC 1A'!K120),TRUE,FALSE),FALSE),"StuNAMsg",IF(AND(ISNA('#_IC 1A'!K120),ISNA('IC 1A'!K120)),TRUE,FALSE),"PerfectMsg",IF(NOT(ISERROR('#_IC 1A'!K120)),IF(ISERROR('IC 1A'!K120),TRUE,FALSE),FALSE),"StuErrorMsg",IF(TYPE('#_IC 1A'!K120)&lt;&gt;TYPE('IC 1A'!K120),TRUE,FALSE),"WrongTypeMsg",IF(_xlfn.ISFORMULA('#_IC 1A'!K120),IF(NOT(_xlfn.ISFORMULA('IC 1A'!K120)),TRUE),FALSE),"MissingFormulaMsg",IF(NOT(AND(ISNUMBER(FIND("[",_xlfn.FORMULATEXT('#_IC 1A'!K120))),ISNUMBER(FIND("!",_xlfn.FORMULATEXT('#_IC 1A'!K120))))),AND(ISNUMBER(FIND("[",_xlfn.FORMULATEXT('IC 1A'!K120))),ISNUMBER(FIND("!",_xlfn.FORMULATEXT('IC 1A'!K120)))),FALSE),"ExternalRefsMsg",IF(ISNUMBER('#_IC 1A'!K120),IF(ABS('#_IC 1A'!K120-'IC 1A'!K120)&gt;0.00001,TRUE,FALSE),IF('#_IC 1A'!K120&lt;&gt;'IC 1A'!K120,TRUE,FALSE)),IF(ISNUMBER('#_IC 1A'!K120),IF('#_IC 1A'!K120&gt;'IC 1A'!K120,"TooLow","TooHigh"),"WrongAnswer"),NOT(_xlfn.ISFORMULA('#_IC 1A'!K120)),IF(_xlfn.IFS(ISTEXT('#_IC 1A'!K120),FALSE,ISLOGICAL('#_IC 1A'!K120),FALSE,SUBSTITUTE(CELL("format",'#_IC 1A'!K120),"-","")=SUBSTITUTE(CELL("format",'IC 1A'!K120),"-",""),FALSE,CELL("format",'#_IC 1A'!K120)="G",FALSE,AND(CELL("format",'#_IC 1A'!K120)="F0",CELL("format",'IC 1A'!K120)="G"),FALSE,TRUE,IFERROR(IF(MATCH(CELL("format",'#_IC 1A'!K120)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1A'!K120),_xlfn.FORMULATEXT('IC 1A'!K120),'IC 1A'!K120),"9","#"),"8","#"),"7","#"),"6","#"),"5","#"),"4","#"),"3","#"),"2","#"),"1","#"),"0","#"),"$",""),"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1A'!K120),_xlfn.FORMULATEXT('IC 1A'!K120),'IC 1A'!K120),"9","#"),"8","#"),"7","#"),"6","#"),"5","#"),"4","#"),"3","#"),"2","#"),"1","#"),"0","#"),"$",""),"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1A'!K120),_xlfn.FORMULATEXT('#_IC 1A'!K120),'#_IC 1A'!K120),"9","#"),"8","#"),"7","#"),"6","#"),"5","#"),"4","#"),"3","#"),"2","#"),"1","#"),"0","#"),"$",""),"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1A'!K120),_xlfn.FORMULATEXT('#_IC 1A'!K120),'#_IC 1A'!K120),"9","#"),"8","#"),"7","#"),"6","#"),"5","#"),"4","#"),"3","#"),"2","#"),"1","#"),"0","#"),"$",""),"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1A'!K120),_xlfn.FORMULATEXT('IC 1A'!K120),'IC 1A'!K120))-LEN(SUBSTITUTE(IF(_xlfn.ISFORMULA('IC 1A'!K120),_xlfn.FORMULATEXT('IC 1A'!K120),'IC 1A'!K120),"""",""))&gt;LEN(IF(_xlfn.ISFORMULA('#_IC 1A'!K120),_xlfn.FORMULATEXT('#_IC 1A'!K120),'#_IC 1A'!K120))-LEN(SUBSTITUTE(IF(_xlfn.ISFORMULA('#_IC 1A'!K120),_xlfn.FORMULATEXT('#_IC 1A'!K120),'#_IC 1A'!K120),"""","")),TRUE,FALSE),"HardQuoteMsg",IF(LEN(IF(_xlfn.ISFORMULA('IC 1A'!K120),_xlfn.FORMULATEXT('IC 1A'!K120),'IC 1A'!K120))-LEN(SUBSTITUTE(IF(_xlfn.ISFORMULA('IC 1A'!K120),_xlfn.FORMULATEXT('IC 1A'!K120),'IC 1A'!K120),"$",""))&lt;LEN(IF(_xlfn.ISFORMULA('#_IC 1A'!K120),_xlfn.FORMULATEXT('#_IC 1A'!K120),'#_IC 1A'!K120))-LEN(SUBSTITUTE(IF(_xlfn.ISFORMULA('#_IC 1A'!K120),_xlfn.FORMULATEXT('#_IC 1A'!K120),'#_IC 1A'!K120),"$","")),TRUE,FALSE),"MissingAbsMsg",_xlfn.IFS(ISTEXT('#_IC 1A'!K120),FALSE,ISLOGICAL('#_IC 1A'!K120),FALSE,SUBSTITUTE(CELL("format",'#_IC 1A'!K120),"-","")=SUBSTITUTE(CELL("format",'IC 1A'!K120),"-",""),FALSE,CELL("format",'#_IC 1A'!K120)="G",FALSE,AND(CELL("format",'#_IC 1A'!K120)="F0",CELL("format",'IC 1A'!K120)="G"),FALSE,TRUE,IFERROR(IF(MATCH(CELL("format",'#_IC 1A'!K120),FormatCodes_SFX!$A$4:$A$53,0)&gt;0,TRUE),FALSE),TRUE,TRUE),"FormatMsg",TRUE,"PerfectMsg")</f>
        <v>PerfectMsg</v>
      </c>
    </row>
    <row r="121" spans="2:11" x14ac:dyDescent="0.15">
      <c r="B121" s="48">
        <v>0</v>
      </c>
      <c r="C121" s="48">
        <v>0</v>
      </c>
      <c r="D121" s="48">
        <v>0</v>
      </c>
      <c r="E121" s="48">
        <v>0</v>
      </c>
      <c r="F121" s="48">
        <v>0</v>
      </c>
      <c r="G121" s="48">
        <v>0</v>
      </c>
      <c r="H121" s="48"/>
      <c r="I121" s="48"/>
      <c r="J121" s="48" t="str">
        <f ca="1">_xlfn.IFS(ISBLANK('IC 1A'!J121),"",IF(NOT(ISNA('#_IC 1A'!J121)),IF(ISNA('IC 1A'!J121),TRUE,FALSE),FALSE),"StuNAMsg",IF(AND(ISNA('#_IC 1A'!J121),ISNA('IC 1A'!J121)),TRUE,FALSE),"PerfectMsg",IF(NOT(ISERROR('#_IC 1A'!J121)),IF(ISERROR('IC 1A'!J121),TRUE,FALSE),FALSE),"StuErrorMsg",IF(TYPE('#_IC 1A'!J121)&lt;&gt;TYPE('IC 1A'!J121),TRUE,FALSE),"WrongTypeMsg",IF(_xlfn.ISFORMULA('#_IC 1A'!J121),IF(NOT(_xlfn.ISFORMULA('IC 1A'!J121)),TRUE),FALSE),"MissingFormulaMsg",IF(NOT(AND(ISNUMBER(FIND("[",_xlfn.FORMULATEXT('#_IC 1A'!J121))),ISNUMBER(FIND("!",_xlfn.FORMULATEXT('#_IC 1A'!J121))))),AND(ISNUMBER(FIND("[",_xlfn.FORMULATEXT('IC 1A'!J121))),ISNUMBER(FIND("!",_xlfn.FORMULATEXT('IC 1A'!J121)))),FALSE),"ExternalRefsMsg",IF(ISNUMBER('#_IC 1A'!J121),IF(ABS('#_IC 1A'!J121-'IC 1A'!J121)&gt;0.00001,TRUE,FALSE),IF('#_IC 1A'!J121&lt;&gt;'IC 1A'!J121,TRUE,FALSE)),IF(ISNUMBER('#_IC 1A'!J121),IF('#_IC 1A'!J121&gt;'IC 1A'!J121,"TooLow","TooHigh"),"WrongAnswer"),NOT(_xlfn.ISFORMULA('#_IC 1A'!J121)),IF(_xlfn.IFS(ISTEXT('#_IC 1A'!J121),FALSE,ISLOGICAL('#_IC 1A'!J121),FALSE,SUBSTITUTE(CELL("format",'#_IC 1A'!J121),"-","")=SUBSTITUTE(CELL("format",'IC 1A'!J121),"-",""),FALSE,CELL("format",'#_IC 1A'!J121)="G",FALSE,AND(CELL("format",'#_IC 1A'!J121)="F0",CELL("format",'IC 1A'!J121)="G"),FALSE,TRUE,IFERROR(IF(MATCH(CELL("format",'#_IC 1A'!J121)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1A'!J121),_xlfn.FORMULATEXT('IC 1A'!J121),'IC 1A'!J121),"9","#"),"8","#"),"7","#"),"6","#"),"5","#"),"4","#"),"3","#"),"2","#"),"1","#"),"0","#"),"$",""),"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1A'!J121),_xlfn.FORMULATEXT('IC 1A'!J121),'IC 1A'!J121),"9","#"),"8","#"),"7","#"),"6","#"),"5","#"),"4","#"),"3","#"),"2","#"),"1","#"),"0","#"),"$",""),"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1A'!J121),_xlfn.FORMULATEXT('#_IC 1A'!J121),'#_IC 1A'!J121),"9","#"),"8","#"),"7","#"),"6","#"),"5","#"),"4","#"),"3","#"),"2","#"),"1","#"),"0","#"),"$",""),"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1A'!J121),_xlfn.FORMULATEXT('#_IC 1A'!J121),'#_IC 1A'!J121),"9","#"),"8","#"),"7","#"),"6","#"),"5","#"),"4","#"),"3","#"),"2","#"),"1","#"),"0","#"),"$",""),"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1A'!J121),_xlfn.FORMULATEXT('IC 1A'!J121),'IC 1A'!J121))-LEN(SUBSTITUTE(IF(_xlfn.ISFORMULA('IC 1A'!J121),_xlfn.FORMULATEXT('IC 1A'!J121),'IC 1A'!J121),"""",""))&gt;LEN(IF(_xlfn.ISFORMULA('#_IC 1A'!J121),_xlfn.FORMULATEXT('#_IC 1A'!J121),'#_IC 1A'!J121))-LEN(SUBSTITUTE(IF(_xlfn.ISFORMULA('#_IC 1A'!J121),_xlfn.FORMULATEXT('#_IC 1A'!J121),'#_IC 1A'!J121),"""","")),TRUE,FALSE),"HardQuoteMsg",IF(LEN(IF(_xlfn.ISFORMULA('IC 1A'!J121),_xlfn.FORMULATEXT('IC 1A'!J121),'IC 1A'!J121))-LEN(SUBSTITUTE(IF(_xlfn.ISFORMULA('IC 1A'!J121),_xlfn.FORMULATEXT('IC 1A'!J121),'IC 1A'!J121),"$",""))&lt;LEN(IF(_xlfn.ISFORMULA('#_IC 1A'!J121),_xlfn.FORMULATEXT('#_IC 1A'!J121),'#_IC 1A'!J121))-LEN(SUBSTITUTE(IF(_xlfn.ISFORMULA('#_IC 1A'!J121),_xlfn.FORMULATEXT('#_IC 1A'!J121),'#_IC 1A'!J121),"$","")),TRUE,FALSE),"MissingAbsMsg",_xlfn.IFS(ISTEXT('#_IC 1A'!J121),FALSE,ISLOGICAL('#_IC 1A'!J121),FALSE,SUBSTITUTE(CELL("format",'#_IC 1A'!J121),"-","")=SUBSTITUTE(CELL("format",'IC 1A'!J121),"-",""),FALSE,CELL("format",'#_IC 1A'!J121)="G",FALSE,AND(CELL("format",'#_IC 1A'!J121)="F0",CELL("format",'IC 1A'!J121)="G"),FALSE,TRUE,IFERROR(IF(MATCH(CELL("format",'#_IC 1A'!J121),FormatCodes_SFX!$A$4:$A$53,0)&gt;0,TRUE),FALSE),TRUE,TRUE),"FormatMsg",TRUE,"PerfectMsg")</f>
        <v>PerfectMsg</v>
      </c>
      <c r="K121" s="48" t="str">
        <f ca="1">_xlfn.IFS(ISBLANK('IC 1A'!K121),"",IF(NOT(ISNA('#_IC 1A'!K121)),IF(ISNA('IC 1A'!K121),TRUE,FALSE),FALSE),"StuNAMsg",IF(AND(ISNA('#_IC 1A'!K121),ISNA('IC 1A'!K121)),TRUE,FALSE),"PerfectMsg",IF(NOT(ISERROR('#_IC 1A'!K121)),IF(ISERROR('IC 1A'!K121),TRUE,FALSE),FALSE),"StuErrorMsg",IF(TYPE('#_IC 1A'!K121)&lt;&gt;TYPE('IC 1A'!K121),TRUE,FALSE),"WrongTypeMsg",IF(_xlfn.ISFORMULA('#_IC 1A'!K121),IF(NOT(_xlfn.ISFORMULA('IC 1A'!K121)),TRUE),FALSE),"MissingFormulaMsg",IF(NOT(AND(ISNUMBER(FIND("[",_xlfn.FORMULATEXT('#_IC 1A'!K121))),ISNUMBER(FIND("!",_xlfn.FORMULATEXT('#_IC 1A'!K121))))),AND(ISNUMBER(FIND("[",_xlfn.FORMULATEXT('IC 1A'!K121))),ISNUMBER(FIND("!",_xlfn.FORMULATEXT('IC 1A'!K121)))),FALSE),"ExternalRefsMsg",IF(ISNUMBER('#_IC 1A'!K121),IF(ABS('#_IC 1A'!K121-'IC 1A'!K121)&gt;0.00001,TRUE,FALSE),IF('#_IC 1A'!K121&lt;&gt;'IC 1A'!K121,TRUE,FALSE)),IF(ISNUMBER('#_IC 1A'!K121),IF('#_IC 1A'!K121&gt;'IC 1A'!K121,"TooLow","TooHigh"),"WrongAnswer"),NOT(_xlfn.ISFORMULA('#_IC 1A'!K121)),IF(_xlfn.IFS(ISTEXT('#_IC 1A'!K121),FALSE,ISLOGICAL('#_IC 1A'!K121),FALSE,SUBSTITUTE(CELL("format",'#_IC 1A'!K121),"-","")=SUBSTITUTE(CELL("format",'IC 1A'!K121),"-",""),FALSE,CELL("format",'#_IC 1A'!K121)="G",FALSE,AND(CELL("format",'#_IC 1A'!K121)="F0",CELL("format",'IC 1A'!K121)="G"),FALSE,TRUE,IFERROR(IF(MATCH(CELL("format",'#_IC 1A'!K121)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1A'!K121),_xlfn.FORMULATEXT('IC 1A'!K121),'IC 1A'!K121),"9","#"),"8","#"),"7","#"),"6","#"),"5","#"),"4","#"),"3","#"),"2","#"),"1","#"),"0","#"),"$",""),"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1A'!K121),_xlfn.FORMULATEXT('IC 1A'!K121),'IC 1A'!K121),"9","#"),"8","#"),"7","#"),"6","#"),"5","#"),"4","#"),"3","#"),"2","#"),"1","#"),"0","#"),"$",""),"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1A'!K121),_xlfn.FORMULATEXT('#_IC 1A'!K121),'#_IC 1A'!K121),"9","#"),"8","#"),"7","#"),"6","#"),"5","#"),"4","#"),"3","#"),"2","#"),"1","#"),"0","#"),"$",""),"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1A'!K121),_xlfn.FORMULATEXT('#_IC 1A'!K121),'#_IC 1A'!K121),"9","#"),"8","#"),"7","#"),"6","#"),"5","#"),"4","#"),"3","#"),"2","#"),"1","#"),"0","#"),"$",""),"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1A'!K121),_xlfn.FORMULATEXT('IC 1A'!K121),'IC 1A'!K121))-LEN(SUBSTITUTE(IF(_xlfn.ISFORMULA('IC 1A'!K121),_xlfn.FORMULATEXT('IC 1A'!K121),'IC 1A'!K121),"""",""))&gt;LEN(IF(_xlfn.ISFORMULA('#_IC 1A'!K121),_xlfn.FORMULATEXT('#_IC 1A'!K121),'#_IC 1A'!K121))-LEN(SUBSTITUTE(IF(_xlfn.ISFORMULA('#_IC 1A'!K121),_xlfn.FORMULATEXT('#_IC 1A'!K121),'#_IC 1A'!K121),"""","")),TRUE,FALSE),"HardQuoteMsg",IF(LEN(IF(_xlfn.ISFORMULA('IC 1A'!K121),_xlfn.FORMULATEXT('IC 1A'!K121),'IC 1A'!K121))-LEN(SUBSTITUTE(IF(_xlfn.ISFORMULA('IC 1A'!K121),_xlfn.FORMULATEXT('IC 1A'!K121),'IC 1A'!K121),"$",""))&lt;LEN(IF(_xlfn.ISFORMULA('#_IC 1A'!K121),_xlfn.FORMULATEXT('#_IC 1A'!K121),'#_IC 1A'!K121))-LEN(SUBSTITUTE(IF(_xlfn.ISFORMULA('#_IC 1A'!K121),_xlfn.FORMULATEXT('#_IC 1A'!K121),'#_IC 1A'!K121),"$","")),TRUE,FALSE),"MissingAbsMsg",_xlfn.IFS(ISTEXT('#_IC 1A'!K121),FALSE,ISLOGICAL('#_IC 1A'!K121),FALSE,SUBSTITUTE(CELL("format",'#_IC 1A'!K121),"-","")=SUBSTITUTE(CELL("format",'IC 1A'!K121),"-",""),FALSE,CELL("format",'#_IC 1A'!K121)="G",FALSE,AND(CELL("format",'#_IC 1A'!K121)="F0",CELL("format",'IC 1A'!K121)="G"),FALSE,TRUE,IFERROR(IF(MATCH(CELL("format",'#_IC 1A'!K121),FormatCodes_SFX!$A$4:$A$53,0)&gt;0,TRUE),FALSE),TRUE,TRUE),"FormatMsg",TRUE,"PerfectMsg")</f>
        <v>PerfectMsg</v>
      </c>
    </row>
    <row r="122" spans="2:11" x14ac:dyDescent="0.15">
      <c r="B122" s="48">
        <v>0</v>
      </c>
      <c r="C122" s="48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8"/>
      <c r="J122" s="48" t="str">
        <f ca="1">_xlfn.IFS(ISBLANK('IC 1A'!J122),"",IF(NOT(ISNA('#_IC 1A'!J122)),IF(ISNA('IC 1A'!J122),TRUE,FALSE),FALSE),"StuNAMsg",IF(AND(ISNA('#_IC 1A'!J122),ISNA('IC 1A'!J122)),TRUE,FALSE),"PerfectMsg",IF(NOT(ISERROR('#_IC 1A'!J122)),IF(ISERROR('IC 1A'!J122),TRUE,FALSE),FALSE),"StuErrorMsg",IF(TYPE('#_IC 1A'!J122)&lt;&gt;TYPE('IC 1A'!J122),TRUE,FALSE),"WrongTypeMsg",IF(_xlfn.ISFORMULA('#_IC 1A'!J122),IF(NOT(_xlfn.ISFORMULA('IC 1A'!J122)),TRUE),FALSE),"MissingFormulaMsg",IF(NOT(AND(ISNUMBER(FIND("[",_xlfn.FORMULATEXT('#_IC 1A'!J122))),ISNUMBER(FIND("!",_xlfn.FORMULATEXT('#_IC 1A'!J122))))),AND(ISNUMBER(FIND("[",_xlfn.FORMULATEXT('IC 1A'!J122))),ISNUMBER(FIND("!",_xlfn.FORMULATEXT('IC 1A'!J122)))),FALSE),"ExternalRefsMsg",IF(ISNUMBER('#_IC 1A'!J122),IF(ABS('#_IC 1A'!J122-'IC 1A'!J122)&gt;0.00001,TRUE,FALSE),IF('#_IC 1A'!J122&lt;&gt;'IC 1A'!J122,TRUE,FALSE)),IF(ISNUMBER('#_IC 1A'!J122),IF('#_IC 1A'!J122&gt;'IC 1A'!J122,"TooLow","TooHigh"),"WrongAnswer"),NOT(_xlfn.ISFORMULA('#_IC 1A'!J122)),IF(_xlfn.IFS(ISTEXT('#_IC 1A'!J122),FALSE,ISLOGICAL('#_IC 1A'!J122),FALSE,SUBSTITUTE(CELL("format",'#_IC 1A'!J122),"-","")=SUBSTITUTE(CELL("format",'IC 1A'!J122),"-",""),FALSE,CELL("format",'#_IC 1A'!J122)="G",FALSE,AND(CELL("format",'#_IC 1A'!J122)="F0",CELL("format",'IC 1A'!J122)="G"),FALSE,TRUE,IFERROR(IF(MATCH(CELL("format",'#_IC 1A'!J122)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1A'!J122),_xlfn.FORMULATEXT('IC 1A'!J122),'IC 1A'!J122),"9","#"),"8","#"),"7","#"),"6","#"),"5","#"),"4","#"),"3","#"),"2","#"),"1","#"),"0","#"),"$",""),"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1A'!J122),_xlfn.FORMULATEXT('IC 1A'!J122),'IC 1A'!J122),"9","#"),"8","#"),"7","#"),"6","#"),"5","#"),"4","#"),"3","#"),"2","#"),"1","#"),"0","#"),"$",""),"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1A'!J122),_xlfn.FORMULATEXT('#_IC 1A'!J122),'#_IC 1A'!J122),"9","#"),"8","#"),"7","#"),"6","#"),"5","#"),"4","#"),"3","#"),"2","#"),"1","#"),"0","#"),"$",""),"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1A'!J122),_xlfn.FORMULATEXT('#_IC 1A'!J122),'#_IC 1A'!J122),"9","#"),"8","#"),"7","#"),"6","#"),"5","#"),"4","#"),"3","#"),"2","#"),"1","#"),"0","#"),"$",""),"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1A'!J122),_xlfn.FORMULATEXT('IC 1A'!J122),'IC 1A'!J122))-LEN(SUBSTITUTE(IF(_xlfn.ISFORMULA('IC 1A'!J122),_xlfn.FORMULATEXT('IC 1A'!J122),'IC 1A'!J122),"""",""))&gt;LEN(IF(_xlfn.ISFORMULA('#_IC 1A'!J122),_xlfn.FORMULATEXT('#_IC 1A'!J122),'#_IC 1A'!J122))-LEN(SUBSTITUTE(IF(_xlfn.ISFORMULA('#_IC 1A'!J122),_xlfn.FORMULATEXT('#_IC 1A'!J122),'#_IC 1A'!J122),"""","")),TRUE,FALSE),"HardQuoteMsg",IF(LEN(IF(_xlfn.ISFORMULA('IC 1A'!J122),_xlfn.FORMULATEXT('IC 1A'!J122),'IC 1A'!J122))-LEN(SUBSTITUTE(IF(_xlfn.ISFORMULA('IC 1A'!J122),_xlfn.FORMULATEXT('IC 1A'!J122),'IC 1A'!J122),"$",""))&lt;LEN(IF(_xlfn.ISFORMULA('#_IC 1A'!J122),_xlfn.FORMULATEXT('#_IC 1A'!J122),'#_IC 1A'!J122))-LEN(SUBSTITUTE(IF(_xlfn.ISFORMULA('#_IC 1A'!J122),_xlfn.FORMULATEXT('#_IC 1A'!J122),'#_IC 1A'!J122),"$","")),TRUE,FALSE),"MissingAbsMsg",_xlfn.IFS(ISTEXT('#_IC 1A'!J122),FALSE,ISLOGICAL('#_IC 1A'!J122),FALSE,SUBSTITUTE(CELL("format",'#_IC 1A'!J122),"-","")=SUBSTITUTE(CELL("format",'IC 1A'!J122),"-",""),FALSE,CELL("format",'#_IC 1A'!J122)="G",FALSE,AND(CELL("format",'#_IC 1A'!J122)="F0",CELL("format",'IC 1A'!J122)="G"),FALSE,TRUE,IFERROR(IF(MATCH(CELL("format",'#_IC 1A'!J122),FormatCodes_SFX!$A$4:$A$53,0)&gt;0,TRUE),FALSE),TRUE,TRUE),"FormatMsg",TRUE,"PerfectMsg")</f>
        <v>PerfectMsg</v>
      </c>
      <c r="K122" s="48" t="str">
        <f ca="1">_xlfn.IFS(ISBLANK('IC 1A'!K122),"",IF(NOT(ISNA('#_IC 1A'!K122)),IF(ISNA('IC 1A'!K122),TRUE,FALSE),FALSE),"StuNAMsg",IF(AND(ISNA('#_IC 1A'!K122),ISNA('IC 1A'!K122)),TRUE,FALSE),"PerfectMsg",IF(NOT(ISERROR('#_IC 1A'!K122)),IF(ISERROR('IC 1A'!K122),TRUE,FALSE),FALSE),"StuErrorMsg",IF(TYPE('#_IC 1A'!K122)&lt;&gt;TYPE('IC 1A'!K122),TRUE,FALSE),"WrongTypeMsg",IF(_xlfn.ISFORMULA('#_IC 1A'!K122),IF(NOT(_xlfn.ISFORMULA('IC 1A'!K122)),TRUE),FALSE),"MissingFormulaMsg",IF(NOT(AND(ISNUMBER(FIND("[",_xlfn.FORMULATEXT('#_IC 1A'!K122))),ISNUMBER(FIND("!",_xlfn.FORMULATEXT('#_IC 1A'!K122))))),AND(ISNUMBER(FIND("[",_xlfn.FORMULATEXT('IC 1A'!K122))),ISNUMBER(FIND("!",_xlfn.FORMULATEXT('IC 1A'!K122)))),FALSE),"ExternalRefsMsg",IF(ISNUMBER('#_IC 1A'!K122),IF(ABS('#_IC 1A'!K122-'IC 1A'!K122)&gt;0.00001,TRUE,FALSE),IF('#_IC 1A'!K122&lt;&gt;'IC 1A'!K122,TRUE,FALSE)),IF(ISNUMBER('#_IC 1A'!K122),IF('#_IC 1A'!K122&gt;'IC 1A'!K122,"TooLow","TooHigh"),"WrongAnswer"),NOT(_xlfn.ISFORMULA('#_IC 1A'!K122)),IF(_xlfn.IFS(ISTEXT('#_IC 1A'!K122),FALSE,ISLOGICAL('#_IC 1A'!K122),FALSE,SUBSTITUTE(CELL("format",'#_IC 1A'!K122),"-","")=SUBSTITUTE(CELL("format",'IC 1A'!K122),"-",""),FALSE,CELL("format",'#_IC 1A'!K122)="G",FALSE,AND(CELL("format",'#_IC 1A'!K122)="F0",CELL("format",'IC 1A'!K122)="G"),FALSE,TRUE,IFERROR(IF(MATCH(CELL("format",'#_IC 1A'!K122)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1A'!K122),_xlfn.FORMULATEXT('IC 1A'!K122),'IC 1A'!K122),"9","#"),"8","#"),"7","#"),"6","#"),"5","#"),"4","#"),"3","#"),"2","#"),"1","#"),"0","#"),"$",""),"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1A'!K122),_xlfn.FORMULATEXT('IC 1A'!K122),'IC 1A'!K122),"9","#"),"8","#"),"7","#"),"6","#"),"5","#"),"4","#"),"3","#"),"2","#"),"1","#"),"0","#"),"$",""),"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1A'!K122),_xlfn.FORMULATEXT('#_IC 1A'!K122),'#_IC 1A'!K122),"9","#"),"8","#"),"7","#"),"6","#"),"5","#"),"4","#"),"3","#"),"2","#"),"1","#"),"0","#"),"$",""),"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1A'!K122),_xlfn.FORMULATEXT('#_IC 1A'!K122),'#_IC 1A'!K122),"9","#"),"8","#"),"7","#"),"6","#"),"5","#"),"4","#"),"3","#"),"2","#"),"1","#"),"0","#"),"$",""),"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1A'!K122),_xlfn.FORMULATEXT('IC 1A'!K122),'IC 1A'!K122))-LEN(SUBSTITUTE(IF(_xlfn.ISFORMULA('IC 1A'!K122),_xlfn.FORMULATEXT('IC 1A'!K122),'IC 1A'!K122),"""",""))&gt;LEN(IF(_xlfn.ISFORMULA('#_IC 1A'!K122),_xlfn.FORMULATEXT('#_IC 1A'!K122),'#_IC 1A'!K122))-LEN(SUBSTITUTE(IF(_xlfn.ISFORMULA('#_IC 1A'!K122),_xlfn.FORMULATEXT('#_IC 1A'!K122),'#_IC 1A'!K122),"""","")),TRUE,FALSE),"HardQuoteMsg",IF(LEN(IF(_xlfn.ISFORMULA('IC 1A'!K122),_xlfn.FORMULATEXT('IC 1A'!K122),'IC 1A'!K122))-LEN(SUBSTITUTE(IF(_xlfn.ISFORMULA('IC 1A'!K122),_xlfn.FORMULATEXT('IC 1A'!K122),'IC 1A'!K122),"$",""))&lt;LEN(IF(_xlfn.ISFORMULA('#_IC 1A'!K122),_xlfn.FORMULATEXT('#_IC 1A'!K122),'#_IC 1A'!K122))-LEN(SUBSTITUTE(IF(_xlfn.ISFORMULA('#_IC 1A'!K122),_xlfn.FORMULATEXT('#_IC 1A'!K122),'#_IC 1A'!K122),"$","")),TRUE,FALSE),"MissingAbsMsg",_xlfn.IFS(ISTEXT('#_IC 1A'!K122),FALSE,ISLOGICAL('#_IC 1A'!K122),FALSE,SUBSTITUTE(CELL("format",'#_IC 1A'!K122),"-","")=SUBSTITUTE(CELL("format",'IC 1A'!K122),"-",""),FALSE,CELL("format",'#_IC 1A'!K122)="G",FALSE,AND(CELL("format",'#_IC 1A'!K122)="F0",CELL("format",'IC 1A'!K122)="G"),FALSE,TRUE,IFERROR(IF(MATCH(CELL("format",'#_IC 1A'!K122),FormatCodes_SFX!$A$4:$A$53,0)&gt;0,TRUE),FALSE),TRUE,TRUE),"FormatMsg",TRUE,"PerfectMsg")</f>
        <v>PerfectMsg</v>
      </c>
    </row>
    <row r="123" spans="2:11" x14ac:dyDescent="0.15">
      <c r="B123" s="48">
        <v>0</v>
      </c>
      <c r="C123" s="48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/>
      <c r="J123" s="48" t="str">
        <f ca="1">_xlfn.IFS(ISBLANK('IC 1A'!J123),"",IF(NOT(ISNA('#_IC 1A'!J123)),IF(ISNA('IC 1A'!J123),TRUE,FALSE),FALSE),"StuNAMsg",IF(AND(ISNA('#_IC 1A'!J123),ISNA('IC 1A'!J123)),TRUE,FALSE),"PerfectMsg",IF(NOT(ISERROR('#_IC 1A'!J123)),IF(ISERROR('IC 1A'!J123),TRUE,FALSE),FALSE),"StuErrorMsg",IF(TYPE('#_IC 1A'!J123)&lt;&gt;TYPE('IC 1A'!J123),TRUE,FALSE),"WrongTypeMsg",IF(_xlfn.ISFORMULA('#_IC 1A'!J123),IF(NOT(_xlfn.ISFORMULA('IC 1A'!J123)),TRUE),FALSE),"MissingFormulaMsg",IF(NOT(AND(ISNUMBER(FIND("[",_xlfn.FORMULATEXT('#_IC 1A'!J123))),ISNUMBER(FIND("!",_xlfn.FORMULATEXT('#_IC 1A'!J123))))),AND(ISNUMBER(FIND("[",_xlfn.FORMULATEXT('IC 1A'!J123))),ISNUMBER(FIND("!",_xlfn.FORMULATEXT('IC 1A'!J123)))),FALSE),"ExternalRefsMsg",IF(ISNUMBER('#_IC 1A'!J123),IF(ABS('#_IC 1A'!J123-'IC 1A'!J123)&gt;0.00001,TRUE,FALSE),IF('#_IC 1A'!J123&lt;&gt;'IC 1A'!J123,TRUE,FALSE)),IF(ISNUMBER('#_IC 1A'!J123),IF('#_IC 1A'!J123&gt;'IC 1A'!J123,"TooLow","TooHigh"),"WrongAnswer"),NOT(_xlfn.ISFORMULA('#_IC 1A'!J123)),IF(_xlfn.IFS(ISTEXT('#_IC 1A'!J123),FALSE,ISLOGICAL('#_IC 1A'!J123),FALSE,SUBSTITUTE(CELL("format",'#_IC 1A'!J123),"-","")=SUBSTITUTE(CELL("format",'IC 1A'!J123),"-",""),FALSE,CELL("format",'#_IC 1A'!J123)="G",FALSE,AND(CELL("format",'#_IC 1A'!J123)="F0",CELL("format",'IC 1A'!J123)="G"),FALSE,TRUE,IFERROR(IF(MATCH(CELL("format",'#_IC 1A'!J123)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1A'!J123),_xlfn.FORMULATEXT('IC 1A'!J123),'IC 1A'!J123),"9","#"),"8","#"),"7","#"),"6","#"),"5","#"),"4","#"),"3","#"),"2","#"),"1","#"),"0","#"),"$",""),"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1A'!J123),_xlfn.FORMULATEXT('IC 1A'!J123),'IC 1A'!J123),"9","#"),"8","#"),"7","#"),"6","#"),"5","#"),"4","#"),"3","#"),"2","#"),"1","#"),"0","#"),"$",""),"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1A'!J123),_xlfn.FORMULATEXT('#_IC 1A'!J123),'#_IC 1A'!J123),"9","#"),"8","#"),"7","#"),"6","#"),"5","#"),"4","#"),"3","#"),"2","#"),"1","#"),"0","#"),"$",""),"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1A'!J123),_xlfn.FORMULATEXT('#_IC 1A'!J123),'#_IC 1A'!J123),"9","#"),"8","#"),"7","#"),"6","#"),"5","#"),"4","#"),"3","#"),"2","#"),"1","#"),"0","#"),"$",""),"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1A'!J123),_xlfn.FORMULATEXT('IC 1A'!J123),'IC 1A'!J123))-LEN(SUBSTITUTE(IF(_xlfn.ISFORMULA('IC 1A'!J123),_xlfn.FORMULATEXT('IC 1A'!J123),'IC 1A'!J123),"""",""))&gt;LEN(IF(_xlfn.ISFORMULA('#_IC 1A'!J123),_xlfn.FORMULATEXT('#_IC 1A'!J123),'#_IC 1A'!J123))-LEN(SUBSTITUTE(IF(_xlfn.ISFORMULA('#_IC 1A'!J123),_xlfn.FORMULATEXT('#_IC 1A'!J123),'#_IC 1A'!J123),"""","")),TRUE,FALSE),"HardQuoteMsg",IF(LEN(IF(_xlfn.ISFORMULA('IC 1A'!J123),_xlfn.FORMULATEXT('IC 1A'!J123),'IC 1A'!J123))-LEN(SUBSTITUTE(IF(_xlfn.ISFORMULA('IC 1A'!J123),_xlfn.FORMULATEXT('IC 1A'!J123),'IC 1A'!J123),"$",""))&lt;LEN(IF(_xlfn.ISFORMULA('#_IC 1A'!J123),_xlfn.FORMULATEXT('#_IC 1A'!J123),'#_IC 1A'!J123))-LEN(SUBSTITUTE(IF(_xlfn.ISFORMULA('#_IC 1A'!J123),_xlfn.FORMULATEXT('#_IC 1A'!J123),'#_IC 1A'!J123),"$","")),TRUE,FALSE),"MissingAbsMsg",_xlfn.IFS(ISTEXT('#_IC 1A'!J123),FALSE,ISLOGICAL('#_IC 1A'!J123),FALSE,SUBSTITUTE(CELL("format",'#_IC 1A'!J123),"-","")=SUBSTITUTE(CELL("format",'IC 1A'!J123),"-",""),FALSE,CELL("format",'#_IC 1A'!J123)="G",FALSE,AND(CELL("format",'#_IC 1A'!J123)="F0",CELL("format",'IC 1A'!J123)="G"),FALSE,TRUE,IFERROR(IF(MATCH(CELL("format",'#_IC 1A'!J123),FormatCodes_SFX!$A$4:$A$53,0)&gt;0,TRUE),FALSE),TRUE,TRUE),"FormatMsg",TRUE,"PerfectMsg")</f>
        <v>PerfectMsg</v>
      </c>
      <c r="K123" s="48" t="str">
        <f ca="1">_xlfn.IFS(ISBLANK('IC 1A'!K123),"",IF(NOT(ISNA('#_IC 1A'!K123)),IF(ISNA('IC 1A'!K123),TRUE,FALSE),FALSE),"StuNAMsg",IF(AND(ISNA('#_IC 1A'!K123),ISNA('IC 1A'!K123)),TRUE,FALSE),"PerfectMsg",IF(NOT(ISERROR('#_IC 1A'!K123)),IF(ISERROR('IC 1A'!K123),TRUE,FALSE),FALSE),"StuErrorMsg",IF(TYPE('#_IC 1A'!K123)&lt;&gt;TYPE('IC 1A'!K123),TRUE,FALSE),"WrongTypeMsg",IF(_xlfn.ISFORMULA('#_IC 1A'!K123),IF(NOT(_xlfn.ISFORMULA('IC 1A'!K123)),TRUE),FALSE),"MissingFormulaMsg",IF(NOT(AND(ISNUMBER(FIND("[",_xlfn.FORMULATEXT('#_IC 1A'!K123))),ISNUMBER(FIND("!",_xlfn.FORMULATEXT('#_IC 1A'!K123))))),AND(ISNUMBER(FIND("[",_xlfn.FORMULATEXT('IC 1A'!K123))),ISNUMBER(FIND("!",_xlfn.FORMULATEXT('IC 1A'!K123)))),FALSE),"ExternalRefsMsg",IF(ISNUMBER('#_IC 1A'!K123),IF(ABS('#_IC 1A'!K123-'IC 1A'!K123)&gt;0.00001,TRUE,FALSE),IF('#_IC 1A'!K123&lt;&gt;'IC 1A'!K123,TRUE,FALSE)),IF(ISNUMBER('#_IC 1A'!K123),IF('#_IC 1A'!K123&gt;'IC 1A'!K123,"TooLow","TooHigh"),"WrongAnswer"),NOT(_xlfn.ISFORMULA('#_IC 1A'!K123)),IF(_xlfn.IFS(ISTEXT('#_IC 1A'!K123),FALSE,ISLOGICAL('#_IC 1A'!K123),FALSE,SUBSTITUTE(CELL("format",'#_IC 1A'!K123),"-","")=SUBSTITUTE(CELL("format",'IC 1A'!K123),"-",""),FALSE,CELL("format",'#_IC 1A'!K123)="G",FALSE,AND(CELL("format",'#_IC 1A'!K123)="F0",CELL("format",'IC 1A'!K123)="G"),FALSE,TRUE,IFERROR(IF(MATCH(CELL("format",'#_IC 1A'!K123)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1A'!K123),_xlfn.FORMULATEXT('IC 1A'!K123),'IC 1A'!K123),"9","#"),"8","#"),"7","#"),"6","#"),"5","#"),"4","#"),"3","#"),"2","#"),"1","#"),"0","#"),"$",""),"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1A'!K123),_xlfn.FORMULATEXT('IC 1A'!K123),'IC 1A'!K123),"9","#"),"8","#"),"7","#"),"6","#"),"5","#"),"4","#"),"3","#"),"2","#"),"1","#"),"0","#"),"$",""),"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1A'!K123),_xlfn.FORMULATEXT('#_IC 1A'!K123),'#_IC 1A'!K123),"9","#"),"8","#"),"7","#"),"6","#"),"5","#"),"4","#"),"3","#"),"2","#"),"1","#"),"0","#"),"$",""),"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1A'!K123),_xlfn.FORMULATEXT('#_IC 1A'!K123),'#_IC 1A'!K123),"9","#"),"8","#"),"7","#"),"6","#"),"5","#"),"4","#"),"3","#"),"2","#"),"1","#"),"0","#"),"$",""),"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1A'!K123),_xlfn.FORMULATEXT('IC 1A'!K123),'IC 1A'!K123))-LEN(SUBSTITUTE(IF(_xlfn.ISFORMULA('IC 1A'!K123),_xlfn.FORMULATEXT('IC 1A'!K123),'IC 1A'!K123),"""",""))&gt;LEN(IF(_xlfn.ISFORMULA('#_IC 1A'!K123),_xlfn.FORMULATEXT('#_IC 1A'!K123),'#_IC 1A'!K123))-LEN(SUBSTITUTE(IF(_xlfn.ISFORMULA('#_IC 1A'!K123),_xlfn.FORMULATEXT('#_IC 1A'!K123),'#_IC 1A'!K123),"""","")),TRUE,FALSE),"HardQuoteMsg",IF(LEN(IF(_xlfn.ISFORMULA('IC 1A'!K123),_xlfn.FORMULATEXT('IC 1A'!K123),'IC 1A'!K123))-LEN(SUBSTITUTE(IF(_xlfn.ISFORMULA('IC 1A'!K123),_xlfn.FORMULATEXT('IC 1A'!K123),'IC 1A'!K123),"$",""))&lt;LEN(IF(_xlfn.ISFORMULA('#_IC 1A'!K123),_xlfn.FORMULATEXT('#_IC 1A'!K123),'#_IC 1A'!K123))-LEN(SUBSTITUTE(IF(_xlfn.ISFORMULA('#_IC 1A'!K123),_xlfn.FORMULATEXT('#_IC 1A'!K123),'#_IC 1A'!K123),"$","")),TRUE,FALSE),"MissingAbsMsg",_xlfn.IFS(ISTEXT('#_IC 1A'!K123),FALSE,ISLOGICAL('#_IC 1A'!K123),FALSE,SUBSTITUTE(CELL("format",'#_IC 1A'!K123),"-","")=SUBSTITUTE(CELL("format",'IC 1A'!K123),"-",""),FALSE,CELL("format",'#_IC 1A'!K123)="G",FALSE,AND(CELL("format",'#_IC 1A'!K123)="F0",CELL("format",'IC 1A'!K123)="G"),FALSE,TRUE,IFERROR(IF(MATCH(CELL("format",'#_IC 1A'!K123),FormatCodes_SFX!$A$4:$A$53,0)&gt;0,TRUE),FALSE),TRUE,TRUE),"FormatMsg",TRUE,"PerfectMsg")</f>
        <v>PerfectMsg</v>
      </c>
    </row>
    <row r="124" spans="2:11" x14ac:dyDescent="0.15">
      <c r="B124" s="48">
        <v>0</v>
      </c>
      <c r="C124" s="48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/>
      <c r="J124" s="48" t="str">
        <f ca="1">_xlfn.IFS(ISBLANK('IC 1A'!J124),"",IF(NOT(ISNA('#_IC 1A'!J124)),IF(ISNA('IC 1A'!J124),TRUE,FALSE),FALSE),"StuNAMsg",IF(AND(ISNA('#_IC 1A'!J124),ISNA('IC 1A'!J124)),TRUE,FALSE),"PerfectMsg",IF(NOT(ISERROR('#_IC 1A'!J124)),IF(ISERROR('IC 1A'!J124),TRUE,FALSE),FALSE),"StuErrorMsg",IF(TYPE('#_IC 1A'!J124)&lt;&gt;TYPE('IC 1A'!J124),TRUE,FALSE),"WrongTypeMsg",IF(_xlfn.ISFORMULA('#_IC 1A'!J124),IF(NOT(_xlfn.ISFORMULA('IC 1A'!J124)),TRUE),FALSE),"MissingFormulaMsg",IF(NOT(AND(ISNUMBER(FIND("[",_xlfn.FORMULATEXT('#_IC 1A'!J124))),ISNUMBER(FIND("!",_xlfn.FORMULATEXT('#_IC 1A'!J124))))),AND(ISNUMBER(FIND("[",_xlfn.FORMULATEXT('IC 1A'!J124))),ISNUMBER(FIND("!",_xlfn.FORMULATEXT('IC 1A'!J124)))),FALSE),"ExternalRefsMsg",IF(ISNUMBER('#_IC 1A'!J124),IF(ABS('#_IC 1A'!J124-'IC 1A'!J124)&gt;0.00001,TRUE,FALSE),IF('#_IC 1A'!J124&lt;&gt;'IC 1A'!J124,TRUE,FALSE)),IF(ISNUMBER('#_IC 1A'!J124),IF('#_IC 1A'!J124&gt;'IC 1A'!J124,"TooLow","TooHigh"),"WrongAnswer"),NOT(_xlfn.ISFORMULA('#_IC 1A'!J124)),IF(_xlfn.IFS(ISTEXT('#_IC 1A'!J124),FALSE,ISLOGICAL('#_IC 1A'!J124),FALSE,SUBSTITUTE(CELL("format",'#_IC 1A'!J124),"-","")=SUBSTITUTE(CELL("format",'IC 1A'!J124),"-",""),FALSE,CELL("format",'#_IC 1A'!J124)="G",FALSE,AND(CELL("format",'#_IC 1A'!J124)="F0",CELL("format",'IC 1A'!J124)="G"),FALSE,TRUE,IFERROR(IF(MATCH(CELL("format",'#_IC 1A'!J124)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1A'!J124),_xlfn.FORMULATEXT('IC 1A'!J124),'IC 1A'!J124),"9","#"),"8","#"),"7","#"),"6","#"),"5","#"),"4","#"),"3","#"),"2","#"),"1","#"),"0","#"),"$",""),"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1A'!J124),_xlfn.FORMULATEXT('IC 1A'!J124),'IC 1A'!J124),"9","#"),"8","#"),"7","#"),"6","#"),"5","#"),"4","#"),"3","#"),"2","#"),"1","#"),"0","#"),"$",""),"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1A'!J124),_xlfn.FORMULATEXT('#_IC 1A'!J124),'#_IC 1A'!J124),"9","#"),"8","#"),"7","#"),"6","#"),"5","#"),"4","#"),"3","#"),"2","#"),"1","#"),"0","#"),"$",""),"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1A'!J124),_xlfn.FORMULATEXT('#_IC 1A'!J124),'#_IC 1A'!J124),"9","#"),"8","#"),"7","#"),"6","#"),"5","#"),"4","#"),"3","#"),"2","#"),"1","#"),"0","#"),"$",""),"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1A'!J124),_xlfn.FORMULATEXT('IC 1A'!J124),'IC 1A'!J124))-LEN(SUBSTITUTE(IF(_xlfn.ISFORMULA('IC 1A'!J124),_xlfn.FORMULATEXT('IC 1A'!J124),'IC 1A'!J124),"""",""))&gt;LEN(IF(_xlfn.ISFORMULA('#_IC 1A'!J124),_xlfn.FORMULATEXT('#_IC 1A'!J124),'#_IC 1A'!J124))-LEN(SUBSTITUTE(IF(_xlfn.ISFORMULA('#_IC 1A'!J124),_xlfn.FORMULATEXT('#_IC 1A'!J124),'#_IC 1A'!J124),"""","")),TRUE,FALSE),"HardQuoteMsg",IF(LEN(IF(_xlfn.ISFORMULA('IC 1A'!J124),_xlfn.FORMULATEXT('IC 1A'!J124),'IC 1A'!J124))-LEN(SUBSTITUTE(IF(_xlfn.ISFORMULA('IC 1A'!J124),_xlfn.FORMULATEXT('IC 1A'!J124),'IC 1A'!J124),"$",""))&lt;LEN(IF(_xlfn.ISFORMULA('#_IC 1A'!J124),_xlfn.FORMULATEXT('#_IC 1A'!J124),'#_IC 1A'!J124))-LEN(SUBSTITUTE(IF(_xlfn.ISFORMULA('#_IC 1A'!J124),_xlfn.FORMULATEXT('#_IC 1A'!J124),'#_IC 1A'!J124),"$","")),TRUE,FALSE),"MissingAbsMsg",_xlfn.IFS(ISTEXT('#_IC 1A'!J124),FALSE,ISLOGICAL('#_IC 1A'!J124),FALSE,SUBSTITUTE(CELL("format",'#_IC 1A'!J124),"-","")=SUBSTITUTE(CELL("format",'IC 1A'!J124),"-",""),FALSE,CELL("format",'#_IC 1A'!J124)="G",FALSE,AND(CELL("format",'#_IC 1A'!J124)="F0",CELL("format",'IC 1A'!J124)="G"),FALSE,TRUE,IFERROR(IF(MATCH(CELL("format",'#_IC 1A'!J124),FormatCodes_SFX!$A$4:$A$53,0)&gt;0,TRUE),FALSE),TRUE,TRUE),"FormatMsg",TRUE,"PerfectMsg")</f>
        <v>PerfectMsg</v>
      </c>
      <c r="K124" s="48" t="str">
        <f ca="1">_xlfn.IFS(ISBLANK('IC 1A'!K124),"",IF(NOT(ISNA('#_IC 1A'!K124)),IF(ISNA('IC 1A'!K124),TRUE,FALSE),FALSE),"StuNAMsg",IF(AND(ISNA('#_IC 1A'!K124),ISNA('IC 1A'!K124)),TRUE,FALSE),"PerfectMsg",IF(NOT(ISERROR('#_IC 1A'!K124)),IF(ISERROR('IC 1A'!K124),TRUE,FALSE),FALSE),"StuErrorMsg",IF(TYPE('#_IC 1A'!K124)&lt;&gt;TYPE('IC 1A'!K124),TRUE,FALSE),"WrongTypeMsg",IF(_xlfn.ISFORMULA('#_IC 1A'!K124),IF(NOT(_xlfn.ISFORMULA('IC 1A'!K124)),TRUE),FALSE),"MissingFormulaMsg",IF(NOT(AND(ISNUMBER(FIND("[",_xlfn.FORMULATEXT('#_IC 1A'!K124))),ISNUMBER(FIND("!",_xlfn.FORMULATEXT('#_IC 1A'!K124))))),AND(ISNUMBER(FIND("[",_xlfn.FORMULATEXT('IC 1A'!K124))),ISNUMBER(FIND("!",_xlfn.FORMULATEXT('IC 1A'!K124)))),FALSE),"ExternalRefsMsg",IF(ISNUMBER('#_IC 1A'!K124),IF(ABS('#_IC 1A'!K124-'IC 1A'!K124)&gt;0.00001,TRUE,FALSE),IF('#_IC 1A'!K124&lt;&gt;'IC 1A'!K124,TRUE,FALSE)),IF(ISNUMBER('#_IC 1A'!K124),IF('#_IC 1A'!K124&gt;'IC 1A'!K124,"TooLow","TooHigh"),"WrongAnswer"),NOT(_xlfn.ISFORMULA('#_IC 1A'!K124)),IF(_xlfn.IFS(ISTEXT('#_IC 1A'!K124),FALSE,ISLOGICAL('#_IC 1A'!K124),FALSE,SUBSTITUTE(CELL("format",'#_IC 1A'!K124),"-","")=SUBSTITUTE(CELL("format",'IC 1A'!K124),"-",""),FALSE,CELL("format",'#_IC 1A'!K124)="G",FALSE,AND(CELL("format",'#_IC 1A'!K124)="F0",CELL("format",'IC 1A'!K124)="G"),FALSE,TRUE,IFERROR(IF(MATCH(CELL("format",'#_IC 1A'!K124)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1A'!K124),_xlfn.FORMULATEXT('IC 1A'!K124),'IC 1A'!K124),"9","#"),"8","#"),"7","#"),"6","#"),"5","#"),"4","#"),"3","#"),"2","#"),"1","#"),"0","#"),"$",""),"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1A'!K124),_xlfn.FORMULATEXT('IC 1A'!K124),'IC 1A'!K124),"9","#"),"8","#"),"7","#"),"6","#"),"5","#"),"4","#"),"3","#"),"2","#"),"1","#"),"0","#"),"$",""),"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1A'!K124),_xlfn.FORMULATEXT('#_IC 1A'!K124),'#_IC 1A'!K124),"9","#"),"8","#"),"7","#"),"6","#"),"5","#"),"4","#"),"3","#"),"2","#"),"1","#"),"0","#"),"$",""),"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1A'!K124),_xlfn.FORMULATEXT('#_IC 1A'!K124),'#_IC 1A'!K124),"9","#"),"8","#"),"7","#"),"6","#"),"5","#"),"4","#"),"3","#"),"2","#"),"1","#"),"0","#"),"$",""),"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1A'!K124),_xlfn.FORMULATEXT('IC 1A'!K124),'IC 1A'!K124))-LEN(SUBSTITUTE(IF(_xlfn.ISFORMULA('IC 1A'!K124),_xlfn.FORMULATEXT('IC 1A'!K124),'IC 1A'!K124),"""",""))&gt;LEN(IF(_xlfn.ISFORMULA('#_IC 1A'!K124),_xlfn.FORMULATEXT('#_IC 1A'!K124),'#_IC 1A'!K124))-LEN(SUBSTITUTE(IF(_xlfn.ISFORMULA('#_IC 1A'!K124),_xlfn.FORMULATEXT('#_IC 1A'!K124),'#_IC 1A'!K124),"""","")),TRUE,FALSE),"HardQuoteMsg",IF(LEN(IF(_xlfn.ISFORMULA('IC 1A'!K124),_xlfn.FORMULATEXT('IC 1A'!K124),'IC 1A'!K124))-LEN(SUBSTITUTE(IF(_xlfn.ISFORMULA('IC 1A'!K124),_xlfn.FORMULATEXT('IC 1A'!K124),'IC 1A'!K124),"$",""))&lt;LEN(IF(_xlfn.ISFORMULA('#_IC 1A'!K124),_xlfn.FORMULATEXT('#_IC 1A'!K124),'#_IC 1A'!K124))-LEN(SUBSTITUTE(IF(_xlfn.ISFORMULA('#_IC 1A'!K124),_xlfn.FORMULATEXT('#_IC 1A'!K124),'#_IC 1A'!K124),"$","")),TRUE,FALSE),"MissingAbsMsg",_xlfn.IFS(ISTEXT('#_IC 1A'!K124),FALSE,ISLOGICAL('#_IC 1A'!K124),FALSE,SUBSTITUTE(CELL("format",'#_IC 1A'!K124),"-","")=SUBSTITUTE(CELL("format",'IC 1A'!K124),"-",""),FALSE,CELL("format",'#_IC 1A'!K124)="G",FALSE,AND(CELL("format",'#_IC 1A'!K124)="F0",CELL("format",'IC 1A'!K124)="G"),FALSE,TRUE,IFERROR(IF(MATCH(CELL("format",'#_IC 1A'!K124),FormatCodes_SFX!$A$4:$A$53,0)&gt;0,TRUE),FALSE),TRUE,TRUE),"FormatMsg",TRUE,"PerfectMsg")</f>
        <v>PerfectMsg</v>
      </c>
    </row>
    <row r="125" spans="2:11" x14ac:dyDescent="0.15">
      <c r="B125" s="48">
        <v>0</v>
      </c>
      <c r="C125" s="48">
        <v>0</v>
      </c>
      <c r="D125" s="48">
        <v>0</v>
      </c>
      <c r="E125" s="48">
        <v>0</v>
      </c>
      <c r="F125" s="48">
        <v>0</v>
      </c>
      <c r="G125" s="48">
        <v>0</v>
      </c>
      <c r="H125" s="48"/>
      <c r="I125" s="48"/>
      <c r="J125" s="48" t="str">
        <f ca="1">_xlfn.IFS(ISBLANK('IC 1A'!J125),"",IF(NOT(ISNA('#_IC 1A'!J125)),IF(ISNA('IC 1A'!J125),TRUE,FALSE),FALSE),"StuNAMsg",IF(AND(ISNA('#_IC 1A'!J125),ISNA('IC 1A'!J125)),TRUE,FALSE),"PerfectMsg",IF(NOT(ISERROR('#_IC 1A'!J125)),IF(ISERROR('IC 1A'!J125),TRUE,FALSE),FALSE),"StuErrorMsg",IF(TYPE('#_IC 1A'!J125)&lt;&gt;TYPE('IC 1A'!J125),TRUE,FALSE),"WrongTypeMsg",IF(_xlfn.ISFORMULA('#_IC 1A'!J125),IF(NOT(_xlfn.ISFORMULA('IC 1A'!J125)),TRUE),FALSE),"MissingFormulaMsg",IF(NOT(AND(ISNUMBER(FIND("[",_xlfn.FORMULATEXT('#_IC 1A'!J125))),ISNUMBER(FIND("!",_xlfn.FORMULATEXT('#_IC 1A'!J125))))),AND(ISNUMBER(FIND("[",_xlfn.FORMULATEXT('IC 1A'!J125))),ISNUMBER(FIND("!",_xlfn.FORMULATEXT('IC 1A'!J125)))),FALSE),"ExternalRefsMsg",IF(ISNUMBER('#_IC 1A'!J125),IF(ABS('#_IC 1A'!J125-'IC 1A'!J125)&gt;0.00001,TRUE,FALSE),IF('#_IC 1A'!J125&lt;&gt;'IC 1A'!J125,TRUE,FALSE)),IF(ISNUMBER('#_IC 1A'!J125),IF('#_IC 1A'!J125&gt;'IC 1A'!J125,"TooLow","TooHigh"),"WrongAnswer"),NOT(_xlfn.ISFORMULA('#_IC 1A'!J125)),IF(_xlfn.IFS(ISTEXT('#_IC 1A'!J125),FALSE,ISLOGICAL('#_IC 1A'!J125),FALSE,SUBSTITUTE(CELL("format",'#_IC 1A'!J125),"-","")=SUBSTITUTE(CELL("format",'IC 1A'!J125),"-",""),FALSE,CELL("format",'#_IC 1A'!J125)="G",FALSE,AND(CELL("format",'#_IC 1A'!J125)="F0",CELL("format",'IC 1A'!J125)="G"),FALSE,TRUE,IFERROR(IF(MATCH(CELL("format",'#_IC 1A'!J125)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1A'!J125),_xlfn.FORMULATEXT('IC 1A'!J125),'IC 1A'!J125),"9","#"),"8","#"),"7","#"),"6","#"),"5","#"),"4","#"),"3","#"),"2","#"),"1","#"),"0","#"),"$",""),"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1A'!J125),_xlfn.FORMULATEXT('IC 1A'!J125),'IC 1A'!J125),"9","#"),"8","#"),"7","#"),"6","#"),"5","#"),"4","#"),"3","#"),"2","#"),"1","#"),"0","#"),"$",""),"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1A'!J125),_xlfn.FORMULATEXT('#_IC 1A'!J125),'#_IC 1A'!J125),"9","#"),"8","#"),"7","#"),"6","#"),"5","#"),"4","#"),"3","#"),"2","#"),"1","#"),"0","#"),"$",""),"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1A'!J125),_xlfn.FORMULATEXT('#_IC 1A'!J125),'#_IC 1A'!J125),"9","#"),"8","#"),"7","#"),"6","#"),"5","#"),"4","#"),"3","#"),"2","#"),"1","#"),"0","#"),"$",""),"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1A'!J125),_xlfn.FORMULATEXT('IC 1A'!J125),'IC 1A'!J125))-LEN(SUBSTITUTE(IF(_xlfn.ISFORMULA('IC 1A'!J125),_xlfn.FORMULATEXT('IC 1A'!J125),'IC 1A'!J125),"""",""))&gt;LEN(IF(_xlfn.ISFORMULA('#_IC 1A'!J125),_xlfn.FORMULATEXT('#_IC 1A'!J125),'#_IC 1A'!J125))-LEN(SUBSTITUTE(IF(_xlfn.ISFORMULA('#_IC 1A'!J125),_xlfn.FORMULATEXT('#_IC 1A'!J125),'#_IC 1A'!J125),"""","")),TRUE,FALSE),"HardQuoteMsg",IF(LEN(IF(_xlfn.ISFORMULA('IC 1A'!J125),_xlfn.FORMULATEXT('IC 1A'!J125),'IC 1A'!J125))-LEN(SUBSTITUTE(IF(_xlfn.ISFORMULA('IC 1A'!J125),_xlfn.FORMULATEXT('IC 1A'!J125),'IC 1A'!J125),"$",""))&lt;LEN(IF(_xlfn.ISFORMULA('#_IC 1A'!J125),_xlfn.FORMULATEXT('#_IC 1A'!J125),'#_IC 1A'!J125))-LEN(SUBSTITUTE(IF(_xlfn.ISFORMULA('#_IC 1A'!J125),_xlfn.FORMULATEXT('#_IC 1A'!J125),'#_IC 1A'!J125),"$","")),TRUE,FALSE),"MissingAbsMsg",_xlfn.IFS(ISTEXT('#_IC 1A'!J125),FALSE,ISLOGICAL('#_IC 1A'!J125),FALSE,SUBSTITUTE(CELL("format",'#_IC 1A'!J125),"-","")=SUBSTITUTE(CELL("format",'IC 1A'!J125),"-",""),FALSE,CELL("format",'#_IC 1A'!J125)="G",FALSE,AND(CELL("format",'#_IC 1A'!J125)="F0",CELL("format",'IC 1A'!J125)="G"),FALSE,TRUE,IFERROR(IF(MATCH(CELL("format",'#_IC 1A'!J125),FormatCodes_SFX!$A$4:$A$53,0)&gt;0,TRUE),FALSE),TRUE,TRUE),"FormatMsg",TRUE,"PerfectMsg")</f>
        <v>PerfectMsg</v>
      </c>
      <c r="K125" s="48" t="str">
        <f ca="1">_xlfn.IFS(ISBLANK('IC 1A'!K125),"",IF(NOT(ISNA('#_IC 1A'!K125)),IF(ISNA('IC 1A'!K125),TRUE,FALSE),FALSE),"StuNAMsg",IF(AND(ISNA('#_IC 1A'!K125),ISNA('IC 1A'!K125)),TRUE,FALSE),"PerfectMsg",IF(NOT(ISERROR('#_IC 1A'!K125)),IF(ISERROR('IC 1A'!K125),TRUE,FALSE),FALSE),"StuErrorMsg",IF(TYPE('#_IC 1A'!K125)&lt;&gt;TYPE('IC 1A'!K125),TRUE,FALSE),"WrongTypeMsg",IF(_xlfn.ISFORMULA('#_IC 1A'!K125),IF(NOT(_xlfn.ISFORMULA('IC 1A'!K125)),TRUE),FALSE),"MissingFormulaMsg",IF(NOT(AND(ISNUMBER(FIND("[",_xlfn.FORMULATEXT('#_IC 1A'!K125))),ISNUMBER(FIND("!",_xlfn.FORMULATEXT('#_IC 1A'!K125))))),AND(ISNUMBER(FIND("[",_xlfn.FORMULATEXT('IC 1A'!K125))),ISNUMBER(FIND("!",_xlfn.FORMULATEXT('IC 1A'!K125)))),FALSE),"ExternalRefsMsg",IF(ISNUMBER('#_IC 1A'!K125),IF(ABS('#_IC 1A'!K125-'IC 1A'!K125)&gt;0.00001,TRUE,FALSE),IF('#_IC 1A'!K125&lt;&gt;'IC 1A'!K125,TRUE,FALSE)),IF(ISNUMBER('#_IC 1A'!K125),IF('#_IC 1A'!K125&gt;'IC 1A'!K125,"TooLow","TooHigh"),"WrongAnswer"),NOT(_xlfn.ISFORMULA('#_IC 1A'!K125)),IF(_xlfn.IFS(ISTEXT('#_IC 1A'!K125),FALSE,ISLOGICAL('#_IC 1A'!K125),FALSE,SUBSTITUTE(CELL("format",'#_IC 1A'!K125),"-","")=SUBSTITUTE(CELL("format",'IC 1A'!K125),"-",""),FALSE,CELL("format",'#_IC 1A'!K125)="G",FALSE,AND(CELL("format",'#_IC 1A'!K125)="F0",CELL("format",'IC 1A'!K125)="G"),FALSE,TRUE,IFERROR(IF(MATCH(CELL("format",'#_IC 1A'!K125)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1A'!K125),_xlfn.FORMULATEXT('IC 1A'!K125),'IC 1A'!K125),"9","#"),"8","#"),"7","#"),"6","#"),"5","#"),"4","#"),"3","#"),"2","#"),"1","#"),"0","#"),"$",""),"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1A'!K125),_xlfn.FORMULATEXT('IC 1A'!K125),'IC 1A'!K125),"9","#"),"8","#"),"7","#"),"6","#"),"5","#"),"4","#"),"3","#"),"2","#"),"1","#"),"0","#"),"$",""),"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1A'!K125),_xlfn.FORMULATEXT('#_IC 1A'!K125),'#_IC 1A'!K125),"9","#"),"8","#"),"7","#"),"6","#"),"5","#"),"4","#"),"3","#"),"2","#"),"1","#"),"0","#"),"$",""),"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1A'!K125),_xlfn.FORMULATEXT('#_IC 1A'!K125),'#_IC 1A'!K125),"9","#"),"8","#"),"7","#"),"6","#"),"5","#"),"4","#"),"3","#"),"2","#"),"1","#"),"0","#"),"$",""),"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1A'!K125),_xlfn.FORMULATEXT('IC 1A'!K125),'IC 1A'!K125))-LEN(SUBSTITUTE(IF(_xlfn.ISFORMULA('IC 1A'!K125),_xlfn.FORMULATEXT('IC 1A'!K125),'IC 1A'!K125),"""",""))&gt;LEN(IF(_xlfn.ISFORMULA('#_IC 1A'!K125),_xlfn.FORMULATEXT('#_IC 1A'!K125),'#_IC 1A'!K125))-LEN(SUBSTITUTE(IF(_xlfn.ISFORMULA('#_IC 1A'!K125),_xlfn.FORMULATEXT('#_IC 1A'!K125),'#_IC 1A'!K125),"""","")),TRUE,FALSE),"HardQuoteMsg",IF(LEN(IF(_xlfn.ISFORMULA('IC 1A'!K125),_xlfn.FORMULATEXT('IC 1A'!K125),'IC 1A'!K125))-LEN(SUBSTITUTE(IF(_xlfn.ISFORMULA('IC 1A'!K125),_xlfn.FORMULATEXT('IC 1A'!K125),'IC 1A'!K125),"$",""))&lt;LEN(IF(_xlfn.ISFORMULA('#_IC 1A'!K125),_xlfn.FORMULATEXT('#_IC 1A'!K125),'#_IC 1A'!K125))-LEN(SUBSTITUTE(IF(_xlfn.ISFORMULA('#_IC 1A'!K125),_xlfn.FORMULATEXT('#_IC 1A'!K125),'#_IC 1A'!K125),"$","")),TRUE,FALSE),"MissingAbsMsg",_xlfn.IFS(ISTEXT('#_IC 1A'!K125),FALSE,ISLOGICAL('#_IC 1A'!K125),FALSE,SUBSTITUTE(CELL("format",'#_IC 1A'!K125),"-","")=SUBSTITUTE(CELL("format",'IC 1A'!K125),"-",""),FALSE,CELL("format",'#_IC 1A'!K125)="G",FALSE,AND(CELL("format",'#_IC 1A'!K125)="F0",CELL("format",'IC 1A'!K125)="G"),FALSE,TRUE,IFERROR(IF(MATCH(CELL("format",'#_IC 1A'!K125),FormatCodes_SFX!$A$4:$A$53,0)&gt;0,TRUE),FALSE),TRUE,TRUE),"FormatMsg",TRUE,"PerfectMsg")</f>
        <v>PerfectMsg</v>
      </c>
    </row>
    <row r="126" spans="2:11" x14ac:dyDescent="0.15">
      <c r="B126" s="48">
        <v>0</v>
      </c>
      <c r="C126" s="48">
        <v>0</v>
      </c>
      <c r="D126" s="48">
        <v>0</v>
      </c>
      <c r="E126" s="48">
        <v>0</v>
      </c>
      <c r="F126" s="48">
        <v>0</v>
      </c>
      <c r="G126" s="48">
        <v>0</v>
      </c>
      <c r="H126" s="48">
        <v>0</v>
      </c>
      <c r="I126" s="48"/>
      <c r="J126" s="48" t="str">
        <f ca="1">_xlfn.IFS(ISBLANK('IC 1A'!J126),"",IF(NOT(ISNA('#_IC 1A'!J126)),IF(ISNA('IC 1A'!J126),TRUE,FALSE),FALSE),"StuNAMsg",IF(AND(ISNA('#_IC 1A'!J126),ISNA('IC 1A'!J126)),TRUE,FALSE),"PerfectMsg",IF(NOT(ISERROR('#_IC 1A'!J126)),IF(ISERROR('IC 1A'!J126),TRUE,FALSE),FALSE),"StuErrorMsg",IF(TYPE('#_IC 1A'!J126)&lt;&gt;TYPE('IC 1A'!J126),TRUE,FALSE),"WrongTypeMsg",IF(_xlfn.ISFORMULA('#_IC 1A'!J126),IF(NOT(_xlfn.ISFORMULA('IC 1A'!J126)),TRUE),FALSE),"MissingFormulaMsg",IF(NOT(AND(ISNUMBER(FIND("[",_xlfn.FORMULATEXT('#_IC 1A'!J126))),ISNUMBER(FIND("!",_xlfn.FORMULATEXT('#_IC 1A'!J126))))),AND(ISNUMBER(FIND("[",_xlfn.FORMULATEXT('IC 1A'!J126))),ISNUMBER(FIND("!",_xlfn.FORMULATEXT('IC 1A'!J126)))),FALSE),"ExternalRefsMsg",IF(ISNUMBER('#_IC 1A'!J126),IF(ABS('#_IC 1A'!J126-'IC 1A'!J126)&gt;0.00001,TRUE,FALSE),IF('#_IC 1A'!J126&lt;&gt;'IC 1A'!J126,TRUE,FALSE)),IF(ISNUMBER('#_IC 1A'!J126),IF('#_IC 1A'!J126&gt;'IC 1A'!J126,"TooLow","TooHigh"),"WrongAnswer"),NOT(_xlfn.ISFORMULA('#_IC 1A'!J126)),IF(_xlfn.IFS(ISTEXT('#_IC 1A'!J126),FALSE,ISLOGICAL('#_IC 1A'!J126),FALSE,SUBSTITUTE(CELL("format",'#_IC 1A'!J126),"-","")=SUBSTITUTE(CELL("format",'IC 1A'!J126),"-",""),FALSE,CELL("format",'#_IC 1A'!J126)="G",FALSE,AND(CELL("format",'#_IC 1A'!J126)="F0",CELL("format",'IC 1A'!J126)="G"),FALSE,TRUE,IFERROR(IF(MATCH(CELL("format",'#_IC 1A'!J126)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1A'!J126),_xlfn.FORMULATEXT('IC 1A'!J126),'IC 1A'!J126),"9","#"),"8","#"),"7","#"),"6","#"),"5","#"),"4","#"),"3","#"),"2","#"),"1","#"),"0","#"),"$",""),"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1A'!J126),_xlfn.FORMULATEXT('IC 1A'!J126),'IC 1A'!J126),"9","#"),"8","#"),"7","#"),"6","#"),"5","#"),"4","#"),"3","#"),"2","#"),"1","#"),"0","#"),"$",""),"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1A'!J126),_xlfn.FORMULATEXT('#_IC 1A'!J126),'#_IC 1A'!J126),"9","#"),"8","#"),"7","#"),"6","#"),"5","#"),"4","#"),"3","#"),"2","#"),"1","#"),"0","#"),"$",""),"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1A'!J126),_xlfn.FORMULATEXT('#_IC 1A'!J126),'#_IC 1A'!J126),"9","#"),"8","#"),"7","#"),"6","#"),"5","#"),"4","#"),"3","#"),"2","#"),"1","#"),"0","#"),"$",""),"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1A'!J126),_xlfn.FORMULATEXT('IC 1A'!J126),'IC 1A'!J126))-LEN(SUBSTITUTE(IF(_xlfn.ISFORMULA('IC 1A'!J126),_xlfn.FORMULATEXT('IC 1A'!J126),'IC 1A'!J126),"""",""))&gt;LEN(IF(_xlfn.ISFORMULA('#_IC 1A'!J126),_xlfn.FORMULATEXT('#_IC 1A'!J126),'#_IC 1A'!J126))-LEN(SUBSTITUTE(IF(_xlfn.ISFORMULA('#_IC 1A'!J126),_xlfn.FORMULATEXT('#_IC 1A'!J126),'#_IC 1A'!J126),"""","")),TRUE,FALSE),"HardQuoteMsg",IF(LEN(IF(_xlfn.ISFORMULA('IC 1A'!J126),_xlfn.FORMULATEXT('IC 1A'!J126),'IC 1A'!J126))-LEN(SUBSTITUTE(IF(_xlfn.ISFORMULA('IC 1A'!J126),_xlfn.FORMULATEXT('IC 1A'!J126),'IC 1A'!J126),"$",""))&lt;LEN(IF(_xlfn.ISFORMULA('#_IC 1A'!J126),_xlfn.FORMULATEXT('#_IC 1A'!J126),'#_IC 1A'!J126))-LEN(SUBSTITUTE(IF(_xlfn.ISFORMULA('#_IC 1A'!J126),_xlfn.FORMULATEXT('#_IC 1A'!J126),'#_IC 1A'!J126),"$","")),TRUE,FALSE),"MissingAbsMsg",_xlfn.IFS(ISTEXT('#_IC 1A'!J126),FALSE,ISLOGICAL('#_IC 1A'!J126),FALSE,SUBSTITUTE(CELL("format",'#_IC 1A'!J126),"-","")=SUBSTITUTE(CELL("format",'IC 1A'!J126),"-",""),FALSE,CELL("format",'#_IC 1A'!J126)="G",FALSE,AND(CELL("format",'#_IC 1A'!J126)="F0",CELL("format",'IC 1A'!J126)="G"),FALSE,TRUE,IFERROR(IF(MATCH(CELL("format",'#_IC 1A'!J126),FormatCodes_SFX!$A$4:$A$53,0)&gt;0,TRUE),FALSE),TRUE,TRUE),"FormatMsg",TRUE,"PerfectMsg")</f>
        <v>PerfectMsg</v>
      </c>
      <c r="K126" s="48" t="str">
        <f ca="1">_xlfn.IFS(ISBLANK('IC 1A'!K126),"",IF(NOT(ISNA('#_IC 1A'!K126)),IF(ISNA('IC 1A'!K126),TRUE,FALSE),FALSE),"StuNAMsg",IF(AND(ISNA('#_IC 1A'!K126),ISNA('IC 1A'!K126)),TRUE,FALSE),"PerfectMsg",IF(NOT(ISERROR('#_IC 1A'!K126)),IF(ISERROR('IC 1A'!K126),TRUE,FALSE),FALSE),"StuErrorMsg",IF(TYPE('#_IC 1A'!K126)&lt;&gt;TYPE('IC 1A'!K126),TRUE,FALSE),"WrongTypeMsg",IF(_xlfn.ISFORMULA('#_IC 1A'!K126),IF(NOT(_xlfn.ISFORMULA('IC 1A'!K126)),TRUE),FALSE),"MissingFormulaMsg",IF(NOT(AND(ISNUMBER(FIND("[",_xlfn.FORMULATEXT('#_IC 1A'!K126))),ISNUMBER(FIND("!",_xlfn.FORMULATEXT('#_IC 1A'!K126))))),AND(ISNUMBER(FIND("[",_xlfn.FORMULATEXT('IC 1A'!K126))),ISNUMBER(FIND("!",_xlfn.FORMULATEXT('IC 1A'!K126)))),FALSE),"ExternalRefsMsg",IF(ISNUMBER('#_IC 1A'!K126),IF(ABS('#_IC 1A'!K126-'IC 1A'!K126)&gt;0.00001,TRUE,FALSE),IF('#_IC 1A'!K126&lt;&gt;'IC 1A'!K126,TRUE,FALSE)),IF(ISNUMBER('#_IC 1A'!K126),IF('#_IC 1A'!K126&gt;'IC 1A'!K126,"TooLow","TooHigh"),"WrongAnswer"),NOT(_xlfn.ISFORMULA('#_IC 1A'!K126)),IF(_xlfn.IFS(ISTEXT('#_IC 1A'!K126),FALSE,ISLOGICAL('#_IC 1A'!K126),FALSE,SUBSTITUTE(CELL("format",'#_IC 1A'!K126),"-","")=SUBSTITUTE(CELL("format",'IC 1A'!K126),"-",""),FALSE,CELL("format",'#_IC 1A'!K126)="G",FALSE,AND(CELL("format",'#_IC 1A'!K126)="F0",CELL("format",'IC 1A'!K126)="G"),FALSE,TRUE,IFERROR(IF(MATCH(CELL("format",'#_IC 1A'!K126)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1A'!K126),_xlfn.FORMULATEXT('IC 1A'!K126),'IC 1A'!K126),"9","#"),"8","#"),"7","#"),"6","#"),"5","#"),"4","#"),"3","#"),"2","#"),"1","#"),"0","#"),"$",""),"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1A'!K126),_xlfn.FORMULATEXT('IC 1A'!K126),'IC 1A'!K126),"9","#"),"8","#"),"7","#"),"6","#"),"5","#"),"4","#"),"3","#"),"2","#"),"1","#"),"0","#"),"$",""),"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1A'!K126),_xlfn.FORMULATEXT('#_IC 1A'!K126),'#_IC 1A'!K126),"9","#"),"8","#"),"7","#"),"6","#"),"5","#"),"4","#"),"3","#"),"2","#"),"1","#"),"0","#"),"$",""),"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1A'!K126),_xlfn.FORMULATEXT('#_IC 1A'!K126),'#_IC 1A'!K126),"9","#"),"8","#"),"7","#"),"6","#"),"5","#"),"4","#"),"3","#"),"2","#"),"1","#"),"0","#"),"$",""),"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1A'!K126),_xlfn.FORMULATEXT('IC 1A'!K126),'IC 1A'!K126))-LEN(SUBSTITUTE(IF(_xlfn.ISFORMULA('IC 1A'!K126),_xlfn.FORMULATEXT('IC 1A'!K126),'IC 1A'!K126),"""",""))&gt;LEN(IF(_xlfn.ISFORMULA('#_IC 1A'!K126),_xlfn.FORMULATEXT('#_IC 1A'!K126),'#_IC 1A'!K126))-LEN(SUBSTITUTE(IF(_xlfn.ISFORMULA('#_IC 1A'!K126),_xlfn.FORMULATEXT('#_IC 1A'!K126),'#_IC 1A'!K126),"""","")),TRUE,FALSE),"HardQuoteMsg",IF(LEN(IF(_xlfn.ISFORMULA('IC 1A'!K126),_xlfn.FORMULATEXT('IC 1A'!K126),'IC 1A'!K126))-LEN(SUBSTITUTE(IF(_xlfn.ISFORMULA('IC 1A'!K126),_xlfn.FORMULATEXT('IC 1A'!K126),'IC 1A'!K126),"$",""))&lt;LEN(IF(_xlfn.ISFORMULA('#_IC 1A'!K126),_xlfn.FORMULATEXT('#_IC 1A'!K126),'#_IC 1A'!K126))-LEN(SUBSTITUTE(IF(_xlfn.ISFORMULA('#_IC 1A'!K126),_xlfn.FORMULATEXT('#_IC 1A'!K126),'#_IC 1A'!K126),"$","")),TRUE,FALSE),"MissingAbsMsg",_xlfn.IFS(ISTEXT('#_IC 1A'!K126),FALSE,ISLOGICAL('#_IC 1A'!K126),FALSE,SUBSTITUTE(CELL("format",'#_IC 1A'!K126),"-","")=SUBSTITUTE(CELL("format",'IC 1A'!K126),"-",""),FALSE,CELL("format",'#_IC 1A'!K126)="G",FALSE,AND(CELL("format",'#_IC 1A'!K126)="F0",CELL("format",'IC 1A'!K126)="G"),FALSE,TRUE,IFERROR(IF(MATCH(CELL("format",'#_IC 1A'!K126),FormatCodes_SFX!$A$4:$A$53,0)&gt;0,TRUE),FALSE),TRUE,TRUE),"FormatMsg",TRUE,"PerfectMsg")</f>
        <v>PerfectMsg</v>
      </c>
    </row>
    <row r="127" spans="2:11" x14ac:dyDescent="0.15">
      <c r="B127" s="48">
        <v>0</v>
      </c>
      <c r="C127" s="48">
        <v>0</v>
      </c>
      <c r="D127" s="48">
        <v>0</v>
      </c>
      <c r="E127" s="48">
        <v>0</v>
      </c>
      <c r="F127" s="48">
        <v>0</v>
      </c>
      <c r="G127" s="48">
        <v>0</v>
      </c>
      <c r="H127" s="48">
        <v>0</v>
      </c>
      <c r="I127" s="48"/>
      <c r="J127" s="48" t="str">
        <f ca="1">_xlfn.IFS(ISBLANK('IC 1A'!J127),"",IF(NOT(ISNA('#_IC 1A'!J127)),IF(ISNA('IC 1A'!J127),TRUE,FALSE),FALSE),"StuNAMsg",IF(AND(ISNA('#_IC 1A'!J127),ISNA('IC 1A'!J127)),TRUE,FALSE),"PerfectMsg",IF(NOT(ISERROR('#_IC 1A'!J127)),IF(ISERROR('IC 1A'!J127),TRUE,FALSE),FALSE),"StuErrorMsg",IF(TYPE('#_IC 1A'!J127)&lt;&gt;TYPE('IC 1A'!J127),TRUE,FALSE),"WrongTypeMsg",IF(_xlfn.ISFORMULA('#_IC 1A'!J127),IF(NOT(_xlfn.ISFORMULA('IC 1A'!J127)),TRUE),FALSE),"MissingFormulaMsg",IF(NOT(AND(ISNUMBER(FIND("[",_xlfn.FORMULATEXT('#_IC 1A'!J127))),ISNUMBER(FIND("!",_xlfn.FORMULATEXT('#_IC 1A'!J127))))),AND(ISNUMBER(FIND("[",_xlfn.FORMULATEXT('IC 1A'!J127))),ISNUMBER(FIND("!",_xlfn.FORMULATEXT('IC 1A'!J127)))),FALSE),"ExternalRefsMsg",IF(ISNUMBER('#_IC 1A'!J127),IF(ABS('#_IC 1A'!J127-'IC 1A'!J127)&gt;0.00001,TRUE,FALSE),IF('#_IC 1A'!J127&lt;&gt;'IC 1A'!J127,TRUE,FALSE)),IF(ISNUMBER('#_IC 1A'!J127),IF('#_IC 1A'!J127&gt;'IC 1A'!J127,"TooLow","TooHigh"),"WrongAnswer"),NOT(_xlfn.ISFORMULA('#_IC 1A'!J127)),IF(_xlfn.IFS(ISTEXT('#_IC 1A'!J127),FALSE,ISLOGICAL('#_IC 1A'!J127),FALSE,SUBSTITUTE(CELL("format",'#_IC 1A'!J127),"-","")=SUBSTITUTE(CELL("format",'IC 1A'!J127),"-",""),FALSE,CELL("format",'#_IC 1A'!J127)="G",FALSE,AND(CELL("format",'#_IC 1A'!J127)="F0",CELL("format",'IC 1A'!J127)="G"),FALSE,TRUE,IFERROR(IF(MATCH(CELL("format",'#_IC 1A'!J127)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1A'!J127),_xlfn.FORMULATEXT('IC 1A'!J127),'IC 1A'!J127),"9","#"),"8","#"),"7","#"),"6","#"),"5","#"),"4","#"),"3","#"),"2","#"),"1","#"),"0","#"),"$",""),"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1A'!J127),_xlfn.FORMULATEXT('IC 1A'!J127),'IC 1A'!J127),"9","#"),"8","#"),"7","#"),"6","#"),"5","#"),"4","#"),"3","#"),"2","#"),"1","#"),"0","#"),"$",""),"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1A'!J127),_xlfn.FORMULATEXT('#_IC 1A'!J127),'#_IC 1A'!J127),"9","#"),"8","#"),"7","#"),"6","#"),"5","#"),"4","#"),"3","#"),"2","#"),"1","#"),"0","#"),"$",""),"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1A'!J127),_xlfn.FORMULATEXT('#_IC 1A'!J127),'#_IC 1A'!J127),"9","#"),"8","#"),"7","#"),"6","#"),"5","#"),"4","#"),"3","#"),"2","#"),"1","#"),"0","#"),"$",""),"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1A'!J127),_xlfn.FORMULATEXT('IC 1A'!J127),'IC 1A'!J127))-LEN(SUBSTITUTE(IF(_xlfn.ISFORMULA('IC 1A'!J127),_xlfn.FORMULATEXT('IC 1A'!J127),'IC 1A'!J127),"""",""))&gt;LEN(IF(_xlfn.ISFORMULA('#_IC 1A'!J127),_xlfn.FORMULATEXT('#_IC 1A'!J127),'#_IC 1A'!J127))-LEN(SUBSTITUTE(IF(_xlfn.ISFORMULA('#_IC 1A'!J127),_xlfn.FORMULATEXT('#_IC 1A'!J127),'#_IC 1A'!J127),"""","")),TRUE,FALSE),"HardQuoteMsg",IF(LEN(IF(_xlfn.ISFORMULA('IC 1A'!J127),_xlfn.FORMULATEXT('IC 1A'!J127),'IC 1A'!J127))-LEN(SUBSTITUTE(IF(_xlfn.ISFORMULA('IC 1A'!J127),_xlfn.FORMULATEXT('IC 1A'!J127),'IC 1A'!J127),"$",""))&lt;LEN(IF(_xlfn.ISFORMULA('#_IC 1A'!J127),_xlfn.FORMULATEXT('#_IC 1A'!J127),'#_IC 1A'!J127))-LEN(SUBSTITUTE(IF(_xlfn.ISFORMULA('#_IC 1A'!J127),_xlfn.FORMULATEXT('#_IC 1A'!J127),'#_IC 1A'!J127),"$","")),TRUE,FALSE),"MissingAbsMsg",_xlfn.IFS(ISTEXT('#_IC 1A'!J127),FALSE,ISLOGICAL('#_IC 1A'!J127),FALSE,SUBSTITUTE(CELL("format",'#_IC 1A'!J127),"-","")=SUBSTITUTE(CELL("format",'IC 1A'!J127),"-",""),FALSE,CELL("format",'#_IC 1A'!J127)="G",FALSE,AND(CELL("format",'#_IC 1A'!J127)="F0",CELL("format",'IC 1A'!J127)="G"),FALSE,TRUE,IFERROR(IF(MATCH(CELL("format",'#_IC 1A'!J127),FormatCodes_SFX!$A$4:$A$53,0)&gt;0,TRUE),FALSE),TRUE,TRUE),"FormatMsg",TRUE,"PerfectMsg")</f>
        <v>PerfectMsg</v>
      </c>
      <c r="K127" s="48" t="str">
        <f ca="1">_xlfn.IFS(ISBLANK('IC 1A'!K127),"",IF(NOT(ISNA('#_IC 1A'!K127)),IF(ISNA('IC 1A'!K127),TRUE,FALSE),FALSE),"StuNAMsg",IF(AND(ISNA('#_IC 1A'!K127),ISNA('IC 1A'!K127)),TRUE,FALSE),"PerfectMsg",IF(NOT(ISERROR('#_IC 1A'!K127)),IF(ISERROR('IC 1A'!K127),TRUE,FALSE),FALSE),"StuErrorMsg",IF(TYPE('#_IC 1A'!K127)&lt;&gt;TYPE('IC 1A'!K127),TRUE,FALSE),"WrongTypeMsg",IF(_xlfn.ISFORMULA('#_IC 1A'!K127),IF(NOT(_xlfn.ISFORMULA('IC 1A'!K127)),TRUE),FALSE),"MissingFormulaMsg",IF(NOT(AND(ISNUMBER(FIND("[",_xlfn.FORMULATEXT('#_IC 1A'!K127))),ISNUMBER(FIND("!",_xlfn.FORMULATEXT('#_IC 1A'!K127))))),AND(ISNUMBER(FIND("[",_xlfn.FORMULATEXT('IC 1A'!K127))),ISNUMBER(FIND("!",_xlfn.FORMULATEXT('IC 1A'!K127)))),FALSE),"ExternalRefsMsg",IF(ISNUMBER('#_IC 1A'!K127),IF(ABS('#_IC 1A'!K127-'IC 1A'!K127)&gt;0.00001,TRUE,FALSE),IF('#_IC 1A'!K127&lt;&gt;'IC 1A'!K127,TRUE,FALSE)),IF(ISNUMBER('#_IC 1A'!K127),IF('#_IC 1A'!K127&gt;'IC 1A'!K127,"TooLow","TooHigh"),"WrongAnswer"),NOT(_xlfn.ISFORMULA('#_IC 1A'!K127)),IF(_xlfn.IFS(ISTEXT('#_IC 1A'!K127),FALSE,ISLOGICAL('#_IC 1A'!K127),FALSE,SUBSTITUTE(CELL("format",'#_IC 1A'!K127),"-","")=SUBSTITUTE(CELL("format",'IC 1A'!K127),"-",""),FALSE,CELL("format",'#_IC 1A'!K127)="G",FALSE,AND(CELL("format",'#_IC 1A'!K127)="F0",CELL("format",'IC 1A'!K127)="G"),FALSE,TRUE,IFERROR(IF(MATCH(CELL("format",'#_IC 1A'!K127)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1A'!K127),_xlfn.FORMULATEXT('IC 1A'!K127),'IC 1A'!K127),"9","#"),"8","#"),"7","#"),"6","#"),"5","#"),"4","#"),"3","#"),"2","#"),"1","#"),"0","#"),"$",""),"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1A'!K127),_xlfn.FORMULATEXT('IC 1A'!K127),'IC 1A'!K127),"9","#"),"8","#"),"7","#"),"6","#"),"5","#"),"4","#"),"3","#"),"2","#"),"1","#"),"0","#"),"$",""),"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1A'!K127),_xlfn.FORMULATEXT('#_IC 1A'!K127),'#_IC 1A'!K127),"9","#"),"8","#"),"7","#"),"6","#"),"5","#"),"4","#"),"3","#"),"2","#"),"1","#"),"0","#"),"$",""),"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1A'!K127),_xlfn.FORMULATEXT('#_IC 1A'!K127),'#_IC 1A'!K127),"9","#"),"8","#"),"7","#"),"6","#"),"5","#"),"4","#"),"3","#"),"2","#"),"1","#"),"0","#"),"$",""),"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1A'!K127),_xlfn.FORMULATEXT('IC 1A'!K127),'IC 1A'!K127))-LEN(SUBSTITUTE(IF(_xlfn.ISFORMULA('IC 1A'!K127),_xlfn.FORMULATEXT('IC 1A'!K127),'IC 1A'!K127),"""",""))&gt;LEN(IF(_xlfn.ISFORMULA('#_IC 1A'!K127),_xlfn.FORMULATEXT('#_IC 1A'!K127),'#_IC 1A'!K127))-LEN(SUBSTITUTE(IF(_xlfn.ISFORMULA('#_IC 1A'!K127),_xlfn.FORMULATEXT('#_IC 1A'!K127),'#_IC 1A'!K127),"""","")),TRUE,FALSE),"HardQuoteMsg",IF(LEN(IF(_xlfn.ISFORMULA('IC 1A'!K127),_xlfn.FORMULATEXT('IC 1A'!K127),'IC 1A'!K127))-LEN(SUBSTITUTE(IF(_xlfn.ISFORMULA('IC 1A'!K127),_xlfn.FORMULATEXT('IC 1A'!K127),'IC 1A'!K127),"$",""))&lt;LEN(IF(_xlfn.ISFORMULA('#_IC 1A'!K127),_xlfn.FORMULATEXT('#_IC 1A'!K127),'#_IC 1A'!K127))-LEN(SUBSTITUTE(IF(_xlfn.ISFORMULA('#_IC 1A'!K127),_xlfn.FORMULATEXT('#_IC 1A'!K127),'#_IC 1A'!K127),"$","")),TRUE,FALSE),"MissingAbsMsg",_xlfn.IFS(ISTEXT('#_IC 1A'!K127),FALSE,ISLOGICAL('#_IC 1A'!K127),FALSE,SUBSTITUTE(CELL("format",'#_IC 1A'!K127),"-","")=SUBSTITUTE(CELL("format",'IC 1A'!K127),"-",""),FALSE,CELL("format",'#_IC 1A'!K127)="G",FALSE,AND(CELL("format",'#_IC 1A'!K127)="F0",CELL("format",'IC 1A'!K127)="G"),FALSE,TRUE,IFERROR(IF(MATCH(CELL("format",'#_IC 1A'!K127),FormatCodes_SFX!$A$4:$A$53,0)&gt;0,TRUE),FALSE),TRUE,TRUE),"FormatMsg",TRUE,"PerfectMsg")</f>
        <v>PerfectMsg</v>
      </c>
    </row>
    <row r="128" spans="2:11" x14ac:dyDescent="0.15">
      <c r="B128" s="48">
        <v>0</v>
      </c>
      <c r="C128" s="48">
        <v>0</v>
      </c>
      <c r="D128" s="48">
        <v>0</v>
      </c>
      <c r="E128" s="48">
        <v>0</v>
      </c>
      <c r="F128" s="48">
        <v>0</v>
      </c>
      <c r="G128" s="48">
        <v>0</v>
      </c>
      <c r="H128" s="48">
        <v>0</v>
      </c>
      <c r="I128" s="48">
        <v>0</v>
      </c>
      <c r="J128" s="48" t="str">
        <f ca="1">_xlfn.IFS(ISBLANK('IC 1A'!J128),"",IF(NOT(ISNA('#_IC 1A'!J128)),IF(ISNA('IC 1A'!J128),TRUE,FALSE),FALSE),"StuNAMsg",IF(AND(ISNA('#_IC 1A'!J128),ISNA('IC 1A'!J128)),TRUE,FALSE),"PerfectMsg",IF(NOT(ISERROR('#_IC 1A'!J128)),IF(ISERROR('IC 1A'!J128),TRUE,FALSE),FALSE),"StuErrorMsg",IF(TYPE('#_IC 1A'!J128)&lt;&gt;TYPE('IC 1A'!J128),TRUE,FALSE),"WrongTypeMsg",IF(_xlfn.ISFORMULA('#_IC 1A'!J128),IF(NOT(_xlfn.ISFORMULA('IC 1A'!J128)),TRUE),FALSE),"MissingFormulaMsg",IF(NOT(AND(ISNUMBER(FIND("[",_xlfn.FORMULATEXT('#_IC 1A'!J128))),ISNUMBER(FIND("!",_xlfn.FORMULATEXT('#_IC 1A'!J128))))),AND(ISNUMBER(FIND("[",_xlfn.FORMULATEXT('IC 1A'!J128))),ISNUMBER(FIND("!",_xlfn.FORMULATEXT('IC 1A'!J128)))),FALSE),"ExternalRefsMsg",IF(ISNUMBER('#_IC 1A'!J128),IF(ABS('#_IC 1A'!J128-'IC 1A'!J128)&gt;0.00001,TRUE,FALSE),IF('#_IC 1A'!J128&lt;&gt;'IC 1A'!J128,TRUE,FALSE)),IF(ISNUMBER('#_IC 1A'!J128),IF('#_IC 1A'!J128&gt;'IC 1A'!J128,"TooLow","TooHigh"),"WrongAnswer"),NOT(_xlfn.ISFORMULA('#_IC 1A'!J128)),IF(_xlfn.IFS(ISTEXT('#_IC 1A'!J128),FALSE,ISLOGICAL('#_IC 1A'!J128),FALSE,SUBSTITUTE(CELL("format",'#_IC 1A'!J128),"-","")=SUBSTITUTE(CELL("format",'IC 1A'!J128),"-",""),FALSE,CELL("format",'#_IC 1A'!J128)="G",FALSE,AND(CELL("format",'#_IC 1A'!J128)="F0",CELL("format",'IC 1A'!J128)="G"),FALSE,TRUE,IFERROR(IF(MATCH(CELL("format",'#_IC 1A'!J128)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1A'!J128),_xlfn.FORMULATEXT('IC 1A'!J128),'IC 1A'!J128),"9","#"),"8","#"),"7","#"),"6","#"),"5","#"),"4","#"),"3","#"),"2","#"),"1","#"),"0","#"),"$",""),"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1A'!J128),_xlfn.FORMULATEXT('IC 1A'!J128),'IC 1A'!J128),"9","#"),"8","#"),"7","#"),"6","#"),"5","#"),"4","#"),"3","#"),"2","#"),"1","#"),"0","#"),"$",""),"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1A'!J128),_xlfn.FORMULATEXT('#_IC 1A'!J128),'#_IC 1A'!J128),"9","#"),"8","#"),"7","#"),"6","#"),"5","#"),"4","#"),"3","#"),"2","#"),"1","#"),"0","#"),"$",""),"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1A'!J128),_xlfn.FORMULATEXT('#_IC 1A'!J128),'#_IC 1A'!J128),"9","#"),"8","#"),"7","#"),"6","#"),"5","#"),"4","#"),"3","#"),"2","#"),"1","#"),"0","#"),"$",""),"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1A'!J128),_xlfn.FORMULATEXT('IC 1A'!J128),'IC 1A'!J128))-LEN(SUBSTITUTE(IF(_xlfn.ISFORMULA('IC 1A'!J128),_xlfn.FORMULATEXT('IC 1A'!J128),'IC 1A'!J128),"""",""))&gt;LEN(IF(_xlfn.ISFORMULA('#_IC 1A'!J128),_xlfn.FORMULATEXT('#_IC 1A'!J128),'#_IC 1A'!J128))-LEN(SUBSTITUTE(IF(_xlfn.ISFORMULA('#_IC 1A'!J128),_xlfn.FORMULATEXT('#_IC 1A'!J128),'#_IC 1A'!J128),"""","")),TRUE,FALSE),"HardQuoteMsg",IF(LEN(IF(_xlfn.ISFORMULA('IC 1A'!J128),_xlfn.FORMULATEXT('IC 1A'!J128),'IC 1A'!J128))-LEN(SUBSTITUTE(IF(_xlfn.ISFORMULA('IC 1A'!J128),_xlfn.FORMULATEXT('IC 1A'!J128),'IC 1A'!J128),"$",""))&lt;LEN(IF(_xlfn.ISFORMULA('#_IC 1A'!J128),_xlfn.FORMULATEXT('#_IC 1A'!J128),'#_IC 1A'!J128))-LEN(SUBSTITUTE(IF(_xlfn.ISFORMULA('#_IC 1A'!J128),_xlfn.FORMULATEXT('#_IC 1A'!J128),'#_IC 1A'!J128),"$","")),TRUE,FALSE),"MissingAbsMsg",_xlfn.IFS(ISTEXT('#_IC 1A'!J128),FALSE,ISLOGICAL('#_IC 1A'!J128),FALSE,SUBSTITUTE(CELL("format",'#_IC 1A'!J128),"-","")=SUBSTITUTE(CELL("format",'IC 1A'!J128),"-",""),FALSE,CELL("format",'#_IC 1A'!J128)="G",FALSE,AND(CELL("format",'#_IC 1A'!J128)="F0",CELL("format",'IC 1A'!J128)="G"),FALSE,TRUE,IFERROR(IF(MATCH(CELL("format",'#_IC 1A'!J128),FormatCodes_SFX!$A$4:$A$53,0)&gt;0,TRUE),FALSE),TRUE,TRUE),"FormatMsg",TRUE,"PerfectMsg")</f>
        <v>PerfectMsg</v>
      </c>
      <c r="K128" s="48" t="str">
        <f ca="1">_xlfn.IFS(ISBLANK('IC 1A'!K128),"",IF(NOT(ISNA('#_IC 1A'!K128)),IF(ISNA('IC 1A'!K128),TRUE,FALSE),FALSE),"StuNAMsg",IF(AND(ISNA('#_IC 1A'!K128),ISNA('IC 1A'!K128)),TRUE,FALSE),"PerfectMsg",IF(NOT(ISERROR('#_IC 1A'!K128)),IF(ISERROR('IC 1A'!K128),TRUE,FALSE),FALSE),"StuErrorMsg",IF(TYPE('#_IC 1A'!K128)&lt;&gt;TYPE('IC 1A'!K128),TRUE,FALSE),"WrongTypeMsg",IF(_xlfn.ISFORMULA('#_IC 1A'!K128),IF(NOT(_xlfn.ISFORMULA('IC 1A'!K128)),TRUE),FALSE),"MissingFormulaMsg",IF(NOT(AND(ISNUMBER(FIND("[",_xlfn.FORMULATEXT('#_IC 1A'!K128))),ISNUMBER(FIND("!",_xlfn.FORMULATEXT('#_IC 1A'!K128))))),AND(ISNUMBER(FIND("[",_xlfn.FORMULATEXT('IC 1A'!K128))),ISNUMBER(FIND("!",_xlfn.FORMULATEXT('IC 1A'!K128)))),FALSE),"ExternalRefsMsg",IF(ISNUMBER('#_IC 1A'!K128),IF(ABS('#_IC 1A'!K128-'IC 1A'!K128)&gt;0.00001,TRUE,FALSE),IF('#_IC 1A'!K128&lt;&gt;'IC 1A'!K128,TRUE,FALSE)),IF(ISNUMBER('#_IC 1A'!K128),IF('#_IC 1A'!K128&gt;'IC 1A'!K128,"TooLow","TooHigh"),"WrongAnswer"),NOT(_xlfn.ISFORMULA('#_IC 1A'!K128)),IF(_xlfn.IFS(ISTEXT('#_IC 1A'!K128),FALSE,ISLOGICAL('#_IC 1A'!K128),FALSE,SUBSTITUTE(CELL("format",'#_IC 1A'!K128),"-","")=SUBSTITUTE(CELL("format",'IC 1A'!K128),"-",""),FALSE,CELL("format",'#_IC 1A'!K128)="G",FALSE,AND(CELL("format",'#_IC 1A'!K128)="F0",CELL("format",'IC 1A'!K128)="G"),FALSE,TRUE,IFERROR(IF(MATCH(CELL("format",'#_IC 1A'!K128)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1A'!K128),_xlfn.FORMULATEXT('IC 1A'!K128),'IC 1A'!K128),"9","#"),"8","#"),"7","#"),"6","#"),"5","#"),"4","#"),"3","#"),"2","#"),"1","#"),"0","#"),"$",""),"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1A'!K128),_xlfn.FORMULATEXT('IC 1A'!K128),'IC 1A'!K128),"9","#"),"8","#"),"7","#"),"6","#"),"5","#"),"4","#"),"3","#"),"2","#"),"1","#"),"0","#"),"$",""),"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1A'!K128),_xlfn.FORMULATEXT('#_IC 1A'!K128),'#_IC 1A'!K128),"9","#"),"8","#"),"7","#"),"6","#"),"5","#"),"4","#"),"3","#"),"2","#"),"1","#"),"0","#"),"$",""),"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1A'!K128),_xlfn.FORMULATEXT('#_IC 1A'!K128),'#_IC 1A'!K128),"9","#"),"8","#"),"7","#"),"6","#"),"5","#"),"4","#"),"3","#"),"2","#"),"1","#"),"0","#"),"$",""),"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1A'!K128),_xlfn.FORMULATEXT('IC 1A'!K128),'IC 1A'!K128))-LEN(SUBSTITUTE(IF(_xlfn.ISFORMULA('IC 1A'!K128),_xlfn.FORMULATEXT('IC 1A'!K128),'IC 1A'!K128),"""",""))&gt;LEN(IF(_xlfn.ISFORMULA('#_IC 1A'!K128),_xlfn.FORMULATEXT('#_IC 1A'!K128),'#_IC 1A'!K128))-LEN(SUBSTITUTE(IF(_xlfn.ISFORMULA('#_IC 1A'!K128),_xlfn.FORMULATEXT('#_IC 1A'!K128),'#_IC 1A'!K128),"""","")),TRUE,FALSE),"HardQuoteMsg",IF(LEN(IF(_xlfn.ISFORMULA('IC 1A'!K128),_xlfn.FORMULATEXT('IC 1A'!K128),'IC 1A'!K128))-LEN(SUBSTITUTE(IF(_xlfn.ISFORMULA('IC 1A'!K128),_xlfn.FORMULATEXT('IC 1A'!K128),'IC 1A'!K128),"$",""))&lt;LEN(IF(_xlfn.ISFORMULA('#_IC 1A'!K128),_xlfn.FORMULATEXT('#_IC 1A'!K128),'#_IC 1A'!K128))-LEN(SUBSTITUTE(IF(_xlfn.ISFORMULA('#_IC 1A'!K128),_xlfn.FORMULATEXT('#_IC 1A'!K128),'#_IC 1A'!K128),"$","")),TRUE,FALSE),"MissingAbsMsg",_xlfn.IFS(ISTEXT('#_IC 1A'!K128),FALSE,ISLOGICAL('#_IC 1A'!K128),FALSE,SUBSTITUTE(CELL("format",'#_IC 1A'!K128),"-","")=SUBSTITUTE(CELL("format",'IC 1A'!K128),"-",""),FALSE,CELL("format",'#_IC 1A'!K128)="G",FALSE,AND(CELL("format",'#_IC 1A'!K128)="F0",CELL("format",'IC 1A'!K128)="G"),FALSE,TRUE,IFERROR(IF(MATCH(CELL("format",'#_IC 1A'!K128),FormatCodes_SFX!$A$4:$A$53,0)&gt;0,TRUE),FALSE),TRUE,TRUE),"FormatMsg",TRUE,"PerfectMsg")</f>
        <v>PerfectMsg</v>
      </c>
    </row>
    <row r="129" spans="2:11" x14ac:dyDescent="0.15">
      <c r="B129" s="48">
        <v>0</v>
      </c>
      <c r="C129" s="48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8"/>
      <c r="J129" s="48" t="str">
        <f ca="1">_xlfn.IFS(ISBLANK('IC 1A'!J129),"",IF(NOT(ISNA('#_IC 1A'!J129)),IF(ISNA('IC 1A'!J129),TRUE,FALSE),FALSE),"StuNAMsg",IF(AND(ISNA('#_IC 1A'!J129),ISNA('IC 1A'!J129)),TRUE,FALSE),"PerfectMsg",IF(NOT(ISERROR('#_IC 1A'!J129)),IF(ISERROR('IC 1A'!J129),TRUE,FALSE),FALSE),"StuErrorMsg",IF(TYPE('#_IC 1A'!J129)&lt;&gt;TYPE('IC 1A'!J129),TRUE,FALSE),"WrongTypeMsg",IF(_xlfn.ISFORMULA('#_IC 1A'!J129),IF(NOT(_xlfn.ISFORMULA('IC 1A'!J129)),TRUE),FALSE),"MissingFormulaMsg",IF(NOT(AND(ISNUMBER(FIND("[",_xlfn.FORMULATEXT('#_IC 1A'!J129))),ISNUMBER(FIND("!",_xlfn.FORMULATEXT('#_IC 1A'!J129))))),AND(ISNUMBER(FIND("[",_xlfn.FORMULATEXT('IC 1A'!J129))),ISNUMBER(FIND("!",_xlfn.FORMULATEXT('IC 1A'!J129)))),FALSE),"ExternalRefsMsg",IF(ISNUMBER('#_IC 1A'!J129),IF(ABS('#_IC 1A'!J129-'IC 1A'!J129)&gt;0.00001,TRUE,FALSE),IF('#_IC 1A'!J129&lt;&gt;'IC 1A'!J129,TRUE,FALSE)),IF(ISNUMBER('#_IC 1A'!J129),IF('#_IC 1A'!J129&gt;'IC 1A'!J129,"TooLow","TooHigh"),"WrongAnswer"),NOT(_xlfn.ISFORMULA('#_IC 1A'!J129)),IF(_xlfn.IFS(ISTEXT('#_IC 1A'!J129),FALSE,ISLOGICAL('#_IC 1A'!J129),FALSE,SUBSTITUTE(CELL("format",'#_IC 1A'!J129),"-","")=SUBSTITUTE(CELL("format",'IC 1A'!J129),"-",""),FALSE,CELL("format",'#_IC 1A'!J129)="G",FALSE,AND(CELL("format",'#_IC 1A'!J129)="F0",CELL("format",'IC 1A'!J129)="G"),FALSE,TRUE,IFERROR(IF(MATCH(CELL("format",'#_IC 1A'!J129)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1A'!J129),_xlfn.FORMULATEXT('IC 1A'!J129),'IC 1A'!J129),"9","#"),"8","#"),"7","#"),"6","#"),"5","#"),"4","#"),"3","#"),"2","#"),"1","#"),"0","#"),"$",""),"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1A'!J129),_xlfn.FORMULATEXT('IC 1A'!J129),'IC 1A'!J129),"9","#"),"8","#"),"7","#"),"6","#"),"5","#"),"4","#"),"3","#"),"2","#"),"1","#"),"0","#"),"$",""),"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1A'!J129),_xlfn.FORMULATEXT('#_IC 1A'!J129),'#_IC 1A'!J129),"9","#"),"8","#"),"7","#"),"6","#"),"5","#"),"4","#"),"3","#"),"2","#"),"1","#"),"0","#"),"$",""),"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1A'!J129),_xlfn.FORMULATEXT('#_IC 1A'!J129),'#_IC 1A'!J129),"9","#"),"8","#"),"7","#"),"6","#"),"5","#"),"4","#"),"3","#"),"2","#"),"1","#"),"0","#"),"$",""),"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1A'!J129),_xlfn.FORMULATEXT('IC 1A'!J129),'IC 1A'!J129))-LEN(SUBSTITUTE(IF(_xlfn.ISFORMULA('IC 1A'!J129),_xlfn.FORMULATEXT('IC 1A'!J129),'IC 1A'!J129),"""",""))&gt;LEN(IF(_xlfn.ISFORMULA('#_IC 1A'!J129),_xlfn.FORMULATEXT('#_IC 1A'!J129),'#_IC 1A'!J129))-LEN(SUBSTITUTE(IF(_xlfn.ISFORMULA('#_IC 1A'!J129),_xlfn.FORMULATEXT('#_IC 1A'!J129),'#_IC 1A'!J129),"""","")),TRUE,FALSE),"HardQuoteMsg",IF(LEN(IF(_xlfn.ISFORMULA('IC 1A'!J129),_xlfn.FORMULATEXT('IC 1A'!J129),'IC 1A'!J129))-LEN(SUBSTITUTE(IF(_xlfn.ISFORMULA('IC 1A'!J129),_xlfn.FORMULATEXT('IC 1A'!J129),'IC 1A'!J129),"$",""))&lt;LEN(IF(_xlfn.ISFORMULA('#_IC 1A'!J129),_xlfn.FORMULATEXT('#_IC 1A'!J129),'#_IC 1A'!J129))-LEN(SUBSTITUTE(IF(_xlfn.ISFORMULA('#_IC 1A'!J129),_xlfn.FORMULATEXT('#_IC 1A'!J129),'#_IC 1A'!J129),"$","")),TRUE,FALSE),"MissingAbsMsg",_xlfn.IFS(ISTEXT('#_IC 1A'!J129),FALSE,ISLOGICAL('#_IC 1A'!J129),FALSE,SUBSTITUTE(CELL("format",'#_IC 1A'!J129),"-","")=SUBSTITUTE(CELL("format",'IC 1A'!J129),"-",""),FALSE,CELL("format",'#_IC 1A'!J129)="G",FALSE,AND(CELL("format",'#_IC 1A'!J129)="F0",CELL("format",'IC 1A'!J129)="G"),FALSE,TRUE,IFERROR(IF(MATCH(CELL("format",'#_IC 1A'!J129),FormatCodes_SFX!$A$4:$A$53,0)&gt;0,TRUE),FALSE),TRUE,TRUE),"FormatMsg",TRUE,"PerfectMsg")</f>
        <v>PerfectMsg</v>
      </c>
      <c r="K129" s="48" t="str">
        <f ca="1">_xlfn.IFS(ISBLANK('IC 1A'!K129),"",IF(NOT(ISNA('#_IC 1A'!K129)),IF(ISNA('IC 1A'!K129),TRUE,FALSE),FALSE),"StuNAMsg",IF(AND(ISNA('#_IC 1A'!K129),ISNA('IC 1A'!K129)),TRUE,FALSE),"PerfectMsg",IF(NOT(ISERROR('#_IC 1A'!K129)),IF(ISERROR('IC 1A'!K129),TRUE,FALSE),FALSE),"StuErrorMsg",IF(TYPE('#_IC 1A'!K129)&lt;&gt;TYPE('IC 1A'!K129),TRUE,FALSE),"WrongTypeMsg",IF(_xlfn.ISFORMULA('#_IC 1A'!K129),IF(NOT(_xlfn.ISFORMULA('IC 1A'!K129)),TRUE),FALSE),"MissingFormulaMsg",IF(NOT(AND(ISNUMBER(FIND("[",_xlfn.FORMULATEXT('#_IC 1A'!K129))),ISNUMBER(FIND("!",_xlfn.FORMULATEXT('#_IC 1A'!K129))))),AND(ISNUMBER(FIND("[",_xlfn.FORMULATEXT('IC 1A'!K129))),ISNUMBER(FIND("!",_xlfn.FORMULATEXT('IC 1A'!K129)))),FALSE),"ExternalRefsMsg",IF(ISNUMBER('#_IC 1A'!K129),IF(ABS('#_IC 1A'!K129-'IC 1A'!K129)&gt;0.00001,TRUE,FALSE),IF('#_IC 1A'!K129&lt;&gt;'IC 1A'!K129,TRUE,FALSE)),IF(ISNUMBER('#_IC 1A'!K129),IF('#_IC 1A'!K129&gt;'IC 1A'!K129,"TooLow","TooHigh"),"WrongAnswer"),NOT(_xlfn.ISFORMULA('#_IC 1A'!K129)),IF(_xlfn.IFS(ISTEXT('#_IC 1A'!K129),FALSE,ISLOGICAL('#_IC 1A'!K129),FALSE,SUBSTITUTE(CELL("format",'#_IC 1A'!K129),"-","")=SUBSTITUTE(CELL("format",'IC 1A'!K129),"-",""),FALSE,CELL("format",'#_IC 1A'!K129)="G",FALSE,AND(CELL("format",'#_IC 1A'!K129)="F0",CELL("format",'IC 1A'!K129)="G"),FALSE,TRUE,IFERROR(IF(MATCH(CELL("format",'#_IC 1A'!K129)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1A'!K129),_xlfn.FORMULATEXT('IC 1A'!K129),'IC 1A'!K129),"9","#"),"8","#"),"7","#"),"6","#"),"5","#"),"4","#"),"3","#"),"2","#"),"1","#"),"0","#"),"$",""),"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1A'!K129),_xlfn.FORMULATEXT('IC 1A'!K129),'IC 1A'!K129),"9","#"),"8","#"),"7","#"),"6","#"),"5","#"),"4","#"),"3","#"),"2","#"),"1","#"),"0","#"),"$",""),"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1A'!K129),_xlfn.FORMULATEXT('#_IC 1A'!K129),'#_IC 1A'!K129),"9","#"),"8","#"),"7","#"),"6","#"),"5","#"),"4","#"),"3","#"),"2","#"),"1","#"),"0","#"),"$",""),"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1A'!K129),_xlfn.FORMULATEXT('#_IC 1A'!K129),'#_IC 1A'!K129),"9","#"),"8","#"),"7","#"),"6","#"),"5","#"),"4","#"),"3","#"),"2","#"),"1","#"),"0","#"),"$",""),"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1A'!K129),_xlfn.FORMULATEXT('IC 1A'!K129),'IC 1A'!K129))-LEN(SUBSTITUTE(IF(_xlfn.ISFORMULA('IC 1A'!K129),_xlfn.FORMULATEXT('IC 1A'!K129),'IC 1A'!K129),"""",""))&gt;LEN(IF(_xlfn.ISFORMULA('#_IC 1A'!K129),_xlfn.FORMULATEXT('#_IC 1A'!K129),'#_IC 1A'!K129))-LEN(SUBSTITUTE(IF(_xlfn.ISFORMULA('#_IC 1A'!K129),_xlfn.FORMULATEXT('#_IC 1A'!K129),'#_IC 1A'!K129),"""","")),TRUE,FALSE),"HardQuoteMsg",IF(LEN(IF(_xlfn.ISFORMULA('IC 1A'!K129),_xlfn.FORMULATEXT('IC 1A'!K129),'IC 1A'!K129))-LEN(SUBSTITUTE(IF(_xlfn.ISFORMULA('IC 1A'!K129),_xlfn.FORMULATEXT('IC 1A'!K129),'IC 1A'!K129),"$",""))&lt;LEN(IF(_xlfn.ISFORMULA('#_IC 1A'!K129),_xlfn.FORMULATEXT('#_IC 1A'!K129),'#_IC 1A'!K129))-LEN(SUBSTITUTE(IF(_xlfn.ISFORMULA('#_IC 1A'!K129),_xlfn.FORMULATEXT('#_IC 1A'!K129),'#_IC 1A'!K129),"$","")),TRUE,FALSE),"MissingAbsMsg",_xlfn.IFS(ISTEXT('#_IC 1A'!K129),FALSE,ISLOGICAL('#_IC 1A'!K129),FALSE,SUBSTITUTE(CELL("format",'#_IC 1A'!K129),"-","")=SUBSTITUTE(CELL("format",'IC 1A'!K129),"-",""),FALSE,CELL("format",'#_IC 1A'!K129)="G",FALSE,AND(CELL("format",'#_IC 1A'!K129)="F0",CELL("format",'IC 1A'!K129)="G"),FALSE,TRUE,IFERROR(IF(MATCH(CELL("format",'#_IC 1A'!K129),FormatCodes_SFX!$A$4:$A$53,0)&gt;0,TRUE),FALSE),TRUE,TRUE),"FormatMsg",TRUE,"PerfectMsg")</f>
        <v>PerfectMsg</v>
      </c>
    </row>
    <row r="130" spans="2:11" x14ac:dyDescent="0.15">
      <c r="B130" s="48">
        <v>0</v>
      </c>
      <c r="C130" s="48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8"/>
      <c r="J130" s="48" t="str">
        <f ca="1">_xlfn.IFS(ISBLANK('IC 1A'!J130),"",IF(NOT(ISNA('#_IC 1A'!J130)),IF(ISNA('IC 1A'!J130),TRUE,FALSE),FALSE),"StuNAMsg",IF(AND(ISNA('#_IC 1A'!J130),ISNA('IC 1A'!J130)),TRUE,FALSE),"PerfectMsg",IF(NOT(ISERROR('#_IC 1A'!J130)),IF(ISERROR('IC 1A'!J130),TRUE,FALSE),FALSE),"StuErrorMsg",IF(TYPE('#_IC 1A'!J130)&lt;&gt;TYPE('IC 1A'!J130),TRUE,FALSE),"WrongTypeMsg",IF(_xlfn.ISFORMULA('#_IC 1A'!J130),IF(NOT(_xlfn.ISFORMULA('IC 1A'!J130)),TRUE),FALSE),"MissingFormulaMsg",IF(NOT(AND(ISNUMBER(FIND("[",_xlfn.FORMULATEXT('#_IC 1A'!J130))),ISNUMBER(FIND("!",_xlfn.FORMULATEXT('#_IC 1A'!J130))))),AND(ISNUMBER(FIND("[",_xlfn.FORMULATEXT('IC 1A'!J130))),ISNUMBER(FIND("!",_xlfn.FORMULATEXT('IC 1A'!J130)))),FALSE),"ExternalRefsMsg",IF(ISNUMBER('#_IC 1A'!J130),IF(ABS('#_IC 1A'!J130-'IC 1A'!J130)&gt;0.00001,TRUE,FALSE),IF('#_IC 1A'!J130&lt;&gt;'IC 1A'!J130,TRUE,FALSE)),IF(ISNUMBER('#_IC 1A'!J130),IF('#_IC 1A'!J130&gt;'IC 1A'!J130,"TooLow","TooHigh"),"WrongAnswer"),NOT(_xlfn.ISFORMULA('#_IC 1A'!J130)),IF(_xlfn.IFS(ISTEXT('#_IC 1A'!J130),FALSE,ISLOGICAL('#_IC 1A'!J130),FALSE,SUBSTITUTE(CELL("format",'#_IC 1A'!J130),"-","")=SUBSTITUTE(CELL("format",'IC 1A'!J130),"-",""),FALSE,CELL("format",'#_IC 1A'!J130)="G",FALSE,AND(CELL("format",'#_IC 1A'!J130)="F0",CELL("format",'IC 1A'!J130)="G"),FALSE,TRUE,IFERROR(IF(MATCH(CELL("format",'#_IC 1A'!J130)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1A'!J130),_xlfn.FORMULATEXT('IC 1A'!J130),'IC 1A'!J130),"9","#"),"8","#"),"7","#"),"6","#"),"5","#"),"4","#"),"3","#"),"2","#"),"1","#"),"0","#"),"$",""),"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1A'!J130),_xlfn.FORMULATEXT('IC 1A'!J130),'IC 1A'!J130),"9","#"),"8","#"),"7","#"),"6","#"),"5","#"),"4","#"),"3","#"),"2","#"),"1","#"),"0","#"),"$",""),"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1A'!J130),_xlfn.FORMULATEXT('#_IC 1A'!J130),'#_IC 1A'!J130),"9","#"),"8","#"),"7","#"),"6","#"),"5","#"),"4","#"),"3","#"),"2","#"),"1","#"),"0","#"),"$",""),"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1A'!J130),_xlfn.FORMULATEXT('#_IC 1A'!J130),'#_IC 1A'!J130),"9","#"),"8","#"),"7","#"),"6","#"),"5","#"),"4","#"),"3","#"),"2","#"),"1","#"),"0","#"),"$",""),"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1A'!J130),_xlfn.FORMULATEXT('IC 1A'!J130),'IC 1A'!J130))-LEN(SUBSTITUTE(IF(_xlfn.ISFORMULA('IC 1A'!J130),_xlfn.FORMULATEXT('IC 1A'!J130),'IC 1A'!J130),"""",""))&gt;LEN(IF(_xlfn.ISFORMULA('#_IC 1A'!J130),_xlfn.FORMULATEXT('#_IC 1A'!J130),'#_IC 1A'!J130))-LEN(SUBSTITUTE(IF(_xlfn.ISFORMULA('#_IC 1A'!J130),_xlfn.FORMULATEXT('#_IC 1A'!J130),'#_IC 1A'!J130),"""","")),TRUE,FALSE),"HardQuoteMsg",IF(LEN(IF(_xlfn.ISFORMULA('IC 1A'!J130),_xlfn.FORMULATEXT('IC 1A'!J130),'IC 1A'!J130))-LEN(SUBSTITUTE(IF(_xlfn.ISFORMULA('IC 1A'!J130),_xlfn.FORMULATEXT('IC 1A'!J130),'IC 1A'!J130),"$",""))&lt;LEN(IF(_xlfn.ISFORMULA('#_IC 1A'!J130),_xlfn.FORMULATEXT('#_IC 1A'!J130),'#_IC 1A'!J130))-LEN(SUBSTITUTE(IF(_xlfn.ISFORMULA('#_IC 1A'!J130),_xlfn.FORMULATEXT('#_IC 1A'!J130),'#_IC 1A'!J130),"$","")),TRUE,FALSE),"MissingAbsMsg",_xlfn.IFS(ISTEXT('#_IC 1A'!J130),FALSE,ISLOGICAL('#_IC 1A'!J130),FALSE,SUBSTITUTE(CELL("format",'#_IC 1A'!J130),"-","")=SUBSTITUTE(CELL("format",'IC 1A'!J130),"-",""),FALSE,CELL("format",'#_IC 1A'!J130)="G",FALSE,AND(CELL("format",'#_IC 1A'!J130)="F0",CELL("format",'IC 1A'!J130)="G"),FALSE,TRUE,IFERROR(IF(MATCH(CELL("format",'#_IC 1A'!J130),FormatCodes_SFX!$A$4:$A$53,0)&gt;0,TRUE),FALSE),TRUE,TRUE),"FormatMsg",TRUE,"PerfectMsg")</f>
        <v>PerfectMsg</v>
      </c>
      <c r="K130" s="48" t="str">
        <f ca="1">_xlfn.IFS(ISBLANK('IC 1A'!K130),"",IF(NOT(ISNA('#_IC 1A'!K130)),IF(ISNA('IC 1A'!K130),TRUE,FALSE),FALSE),"StuNAMsg",IF(AND(ISNA('#_IC 1A'!K130),ISNA('IC 1A'!K130)),TRUE,FALSE),"PerfectMsg",IF(NOT(ISERROR('#_IC 1A'!K130)),IF(ISERROR('IC 1A'!K130),TRUE,FALSE),FALSE),"StuErrorMsg",IF(TYPE('#_IC 1A'!K130)&lt;&gt;TYPE('IC 1A'!K130),TRUE,FALSE),"WrongTypeMsg",IF(_xlfn.ISFORMULA('#_IC 1A'!K130),IF(NOT(_xlfn.ISFORMULA('IC 1A'!K130)),TRUE),FALSE),"MissingFormulaMsg",IF(NOT(AND(ISNUMBER(FIND("[",_xlfn.FORMULATEXT('#_IC 1A'!K130))),ISNUMBER(FIND("!",_xlfn.FORMULATEXT('#_IC 1A'!K130))))),AND(ISNUMBER(FIND("[",_xlfn.FORMULATEXT('IC 1A'!K130))),ISNUMBER(FIND("!",_xlfn.FORMULATEXT('IC 1A'!K130)))),FALSE),"ExternalRefsMsg",IF(ISNUMBER('#_IC 1A'!K130),IF(ABS('#_IC 1A'!K130-'IC 1A'!K130)&gt;0.00001,TRUE,FALSE),IF('#_IC 1A'!K130&lt;&gt;'IC 1A'!K130,TRUE,FALSE)),IF(ISNUMBER('#_IC 1A'!K130),IF('#_IC 1A'!K130&gt;'IC 1A'!K130,"TooLow","TooHigh"),"WrongAnswer"),NOT(_xlfn.ISFORMULA('#_IC 1A'!K130)),IF(_xlfn.IFS(ISTEXT('#_IC 1A'!K130),FALSE,ISLOGICAL('#_IC 1A'!K130),FALSE,SUBSTITUTE(CELL("format",'#_IC 1A'!K130),"-","")=SUBSTITUTE(CELL("format",'IC 1A'!K130),"-",""),FALSE,CELL("format",'#_IC 1A'!K130)="G",FALSE,AND(CELL("format",'#_IC 1A'!K130)="F0",CELL("format",'IC 1A'!K130)="G"),FALSE,TRUE,IFERROR(IF(MATCH(CELL("format",'#_IC 1A'!K130)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1A'!K130),_xlfn.FORMULATEXT('IC 1A'!K130),'IC 1A'!K130),"9","#"),"8","#"),"7","#"),"6","#"),"5","#"),"4","#"),"3","#"),"2","#"),"1","#"),"0","#"),"$",""),"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1A'!K130),_xlfn.FORMULATEXT('IC 1A'!K130),'IC 1A'!K130),"9","#"),"8","#"),"7","#"),"6","#"),"5","#"),"4","#"),"3","#"),"2","#"),"1","#"),"0","#"),"$",""),"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1A'!K130),_xlfn.FORMULATEXT('#_IC 1A'!K130),'#_IC 1A'!K130),"9","#"),"8","#"),"7","#"),"6","#"),"5","#"),"4","#"),"3","#"),"2","#"),"1","#"),"0","#"),"$",""),"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1A'!K130),_xlfn.FORMULATEXT('#_IC 1A'!K130),'#_IC 1A'!K130),"9","#"),"8","#"),"7","#"),"6","#"),"5","#"),"4","#"),"3","#"),"2","#"),"1","#"),"0","#"),"$",""),"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1A'!K130),_xlfn.FORMULATEXT('IC 1A'!K130),'IC 1A'!K130))-LEN(SUBSTITUTE(IF(_xlfn.ISFORMULA('IC 1A'!K130),_xlfn.FORMULATEXT('IC 1A'!K130),'IC 1A'!K130),"""",""))&gt;LEN(IF(_xlfn.ISFORMULA('#_IC 1A'!K130),_xlfn.FORMULATEXT('#_IC 1A'!K130),'#_IC 1A'!K130))-LEN(SUBSTITUTE(IF(_xlfn.ISFORMULA('#_IC 1A'!K130),_xlfn.FORMULATEXT('#_IC 1A'!K130),'#_IC 1A'!K130),"""","")),TRUE,FALSE),"HardQuoteMsg",IF(LEN(IF(_xlfn.ISFORMULA('IC 1A'!K130),_xlfn.FORMULATEXT('IC 1A'!K130),'IC 1A'!K130))-LEN(SUBSTITUTE(IF(_xlfn.ISFORMULA('IC 1A'!K130),_xlfn.FORMULATEXT('IC 1A'!K130),'IC 1A'!K130),"$",""))&lt;LEN(IF(_xlfn.ISFORMULA('#_IC 1A'!K130),_xlfn.FORMULATEXT('#_IC 1A'!K130),'#_IC 1A'!K130))-LEN(SUBSTITUTE(IF(_xlfn.ISFORMULA('#_IC 1A'!K130),_xlfn.FORMULATEXT('#_IC 1A'!K130),'#_IC 1A'!K130),"$","")),TRUE,FALSE),"MissingAbsMsg",_xlfn.IFS(ISTEXT('#_IC 1A'!K130),FALSE,ISLOGICAL('#_IC 1A'!K130),FALSE,SUBSTITUTE(CELL("format",'#_IC 1A'!K130),"-","")=SUBSTITUTE(CELL("format",'IC 1A'!K130),"-",""),FALSE,CELL("format",'#_IC 1A'!K130)="G",FALSE,AND(CELL("format",'#_IC 1A'!K130)="F0",CELL("format",'IC 1A'!K130)="G"),FALSE,TRUE,IFERROR(IF(MATCH(CELL("format",'#_IC 1A'!K130),FormatCodes_SFX!$A$4:$A$53,0)&gt;0,TRUE),FALSE),TRUE,TRUE),"FormatMsg",TRUE,"PerfectMsg")</f>
        <v>PerfectMsg</v>
      </c>
    </row>
    <row r="131" spans="2:11" x14ac:dyDescent="0.15">
      <c r="B131" s="48">
        <v>0</v>
      </c>
      <c r="C131" s="48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/>
      <c r="J131" s="48" t="str">
        <f ca="1">_xlfn.IFS(ISBLANK('IC 1A'!J131),"",IF(NOT(ISNA('#_IC 1A'!J131)),IF(ISNA('IC 1A'!J131),TRUE,FALSE),FALSE),"StuNAMsg",IF(AND(ISNA('#_IC 1A'!J131),ISNA('IC 1A'!J131)),TRUE,FALSE),"PerfectMsg",IF(NOT(ISERROR('#_IC 1A'!J131)),IF(ISERROR('IC 1A'!J131),TRUE,FALSE),FALSE),"StuErrorMsg",IF(TYPE('#_IC 1A'!J131)&lt;&gt;TYPE('IC 1A'!J131),TRUE,FALSE),"WrongTypeMsg",IF(_xlfn.ISFORMULA('#_IC 1A'!J131),IF(NOT(_xlfn.ISFORMULA('IC 1A'!J131)),TRUE),FALSE),"MissingFormulaMsg",IF(NOT(AND(ISNUMBER(FIND("[",_xlfn.FORMULATEXT('#_IC 1A'!J131))),ISNUMBER(FIND("!",_xlfn.FORMULATEXT('#_IC 1A'!J131))))),AND(ISNUMBER(FIND("[",_xlfn.FORMULATEXT('IC 1A'!J131))),ISNUMBER(FIND("!",_xlfn.FORMULATEXT('IC 1A'!J131)))),FALSE),"ExternalRefsMsg",IF(ISNUMBER('#_IC 1A'!J131),IF(ABS('#_IC 1A'!J131-'IC 1A'!J131)&gt;0.00001,TRUE,FALSE),IF('#_IC 1A'!J131&lt;&gt;'IC 1A'!J131,TRUE,FALSE)),IF(ISNUMBER('#_IC 1A'!J131),IF('#_IC 1A'!J131&gt;'IC 1A'!J131,"TooLow","TooHigh"),"WrongAnswer"),NOT(_xlfn.ISFORMULA('#_IC 1A'!J131)),IF(_xlfn.IFS(ISTEXT('#_IC 1A'!J131),FALSE,ISLOGICAL('#_IC 1A'!J131),FALSE,SUBSTITUTE(CELL("format",'#_IC 1A'!J131),"-","")=SUBSTITUTE(CELL("format",'IC 1A'!J131),"-",""),FALSE,CELL("format",'#_IC 1A'!J131)="G",FALSE,AND(CELL("format",'#_IC 1A'!J131)="F0",CELL("format",'IC 1A'!J131)="G"),FALSE,TRUE,IFERROR(IF(MATCH(CELL("format",'#_IC 1A'!J131)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1A'!J131),_xlfn.FORMULATEXT('IC 1A'!J131),'IC 1A'!J131),"9","#"),"8","#"),"7","#"),"6","#"),"5","#"),"4","#"),"3","#"),"2","#"),"1","#"),"0","#"),"$",""),"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1A'!J131),_xlfn.FORMULATEXT('IC 1A'!J131),'IC 1A'!J131),"9","#"),"8","#"),"7","#"),"6","#"),"5","#"),"4","#"),"3","#"),"2","#"),"1","#"),"0","#"),"$",""),"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1A'!J131),_xlfn.FORMULATEXT('#_IC 1A'!J131),'#_IC 1A'!J131),"9","#"),"8","#"),"7","#"),"6","#"),"5","#"),"4","#"),"3","#"),"2","#"),"1","#"),"0","#"),"$",""),"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1A'!J131),_xlfn.FORMULATEXT('#_IC 1A'!J131),'#_IC 1A'!J131),"9","#"),"8","#"),"7","#"),"6","#"),"5","#"),"4","#"),"3","#"),"2","#"),"1","#"),"0","#"),"$",""),"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1A'!J131),_xlfn.FORMULATEXT('IC 1A'!J131),'IC 1A'!J131))-LEN(SUBSTITUTE(IF(_xlfn.ISFORMULA('IC 1A'!J131),_xlfn.FORMULATEXT('IC 1A'!J131),'IC 1A'!J131),"""",""))&gt;LEN(IF(_xlfn.ISFORMULA('#_IC 1A'!J131),_xlfn.FORMULATEXT('#_IC 1A'!J131),'#_IC 1A'!J131))-LEN(SUBSTITUTE(IF(_xlfn.ISFORMULA('#_IC 1A'!J131),_xlfn.FORMULATEXT('#_IC 1A'!J131),'#_IC 1A'!J131),"""","")),TRUE,FALSE),"HardQuoteMsg",IF(LEN(IF(_xlfn.ISFORMULA('IC 1A'!J131),_xlfn.FORMULATEXT('IC 1A'!J131),'IC 1A'!J131))-LEN(SUBSTITUTE(IF(_xlfn.ISFORMULA('IC 1A'!J131),_xlfn.FORMULATEXT('IC 1A'!J131),'IC 1A'!J131),"$",""))&lt;LEN(IF(_xlfn.ISFORMULA('#_IC 1A'!J131),_xlfn.FORMULATEXT('#_IC 1A'!J131),'#_IC 1A'!J131))-LEN(SUBSTITUTE(IF(_xlfn.ISFORMULA('#_IC 1A'!J131),_xlfn.FORMULATEXT('#_IC 1A'!J131),'#_IC 1A'!J131),"$","")),TRUE,FALSE),"MissingAbsMsg",_xlfn.IFS(ISTEXT('#_IC 1A'!J131),FALSE,ISLOGICAL('#_IC 1A'!J131),FALSE,SUBSTITUTE(CELL("format",'#_IC 1A'!J131),"-","")=SUBSTITUTE(CELL("format",'IC 1A'!J131),"-",""),FALSE,CELL("format",'#_IC 1A'!J131)="G",FALSE,AND(CELL("format",'#_IC 1A'!J131)="F0",CELL("format",'IC 1A'!J131)="G"),FALSE,TRUE,IFERROR(IF(MATCH(CELL("format",'#_IC 1A'!J131),FormatCodes_SFX!$A$4:$A$53,0)&gt;0,TRUE),FALSE),TRUE,TRUE),"FormatMsg",TRUE,"PerfectMsg")</f>
        <v>PerfectMsg</v>
      </c>
      <c r="K131" s="48" t="str">
        <f ca="1">_xlfn.IFS(ISBLANK('IC 1A'!K131),"",IF(NOT(ISNA('#_IC 1A'!K131)),IF(ISNA('IC 1A'!K131),TRUE,FALSE),FALSE),"StuNAMsg",IF(AND(ISNA('#_IC 1A'!K131),ISNA('IC 1A'!K131)),TRUE,FALSE),"PerfectMsg",IF(NOT(ISERROR('#_IC 1A'!K131)),IF(ISERROR('IC 1A'!K131),TRUE,FALSE),FALSE),"StuErrorMsg",IF(TYPE('#_IC 1A'!K131)&lt;&gt;TYPE('IC 1A'!K131),TRUE,FALSE),"WrongTypeMsg",IF(_xlfn.ISFORMULA('#_IC 1A'!K131),IF(NOT(_xlfn.ISFORMULA('IC 1A'!K131)),TRUE),FALSE),"MissingFormulaMsg",IF(NOT(AND(ISNUMBER(FIND("[",_xlfn.FORMULATEXT('#_IC 1A'!K131))),ISNUMBER(FIND("!",_xlfn.FORMULATEXT('#_IC 1A'!K131))))),AND(ISNUMBER(FIND("[",_xlfn.FORMULATEXT('IC 1A'!K131))),ISNUMBER(FIND("!",_xlfn.FORMULATEXT('IC 1A'!K131)))),FALSE),"ExternalRefsMsg",IF(ISNUMBER('#_IC 1A'!K131),IF(ABS('#_IC 1A'!K131-'IC 1A'!K131)&gt;0.00001,TRUE,FALSE),IF('#_IC 1A'!K131&lt;&gt;'IC 1A'!K131,TRUE,FALSE)),IF(ISNUMBER('#_IC 1A'!K131),IF('#_IC 1A'!K131&gt;'IC 1A'!K131,"TooLow","TooHigh"),"WrongAnswer"),NOT(_xlfn.ISFORMULA('#_IC 1A'!K131)),IF(_xlfn.IFS(ISTEXT('#_IC 1A'!K131),FALSE,ISLOGICAL('#_IC 1A'!K131),FALSE,SUBSTITUTE(CELL("format",'#_IC 1A'!K131),"-","")=SUBSTITUTE(CELL("format",'IC 1A'!K131),"-",""),FALSE,CELL("format",'#_IC 1A'!K131)="G",FALSE,AND(CELL("format",'#_IC 1A'!K131)="F0",CELL("format",'IC 1A'!K131)="G"),FALSE,TRUE,IFERROR(IF(MATCH(CELL("format",'#_IC 1A'!K131)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1A'!K131),_xlfn.FORMULATEXT('IC 1A'!K131),'IC 1A'!K131),"9","#"),"8","#"),"7","#"),"6","#"),"5","#"),"4","#"),"3","#"),"2","#"),"1","#"),"0","#"),"$",""),"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1A'!K131),_xlfn.FORMULATEXT('IC 1A'!K131),'IC 1A'!K131),"9","#"),"8","#"),"7","#"),"6","#"),"5","#"),"4","#"),"3","#"),"2","#"),"1","#"),"0","#"),"$",""),"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1A'!K131),_xlfn.FORMULATEXT('#_IC 1A'!K131),'#_IC 1A'!K131),"9","#"),"8","#"),"7","#"),"6","#"),"5","#"),"4","#"),"3","#"),"2","#"),"1","#"),"0","#"),"$",""),"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1A'!K131),_xlfn.FORMULATEXT('#_IC 1A'!K131),'#_IC 1A'!K131),"9","#"),"8","#"),"7","#"),"6","#"),"5","#"),"4","#"),"3","#"),"2","#"),"1","#"),"0","#"),"$",""),"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1A'!K131),_xlfn.FORMULATEXT('IC 1A'!K131),'IC 1A'!K131))-LEN(SUBSTITUTE(IF(_xlfn.ISFORMULA('IC 1A'!K131),_xlfn.FORMULATEXT('IC 1A'!K131),'IC 1A'!K131),"""",""))&gt;LEN(IF(_xlfn.ISFORMULA('#_IC 1A'!K131),_xlfn.FORMULATEXT('#_IC 1A'!K131),'#_IC 1A'!K131))-LEN(SUBSTITUTE(IF(_xlfn.ISFORMULA('#_IC 1A'!K131),_xlfn.FORMULATEXT('#_IC 1A'!K131),'#_IC 1A'!K131),"""","")),TRUE,FALSE),"HardQuoteMsg",IF(LEN(IF(_xlfn.ISFORMULA('IC 1A'!K131),_xlfn.FORMULATEXT('IC 1A'!K131),'IC 1A'!K131))-LEN(SUBSTITUTE(IF(_xlfn.ISFORMULA('IC 1A'!K131),_xlfn.FORMULATEXT('IC 1A'!K131),'IC 1A'!K131),"$",""))&lt;LEN(IF(_xlfn.ISFORMULA('#_IC 1A'!K131),_xlfn.FORMULATEXT('#_IC 1A'!K131),'#_IC 1A'!K131))-LEN(SUBSTITUTE(IF(_xlfn.ISFORMULA('#_IC 1A'!K131),_xlfn.FORMULATEXT('#_IC 1A'!K131),'#_IC 1A'!K131),"$","")),TRUE,FALSE),"MissingAbsMsg",_xlfn.IFS(ISTEXT('#_IC 1A'!K131),FALSE,ISLOGICAL('#_IC 1A'!K131),FALSE,SUBSTITUTE(CELL("format",'#_IC 1A'!K131),"-","")=SUBSTITUTE(CELL("format",'IC 1A'!K131),"-",""),FALSE,CELL("format",'#_IC 1A'!K131)="G",FALSE,AND(CELL("format",'#_IC 1A'!K131)="F0",CELL("format",'IC 1A'!K131)="G"),FALSE,TRUE,IFERROR(IF(MATCH(CELL("format",'#_IC 1A'!K131),FormatCodes_SFX!$A$4:$A$53,0)&gt;0,TRUE),FALSE),TRUE,TRUE),"FormatMsg",TRUE,"PerfectMsg")</f>
        <v>PerfectMsg</v>
      </c>
    </row>
    <row r="132" spans="2:11" x14ac:dyDescent="0.15">
      <c r="B132" s="48">
        <v>0</v>
      </c>
      <c r="C132" s="48">
        <v>0</v>
      </c>
      <c r="D132" s="48">
        <v>0</v>
      </c>
      <c r="E132" s="48">
        <v>0</v>
      </c>
      <c r="F132" s="48">
        <v>0</v>
      </c>
      <c r="G132" s="48">
        <v>0</v>
      </c>
      <c r="H132" s="48"/>
      <c r="I132" s="48"/>
      <c r="J132" s="48" t="str">
        <f ca="1">_xlfn.IFS(ISBLANK('IC 1A'!J132),"",IF(NOT(ISNA('#_IC 1A'!J132)),IF(ISNA('IC 1A'!J132),TRUE,FALSE),FALSE),"StuNAMsg",IF(AND(ISNA('#_IC 1A'!J132),ISNA('IC 1A'!J132)),TRUE,FALSE),"PerfectMsg",IF(NOT(ISERROR('#_IC 1A'!J132)),IF(ISERROR('IC 1A'!J132),TRUE,FALSE),FALSE),"StuErrorMsg",IF(TYPE('#_IC 1A'!J132)&lt;&gt;TYPE('IC 1A'!J132),TRUE,FALSE),"WrongTypeMsg",IF(_xlfn.ISFORMULA('#_IC 1A'!J132),IF(NOT(_xlfn.ISFORMULA('IC 1A'!J132)),TRUE),FALSE),"MissingFormulaMsg",IF(NOT(AND(ISNUMBER(FIND("[",_xlfn.FORMULATEXT('#_IC 1A'!J132))),ISNUMBER(FIND("!",_xlfn.FORMULATEXT('#_IC 1A'!J132))))),AND(ISNUMBER(FIND("[",_xlfn.FORMULATEXT('IC 1A'!J132))),ISNUMBER(FIND("!",_xlfn.FORMULATEXT('IC 1A'!J132)))),FALSE),"ExternalRefsMsg",IF(ISNUMBER('#_IC 1A'!J132),IF(ABS('#_IC 1A'!J132-'IC 1A'!J132)&gt;0.00001,TRUE,FALSE),IF('#_IC 1A'!J132&lt;&gt;'IC 1A'!J132,TRUE,FALSE)),IF(ISNUMBER('#_IC 1A'!J132),IF('#_IC 1A'!J132&gt;'IC 1A'!J132,"TooLow","TooHigh"),"WrongAnswer"),NOT(_xlfn.ISFORMULA('#_IC 1A'!J132)),IF(_xlfn.IFS(ISTEXT('#_IC 1A'!J132),FALSE,ISLOGICAL('#_IC 1A'!J132),FALSE,SUBSTITUTE(CELL("format",'#_IC 1A'!J132),"-","")=SUBSTITUTE(CELL("format",'IC 1A'!J132),"-",""),FALSE,CELL("format",'#_IC 1A'!J132)="G",FALSE,AND(CELL("format",'#_IC 1A'!J132)="F0",CELL("format",'IC 1A'!J132)="G"),FALSE,TRUE,IFERROR(IF(MATCH(CELL("format",'#_IC 1A'!J132)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1A'!J132),_xlfn.FORMULATEXT('IC 1A'!J132),'IC 1A'!J132),"9","#"),"8","#"),"7","#"),"6","#"),"5","#"),"4","#"),"3","#"),"2","#"),"1","#"),"0","#"),"$",""),"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1A'!J132),_xlfn.FORMULATEXT('IC 1A'!J132),'IC 1A'!J132),"9","#"),"8","#"),"7","#"),"6","#"),"5","#"),"4","#"),"3","#"),"2","#"),"1","#"),"0","#"),"$",""),"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1A'!J132),_xlfn.FORMULATEXT('#_IC 1A'!J132),'#_IC 1A'!J132),"9","#"),"8","#"),"7","#"),"6","#"),"5","#"),"4","#"),"3","#"),"2","#"),"1","#"),"0","#"),"$",""),"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1A'!J132),_xlfn.FORMULATEXT('#_IC 1A'!J132),'#_IC 1A'!J132),"9","#"),"8","#"),"7","#"),"6","#"),"5","#"),"4","#"),"3","#"),"2","#"),"1","#"),"0","#"),"$",""),"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1A'!J132),_xlfn.FORMULATEXT('IC 1A'!J132),'IC 1A'!J132))-LEN(SUBSTITUTE(IF(_xlfn.ISFORMULA('IC 1A'!J132),_xlfn.FORMULATEXT('IC 1A'!J132),'IC 1A'!J132),"""",""))&gt;LEN(IF(_xlfn.ISFORMULA('#_IC 1A'!J132),_xlfn.FORMULATEXT('#_IC 1A'!J132),'#_IC 1A'!J132))-LEN(SUBSTITUTE(IF(_xlfn.ISFORMULA('#_IC 1A'!J132),_xlfn.FORMULATEXT('#_IC 1A'!J132),'#_IC 1A'!J132),"""","")),TRUE,FALSE),"HardQuoteMsg",IF(LEN(IF(_xlfn.ISFORMULA('IC 1A'!J132),_xlfn.FORMULATEXT('IC 1A'!J132),'IC 1A'!J132))-LEN(SUBSTITUTE(IF(_xlfn.ISFORMULA('IC 1A'!J132),_xlfn.FORMULATEXT('IC 1A'!J132),'IC 1A'!J132),"$",""))&lt;LEN(IF(_xlfn.ISFORMULA('#_IC 1A'!J132),_xlfn.FORMULATEXT('#_IC 1A'!J132),'#_IC 1A'!J132))-LEN(SUBSTITUTE(IF(_xlfn.ISFORMULA('#_IC 1A'!J132),_xlfn.FORMULATEXT('#_IC 1A'!J132),'#_IC 1A'!J132),"$","")),TRUE,FALSE),"MissingAbsMsg",_xlfn.IFS(ISTEXT('#_IC 1A'!J132),FALSE,ISLOGICAL('#_IC 1A'!J132),FALSE,SUBSTITUTE(CELL("format",'#_IC 1A'!J132),"-","")=SUBSTITUTE(CELL("format",'IC 1A'!J132),"-",""),FALSE,CELL("format",'#_IC 1A'!J132)="G",FALSE,AND(CELL("format",'#_IC 1A'!J132)="F0",CELL("format",'IC 1A'!J132)="G"),FALSE,TRUE,IFERROR(IF(MATCH(CELL("format",'#_IC 1A'!J132),FormatCodes_SFX!$A$4:$A$53,0)&gt;0,TRUE),FALSE),TRUE,TRUE),"FormatMsg",TRUE,"PerfectMsg")</f>
        <v>PerfectMsg</v>
      </c>
      <c r="K132" s="48" t="str">
        <f ca="1">_xlfn.IFS(ISBLANK('IC 1A'!K132),"",IF(NOT(ISNA('#_IC 1A'!K132)),IF(ISNA('IC 1A'!K132),TRUE,FALSE),FALSE),"StuNAMsg",IF(AND(ISNA('#_IC 1A'!K132),ISNA('IC 1A'!K132)),TRUE,FALSE),"PerfectMsg",IF(NOT(ISERROR('#_IC 1A'!K132)),IF(ISERROR('IC 1A'!K132),TRUE,FALSE),FALSE),"StuErrorMsg",IF(TYPE('#_IC 1A'!K132)&lt;&gt;TYPE('IC 1A'!K132),TRUE,FALSE),"WrongTypeMsg",IF(_xlfn.ISFORMULA('#_IC 1A'!K132),IF(NOT(_xlfn.ISFORMULA('IC 1A'!K132)),TRUE),FALSE),"MissingFormulaMsg",IF(NOT(AND(ISNUMBER(FIND("[",_xlfn.FORMULATEXT('#_IC 1A'!K132))),ISNUMBER(FIND("!",_xlfn.FORMULATEXT('#_IC 1A'!K132))))),AND(ISNUMBER(FIND("[",_xlfn.FORMULATEXT('IC 1A'!K132))),ISNUMBER(FIND("!",_xlfn.FORMULATEXT('IC 1A'!K132)))),FALSE),"ExternalRefsMsg",IF(ISNUMBER('#_IC 1A'!K132),IF(ABS('#_IC 1A'!K132-'IC 1A'!K132)&gt;0.00001,TRUE,FALSE),IF('#_IC 1A'!K132&lt;&gt;'IC 1A'!K132,TRUE,FALSE)),IF(ISNUMBER('#_IC 1A'!K132),IF('#_IC 1A'!K132&gt;'IC 1A'!K132,"TooLow","TooHigh"),"WrongAnswer"),NOT(_xlfn.ISFORMULA('#_IC 1A'!K132)),IF(_xlfn.IFS(ISTEXT('#_IC 1A'!K132),FALSE,ISLOGICAL('#_IC 1A'!K132),FALSE,SUBSTITUTE(CELL("format",'#_IC 1A'!K132),"-","")=SUBSTITUTE(CELL("format",'IC 1A'!K132),"-",""),FALSE,CELL("format",'#_IC 1A'!K132)="G",FALSE,AND(CELL("format",'#_IC 1A'!K132)="F0",CELL("format",'IC 1A'!K132)="G"),FALSE,TRUE,IFERROR(IF(MATCH(CELL("format",'#_IC 1A'!K132)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1A'!K132),_xlfn.FORMULATEXT('IC 1A'!K132),'IC 1A'!K132),"9","#"),"8","#"),"7","#"),"6","#"),"5","#"),"4","#"),"3","#"),"2","#"),"1","#"),"0","#"),"$",""),"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1A'!K132),_xlfn.FORMULATEXT('IC 1A'!K132),'IC 1A'!K132),"9","#"),"8","#"),"7","#"),"6","#"),"5","#"),"4","#"),"3","#"),"2","#"),"1","#"),"0","#"),"$",""),"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1A'!K132),_xlfn.FORMULATEXT('#_IC 1A'!K132),'#_IC 1A'!K132),"9","#"),"8","#"),"7","#"),"6","#"),"5","#"),"4","#"),"3","#"),"2","#"),"1","#"),"0","#"),"$",""),"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1A'!K132),_xlfn.FORMULATEXT('#_IC 1A'!K132),'#_IC 1A'!K132),"9","#"),"8","#"),"7","#"),"6","#"),"5","#"),"4","#"),"3","#"),"2","#"),"1","#"),"0","#"),"$",""),"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1A'!K132),_xlfn.FORMULATEXT('IC 1A'!K132),'IC 1A'!K132))-LEN(SUBSTITUTE(IF(_xlfn.ISFORMULA('IC 1A'!K132),_xlfn.FORMULATEXT('IC 1A'!K132),'IC 1A'!K132),"""",""))&gt;LEN(IF(_xlfn.ISFORMULA('#_IC 1A'!K132),_xlfn.FORMULATEXT('#_IC 1A'!K132),'#_IC 1A'!K132))-LEN(SUBSTITUTE(IF(_xlfn.ISFORMULA('#_IC 1A'!K132),_xlfn.FORMULATEXT('#_IC 1A'!K132),'#_IC 1A'!K132),"""","")),TRUE,FALSE),"HardQuoteMsg",IF(LEN(IF(_xlfn.ISFORMULA('IC 1A'!K132),_xlfn.FORMULATEXT('IC 1A'!K132),'IC 1A'!K132))-LEN(SUBSTITUTE(IF(_xlfn.ISFORMULA('IC 1A'!K132),_xlfn.FORMULATEXT('IC 1A'!K132),'IC 1A'!K132),"$",""))&lt;LEN(IF(_xlfn.ISFORMULA('#_IC 1A'!K132),_xlfn.FORMULATEXT('#_IC 1A'!K132),'#_IC 1A'!K132))-LEN(SUBSTITUTE(IF(_xlfn.ISFORMULA('#_IC 1A'!K132),_xlfn.FORMULATEXT('#_IC 1A'!K132),'#_IC 1A'!K132),"$","")),TRUE,FALSE),"MissingAbsMsg",_xlfn.IFS(ISTEXT('#_IC 1A'!K132),FALSE,ISLOGICAL('#_IC 1A'!K132),FALSE,SUBSTITUTE(CELL("format",'#_IC 1A'!K132),"-","")=SUBSTITUTE(CELL("format",'IC 1A'!K132),"-",""),FALSE,CELL("format",'#_IC 1A'!K132)="G",FALSE,AND(CELL("format",'#_IC 1A'!K132)="F0",CELL("format",'IC 1A'!K132)="G"),FALSE,TRUE,IFERROR(IF(MATCH(CELL("format",'#_IC 1A'!K132),FormatCodes_SFX!$A$4:$A$53,0)&gt;0,TRUE),FALSE),TRUE,TRUE),"FormatMsg",TRUE,"PerfectMsg")</f>
        <v>PerfectMsg</v>
      </c>
    </row>
    <row r="133" spans="2:11" x14ac:dyDescent="0.15">
      <c r="B133" s="48">
        <v>0</v>
      </c>
      <c r="C133" s="48">
        <v>0</v>
      </c>
      <c r="D133" s="48">
        <v>0</v>
      </c>
      <c r="E133" s="48">
        <v>0</v>
      </c>
      <c r="F133" s="48">
        <v>0</v>
      </c>
      <c r="G133" s="48">
        <v>0</v>
      </c>
      <c r="H133" s="48">
        <v>0</v>
      </c>
      <c r="I133" s="48"/>
      <c r="J133" s="48" t="str">
        <f ca="1">_xlfn.IFS(ISBLANK('IC 1A'!J133),"",IF(NOT(ISNA('#_IC 1A'!J133)),IF(ISNA('IC 1A'!J133),TRUE,FALSE),FALSE),"StuNAMsg",IF(AND(ISNA('#_IC 1A'!J133),ISNA('IC 1A'!J133)),TRUE,FALSE),"PerfectMsg",IF(NOT(ISERROR('#_IC 1A'!J133)),IF(ISERROR('IC 1A'!J133),TRUE,FALSE),FALSE),"StuErrorMsg",IF(TYPE('#_IC 1A'!J133)&lt;&gt;TYPE('IC 1A'!J133),TRUE,FALSE),"WrongTypeMsg",IF(_xlfn.ISFORMULA('#_IC 1A'!J133),IF(NOT(_xlfn.ISFORMULA('IC 1A'!J133)),TRUE),FALSE),"MissingFormulaMsg",IF(NOT(AND(ISNUMBER(FIND("[",_xlfn.FORMULATEXT('#_IC 1A'!J133))),ISNUMBER(FIND("!",_xlfn.FORMULATEXT('#_IC 1A'!J133))))),AND(ISNUMBER(FIND("[",_xlfn.FORMULATEXT('IC 1A'!J133))),ISNUMBER(FIND("!",_xlfn.FORMULATEXT('IC 1A'!J133)))),FALSE),"ExternalRefsMsg",IF(ISNUMBER('#_IC 1A'!J133),IF(ABS('#_IC 1A'!J133-'IC 1A'!J133)&gt;0.00001,TRUE,FALSE),IF('#_IC 1A'!J133&lt;&gt;'IC 1A'!J133,TRUE,FALSE)),IF(ISNUMBER('#_IC 1A'!J133),IF('#_IC 1A'!J133&gt;'IC 1A'!J133,"TooLow","TooHigh"),"WrongAnswer"),NOT(_xlfn.ISFORMULA('#_IC 1A'!J133)),IF(_xlfn.IFS(ISTEXT('#_IC 1A'!J133),FALSE,ISLOGICAL('#_IC 1A'!J133),FALSE,SUBSTITUTE(CELL("format",'#_IC 1A'!J133),"-","")=SUBSTITUTE(CELL("format",'IC 1A'!J133),"-",""),FALSE,CELL("format",'#_IC 1A'!J133)="G",FALSE,AND(CELL("format",'#_IC 1A'!J133)="F0",CELL("format",'IC 1A'!J133)="G"),FALSE,TRUE,IFERROR(IF(MATCH(CELL("format",'#_IC 1A'!J133)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1A'!J133),_xlfn.FORMULATEXT('IC 1A'!J133),'IC 1A'!J133),"9","#"),"8","#"),"7","#"),"6","#"),"5","#"),"4","#"),"3","#"),"2","#"),"1","#"),"0","#"),"$",""),"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1A'!J133),_xlfn.FORMULATEXT('IC 1A'!J133),'IC 1A'!J133),"9","#"),"8","#"),"7","#"),"6","#"),"5","#"),"4","#"),"3","#"),"2","#"),"1","#"),"0","#"),"$",""),"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1A'!J133),_xlfn.FORMULATEXT('#_IC 1A'!J133),'#_IC 1A'!J133),"9","#"),"8","#"),"7","#"),"6","#"),"5","#"),"4","#"),"3","#"),"2","#"),"1","#"),"0","#"),"$",""),"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1A'!J133),_xlfn.FORMULATEXT('#_IC 1A'!J133),'#_IC 1A'!J133),"9","#"),"8","#"),"7","#"),"6","#"),"5","#"),"4","#"),"3","#"),"2","#"),"1","#"),"0","#"),"$",""),"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1A'!J133),_xlfn.FORMULATEXT('IC 1A'!J133),'IC 1A'!J133))-LEN(SUBSTITUTE(IF(_xlfn.ISFORMULA('IC 1A'!J133),_xlfn.FORMULATEXT('IC 1A'!J133),'IC 1A'!J133),"""",""))&gt;LEN(IF(_xlfn.ISFORMULA('#_IC 1A'!J133),_xlfn.FORMULATEXT('#_IC 1A'!J133),'#_IC 1A'!J133))-LEN(SUBSTITUTE(IF(_xlfn.ISFORMULA('#_IC 1A'!J133),_xlfn.FORMULATEXT('#_IC 1A'!J133),'#_IC 1A'!J133),"""","")),TRUE,FALSE),"HardQuoteMsg",IF(LEN(IF(_xlfn.ISFORMULA('IC 1A'!J133),_xlfn.FORMULATEXT('IC 1A'!J133),'IC 1A'!J133))-LEN(SUBSTITUTE(IF(_xlfn.ISFORMULA('IC 1A'!J133),_xlfn.FORMULATEXT('IC 1A'!J133),'IC 1A'!J133),"$",""))&lt;LEN(IF(_xlfn.ISFORMULA('#_IC 1A'!J133),_xlfn.FORMULATEXT('#_IC 1A'!J133),'#_IC 1A'!J133))-LEN(SUBSTITUTE(IF(_xlfn.ISFORMULA('#_IC 1A'!J133),_xlfn.FORMULATEXT('#_IC 1A'!J133),'#_IC 1A'!J133),"$","")),TRUE,FALSE),"MissingAbsMsg",_xlfn.IFS(ISTEXT('#_IC 1A'!J133),FALSE,ISLOGICAL('#_IC 1A'!J133),FALSE,SUBSTITUTE(CELL("format",'#_IC 1A'!J133),"-","")=SUBSTITUTE(CELL("format",'IC 1A'!J133),"-",""),FALSE,CELL("format",'#_IC 1A'!J133)="G",FALSE,AND(CELL("format",'#_IC 1A'!J133)="F0",CELL("format",'IC 1A'!J133)="G"),FALSE,TRUE,IFERROR(IF(MATCH(CELL("format",'#_IC 1A'!J133),FormatCodes_SFX!$A$4:$A$53,0)&gt;0,TRUE),FALSE),TRUE,TRUE),"FormatMsg",TRUE,"PerfectMsg")</f>
        <v>PerfectMsg</v>
      </c>
      <c r="K133" s="48" t="str">
        <f ca="1">_xlfn.IFS(ISBLANK('IC 1A'!K133),"",IF(NOT(ISNA('#_IC 1A'!K133)),IF(ISNA('IC 1A'!K133),TRUE,FALSE),FALSE),"StuNAMsg",IF(AND(ISNA('#_IC 1A'!K133),ISNA('IC 1A'!K133)),TRUE,FALSE),"PerfectMsg",IF(NOT(ISERROR('#_IC 1A'!K133)),IF(ISERROR('IC 1A'!K133),TRUE,FALSE),FALSE),"StuErrorMsg",IF(TYPE('#_IC 1A'!K133)&lt;&gt;TYPE('IC 1A'!K133),TRUE,FALSE),"WrongTypeMsg",IF(_xlfn.ISFORMULA('#_IC 1A'!K133),IF(NOT(_xlfn.ISFORMULA('IC 1A'!K133)),TRUE),FALSE),"MissingFormulaMsg",IF(NOT(AND(ISNUMBER(FIND("[",_xlfn.FORMULATEXT('#_IC 1A'!K133))),ISNUMBER(FIND("!",_xlfn.FORMULATEXT('#_IC 1A'!K133))))),AND(ISNUMBER(FIND("[",_xlfn.FORMULATEXT('IC 1A'!K133))),ISNUMBER(FIND("!",_xlfn.FORMULATEXT('IC 1A'!K133)))),FALSE),"ExternalRefsMsg",IF(ISNUMBER('#_IC 1A'!K133),IF(ABS('#_IC 1A'!K133-'IC 1A'!K133)&gt;0.00001,TRUE,FALSE),IF('#_IC 1A'!K133&lt;&gt;'IC 1A'!K133,TRUE,FALSE)),IF(ISNUMBER('#_IC 1A'!K133),IF('#_IC 1A'!K133&gt;'IC 1A'!K133,"TooLow","TooHigh"),"WrongAnswer"),NOT(_xlfn.ISFORMULA('#_IC 1A'!K133)),IF(_xlfn.IFS(ISTEXT('#_IC 1A'!K133),FALSE,ISLOGICAL('#_IC 1A'!K133),FALSE,SUBSTITUTE(CELL("format",'#_IC 1A'!K133),"-","")=SUBSTITUTE(CELL("format",'IC 1A'!K133),"-",""),FALSE,CELL("format",'#_IC 1A'!K133)="G",FALSE,AND(CELL("format",'#_IC 1A'!K133)="F0",CELL("format",'IC 1A'!K133)="G"),FALSE,TRUE,IFERROR(IF(MATCH(CELL("format",'#_IC 1A'!K133)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1A'!K133),_xlfn.FORMULATEXT('IC 1A'!K133),'IC 1A'!K133),"9","#"),"8","#"),"7","#"),"6","#"),"5","#"),"4","#"),"3","#"),"2","#"),"1","#"),"0","#"),"$",""),"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1A'!K133),_xlfn.FORMULATEXT('IC 1A'!K133),'IC 1A'!K133),"9","#"),"8","#"),"7","#"),"6","#"),"5","#"),"4","#"),"3","#"),"2","#"),"1","#"),"0","#"),"$",""),"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1A'!K133),_xlfn.FORMULATEXT('#_IC 1A'!K133),'#_IC 1A'!K133),"9","#"),"8","#"),"7","#"),"6","#"),"5","#"),"4","#"),"3","#"),"2","#"),"1","#"),"0","#"),"$",""),"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1A'!K133),_xlfn.FORMULATEXT('#_IC 1A'!K133),'#_IC 1A'!K133),"9","#"),"8","#"),"7","#"),"6","#"),"5","#"),"4","#"),"3","#"),"2","#"),"1","#"),"0","#"),"$",""),"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1A'!K133),_xlfn.FORMULATEXT('IC 1A'!K133),'IC 1A'!K133))-LEN(SUBSTITUTE(IF(_xlfn.ISFORMULA('IC 1A'!K133),_xlfn.FORMULATEXT('IC 1A'!K133),'IC 1A'!K133),"""",""))&gt;LEN(IF(_xlfn.ISFORMULA('#_IC 1A'!K133),_xlfn.FORMULATEXT('#_IC 1A'!K133),'#_IC 1A'!K133))-LEN(SUBSTITUTE(IF(_xlfn.ISFORMULA('#_IC 1A'!K133),_xlfn.FORMULATEXT('#_IC 1A'!K133),'#_IC 1A'!K133),"""","")),TRUE,FALSE),"HardQuoteMsg",IF(LEN(IF(_xlfn.ISFORMULA('IC 1A'!K133),_xlfn.FORMULATEXT('IC 1A'!K133),'IC 1A'!K133))-LEN(SUBSTITUTE(IF(_xlfn.ISFORMULA('IC 1A'!K133),_xlfn.FORMULATEXT('IC 1A'!K133),'IC 1A'!K133),"$",""))&lt;LEN(IF(_xlfn.ISFORMULA('#_IC 1A'!K133),_xlfn.FORMULATEXT('#_IC 1A'!K133),'#_IC 1A'!K133))-LEN(SUBSTITUTE(IF(_xlfn.ISFORMULA('#_IC 1A'!K133),_xlfn.FORMULATEXT('#_IC 1A'!K133),'#_IC 1A'!K133),"$","")),TRUE,FALSE),"MissingAbsMsg",_xlfn.IFS(ISTEXT('#_IC 1A'!K133),FALSE,ISLOGICAL('#_IC 1A'!K133),FALSE,SUBSTITUTE(CELL("format",'#_IC 1A'!K133),"-","")=SUBSTITUTE(CELL("format",'IC 1A'!K133),"-",""),FALSE,CELL("format",'#_IC 1A'!K133)="G",FALSE,AND(CELL("format",'#_IC 1A'!K133)="F0",CELL("format",'IC 1A'!K133)="G"),FALSE,TRUE,IFERROR(IF(MATCH(CELL("format",'#_IC 1A'!K133),FormatCodes_SFX!$A$4:$A$53,0)&gt;0,TRUE),FALSE),TRUE,TRUE),"FormatMsg",TRUE,"PerfectMsg")</f>
        <v>PerfectMsg</v>
      </c>
    </row>
    <row r="134" spans="2:11" x14ac:dyDescent="0.15">
      <c r="B134" s="48">
        <v>0</v>
      </c>
      <c r="C134" s="48">
        <v>0</v>
      </c>
      <c r="D134" s="48">
        <v>0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 t="str">
        <f ca="1">_xlfn.IFS(ISBLANK('IC 1A'!J134),"",IF(NOT(ISNA('#_IC 1A'!J134)),IF(ISNA('IC 1A'!J134),TRUE,FALSE),FALSE),"StuNAMsg",IF(AND(ISNA('#_IC 1A'!J134),ISNA('IC 1A'!J134)),TRUE,FALSE),"PerfectMsg",IF(NOT(ISERROR('#_IC 1A'!J134)),IF(ISERROR('IC 1A'!J134),TRUE,FALSE),FALSE),"StuErrorMsg",IF(TYPE('#_IC 1A'!J134)&lt;&gt;TYPE('IC 1A'!J134),TRUE,FALSE),"WrongTypeMsg",IF(_xlfn.ISFORMULA('#_IC 1A'!J134),IF(NOT(_xlfn.ISFORMULA('IC 1A'!J134)),TRUE),FALSE),"MissingFormulaMsg",IF(NOT(AND(ISNUMBER(FIND("[",_xlfn.FORMULATEXT('#_IC 1A'!J134))),ISNUMBER(FIND("!",_xlfn.FORMULATEXT('#_IC 1A'!J134))))),AND(ISNUMBER(FIND("[",_xlfn.FORMULATEXT('IC 1A'!J134))),ISNUMBER(FIND("!",_xlfn.FORMULATEXT('IC 1A'!J134)))),FALSE),"ExternalRefsMsg",IF(ISNUMBER('#_IC 1A'!J134),IF(ABS('#_IC 1A'!J134-'IC 1A'!J134)&gt;0.00001,TRUE,FALSE),IF('#_IC 1A'!J134&lt;&gt;'IC 1A'!J134,TRUE,FALSE)),IF(ISNUMBER('#_IC 1A'!J134),IF('#_IC 1A'!J134&gt;'IC 1A'!J134,"TooLow","TooHigh"),"WrongAnswer"),NOT(_xlfn.ISFORMULA('#_IC 1A'!J134)),IF(_xlfn.IFS(ISTEXT('#_IC 1A'!J134),FALSE,ISLOGICAL('#_IC 1A'!J134),FALSE,SUBSTITUTE(CELL("format",'#_IC 1A'!J134),"-","")=SUBSTITUTE(CELL("format",'IC 1A'!J134),"-",""),FALSE,CELL("format",'#_IC 1A'!J134)="G",FALSE,AND(CELL("format",'#_IC 1A'!J134)="F0",CELL("format",'IC 1A'!J134)="G"),FALSE,TRUE,IFERROR(IF(MATCH(CELL("format",'#_IC 1A'!J134)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1A'!J134),_xlfn.FORMULATEXT('IC 1A'!J134),'IC 1A'!J134),"9","#"),"8","#"),"7","#"),"6","#"),"5","#"),"4","#"),"3","#"),"2","#"),"1","#"),"0","#"),"$",""),"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1A'!J134),_xlfn.FORMULATEXT('IC 1A'!J134),'IC 1A'!J134),"9","#"),"8","#"),"7","#"),"6","#"),"5","#"),"4","#"),"3","#"),"2","#"),"1","#"),"0","#"),"$",""),"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1A'!J134),_xlfn.FORMULATEXT('#_IC 1A'!J134),'#_IC 1A'!J134),"9","#"),"8","#"),"7","#"),"6","#"),"5","#"),"4","#"),"3","#"),"2","#"),"1","#"),"0","#"),"$",""),"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1A'!J134),_xlfn.FORMULATEXT('#_IC 1A'!J134),'#_IC 1A'!J134),"9","#"),"8","#"),"7","#"),"6","#"),"5","#"),"4","#"),"3","#"),"2","#"),"1","#"),"0","#"),"$",""),"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1A'!J134),_xlfn.FORMULATEXT('IC 1A'!J134),'IC 1A'!J134))-LEN(SUBSTITUTE(IF(_xlfn.ISFORMULA('IC 1A'!J134),_xlfn.FORMULATEXT('IC 1A'!J134),'IC 1A'!J134),"""",""))&gt;LEN(IF(_xlfn.ISFORMULA('#_IC 1A'!J134),_xlfn.FORMULATEXT('#_IC 1A'!J134),'#_IC 1A'!J134))-LEN(SUBSTITUTE(IF(_xlfn.ISFORMULA('#_IC 1A'!J134),_xlfn.FORMULATEXT('#_IC 1A'!J134),'#_IC 1A'!J134),"""","")),TRUE,FALSE),"HardQuoteMsg",IF(LEN(IF(_xlfn.ISFORMULA('IC 1A'!J134),_xlfn.FORMULATEXT('IC 1A'!J134),'IC 1A'!J134))-LEN(SUBSTITUTE(IF(_xlfn.ISFORMULA('IC 1A'!J134),_xlfn.FORMULATEXT('IC 1A'!J134),'IC 1A'!J134),"$",""))&lt;LEN(IF(_xlfn.ISFORMULA('#_IC 1A'!J134),_xlfn.FORMULATEXT('#_IC 1A'!J134),'#_IC 1A'!J134))-LEN(SUBSTITUTE(IF(_xlfn.ISFORMULA('#_IC 1A'!J134),_xlfn.FORMULATEXT('#_IC 1A'!J134),'#_IC 1A'!J134),"$","")),TRUE,FALSE),"MissingAbsMsg",_xlfn.IFS(ISTEXT('#_IC 1A'!J134),FALSE,ISLOGICAL('#_IC 1A'!J134),FALSE,SUBSTITUTE(CELL("format",'#_IC 1A'!J134),"-","")=SUBSTITUTE(CELL("format",'IC 1A'!J134),"-",""),FALSE,CELL("format",'#_IC 1A'!J134)="G",FALSE,AND(CELL("format",'#_IC 1A'!J134)="F0",CELL("format",'IC 1A'!J134)="G"),FALSE,TRUE,IFERROR(IF(MATCH(CELL("format",'#_IC 1A'!J134),FormatCodes_SFX!$A$4:$A$53,0)&gt;0,TRUE),FALSE),TRUE,TRUE),"FormatMsg",TRUE,"PerfectMsg")</f>
        <v>PerfectMsg</v>
      </c>
      <c r="K134" s="48" t="str">
        <f ca="1">_xlfn.IFS(ISBLANK('IC 1A'!K134),"",IF(NOT(ISNA('#_IC 1A'!K134)),IF(ISNA('IC 1A'!K134),TRUE,FALSE),FALSE),"StuNAMsg",IF(AND(ISNA('#_IC 1A'!K134),ISNA('IC 1A'!K134)),TRUE,FALSE),"PerfectMsg",IF(NOT(ISERROR('#_IC 1A'!K134)),IF(ISERROR('IC 1A'!K134),TRUE,FALSE),FALSE),"StuErrorMsg",IF(TYPE('#_IC 1A'!K134)&lt;&gt;TYPE('IC 1A'!K134),TRUE,FALSE),"WrongTypeMsg",IF(_xlfn.ISFORMULA('#_IC 1A'!K134),IF(NOT(_xlfn.ISFORMULA('IC 1A'!K134)),TRUE),FALSE),"MissingFormulaMsg",IF(NOT(AND(ISNUMBER(FIND("[",_xlfn.FORMULATEXT('#_IC 1A'!K134))),ISNUMBER(FIND("!",_xlfn.FORMULATEXT('#_IC 1A'!K134))))),AND(ISNUMBER(FIND("[",_xlfn.FORMULATEXT('IC 1A'!K134))),ISNUMBER(FIND("!",_xlfn.FORMULATEXT('IC 1A'!K134)))),FALSE),"ExternalRefsMsg",IF(ISNUMBER('#_IC 1A'!K134),IF(ABS('#_IC 1A'!K134-'IC 1A'!K134)&gt;0.00001,TRUE,FALSE),IF('#_IC 1A'!K134&lt;&gt;'IC 1A'!K134,TRUE,FALSE)),IF(ISNUMBER('#_IC 1A'!K134),IF('#_IC 1A'!K134&gt;'IC 1A'!K134,"TooLow","TooHigh"),"WrongAnswer"),NOT(_xlfn.ISFORMULA('#_IC 1A'!K134)),IF(_xlfn.IFS(ISTEXT('#_IC 1A'!K134),FALSE,ISLOGICAL('#_IC 1A'!K134),FALSE,SUBSTITUTE(CELL("format",'#_IC 1A'!K134),"-","")=SUBSTITUTE(CELL("format",'IC 1A'!K134),"-",""),FALSE,CELL("format",'#_IC 1A'!K134)="G",FALSE,AND(CELL("format",'#_IC 1A'!K134)="F0",CELL("format",'IC 1A'!K134)="G"),FALSE,TRUE,IFERROR(IF(MATCH(CELL("format",'#_IC 1A'!K134)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1A'!K134),_xlfn.FORMULATEXT('IC 1A'!K134),'IC 1A'!K134),"9","#"),"8","#"),"7","#"),"6","#"),"5","#"),"4","#"),"3","#"),"2","#"),"1","#"),"0","#"),"$",""),"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1A'!K134),_xlfn.FORMULATEXT('IC 1A'!K134),'IC 1A'!K134),"9","#"),"8","#"),"7","#"),"6","#"),"5","#"),"4","#"),"3","#"),"2","#"),"1","#"),"0","#"),"$",""),"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1A'!K134),_xlfn.FORMULATEXT('#_IC 1A'!K134),'#_IC 1A'!K134),"9","#"),"8","#"),"7","#"),"6","#"),"5","#"),"4","#"),"3","#"),"2","#"),"1","#"),"0","#"),"$",""),"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1A'!K134),_xlfn.FORMULATEXT('#_IC 1A'!K134),'#_IC 1A'!K134),"9","#"),"8","#"),"7","#"),"6","#"),"5","#"),"4","#"),"3","#"),"2","#"),"1","#"),"0","#"),"$",""),"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1A'!K134),_xlfn.FORMULATEXT('IC 1A'!K134),'IC 1A'!K134))-LEN(SUBSTITUTE(IF(_xlfn.ISFORMULA('IC 1A'!K134),_xlfn.FORMULATEXT('IC 1A'!K134),'IC 1A'!K134),"""",""))&gt;LEN(IF(_xlfn.ISFORMULA('#_IC 1A'!K134),_xlfn.FORMULATEXT('#_IC 1A'!K134),'#_IC 1A'!K134))-LEN(SUBSTITUTE(IF(_xlfn.ISFORMULA('#_IC 1A'!K134),_xlfn.FORMULATEXT('#_IC 1A'!K134),'#_IC 1A'!K134),"""","")),TRUE,FALSE),"HardQuoteMsg",IF(LEN(IF(_xlfn.ISFORMULA('IC 1A'!K134),_xlfn.FORMULATEXT('IC 1A'!K134),'IC 1A'!K134))-LEN(SUBSTITUTE(IF(_xlfn.ISFORMULA('IC 1A'!K134),_xlfn.FORMULATEXT('IC 1A'!K134),'IC 1A'!K134),"$",""))&lt;LEN(IF(_xlfn.ISFORMULA('#_IC 1A'!K134),_xlfn.FORMULATEXT('#_IC 1A'!K134),'#_IC 1A'!K134))-LEN(SUBSTITUTE(IF(_xlfn.ISFORMULA('#_IC 1A'!K134),_xlfn.FORMULATEXT('#_IC 1A'!K134),'#_IC 1A'!K134),"$","")),TRUE,FALSE),"MissingAbsMsg",_xlfn.IFS(ISTEXT('#_IC 1A'!K134),FALSE,ISLOGICAL('#_IC 1A'!K134),FALSE,SUBSTITUTE(CELL("format",'#_IC 1A'!K134),"-","")=SUBSTITUTE(CELL("format",'IC 1A'!K134),"-",""),FALSE,CELL("format",'#_IC 1A'!K134)="G",FALSE,AND(CELL("format",'#_IC 1A'!K134)="F0",CELL("format",'IC 1A'!K134)="G"),FALSE,TRUE,IFERROR(IF(MATCH(CELL("format",'#_IC 1A'!K134),FormatCodes_SFX!$A$4:$A$53,0)&gt;0,TRUE),FALSE),TRUE,TRUE),"FormatMsg",TRUE,"PerfectMsg")</f>
        <v>PerfectMsg</v>
      </c>
    </row>
    <row r="135" spans="2:11" x14ac:dyDescent="0.15">
      <c r="B135" s="48">
        <v>0</v>
      </c>
      <c r="C135" s="48">
        <v>0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/>
      <c r="J135" s="48" t="str">
        <f ca="1">_xlfn.IFS(ISBLANK('IC 1A'!J135),"",IF(NOT(ISNA('#_IC 1A'!J135)),IF(ISNA('IC 1A'!J135),TRUE,FALSE),FALSE),"StuNAMsg",IF(AND(ISNA('#_IC 1A'!J135),ISNA('IC 1A'!J135)),TRUE,FALSE),"PerfectMsg",IF(NOT(ISERROR('#_IC 1A'!J135)),IF(ISERROR('IC 1A'!J135),TRUE,FALSE),FALSE),"StuErrorMsg",IF(TYPE('#_IC 1A'!J135)&lt;&gt;TYPE('IC 1A'!J135),TRUE,FALSE),"WrongTypeMsg",IF(_xlfn.ISFORMULA('#_IC 1A'!J135),IF(NOT(_xlfn.ISFORMULA('IC 1A'!J135)),TRUE),FALSE),"MissingFormulaMsg",IF(NOT(AND(ISNUMBER(FIND("[",_xlfn.FORMULATEXT('#_IC 1A'!J135))),ISNUMBER(FIND("!",_xlfn.FORMULATEXT('#_IC 1A'!J135))))),AND(ISNUMBER(FIND("[",_xlfn.FORMULATEXT('IC 1A'!J135))),ISNUMBER(FIND("!",_xlfn.FORMULATEXT('IC 1A'!J135)))),FALSE),"ExternalRefsMsg",IF(ISNUMBER('#_IC 1A'!J135),IF(ABS('#_IC 1A'!J135-'IC 1A'!J135)&gt;0.00001,TRUE,FALSE),IF('#_IC 1A'!J135&lt;&gt;'IC 1A'!J135,TRUE,FALSE)),IF(ISNUMBER('#_IC 1A'!J135),IF('#_IC 1A'!J135&gt;'IC 1A'!J135,"TooLow","TooHigh"),"WrongAnswer"),NOT(_xlfn.ISFORMULA('#_IC 1A'!J135)),IF(_xlfn.IFS(ISTEXT('#_IC 1A'!J135),FALSE,ISLOGICAL('#_IC 1A'!J135),FALSE,SUBSTITUTE(CELL("format",'#_IC 1A'!J135),"-","")=SUBSTITUTE(CELL("format",'IC 1A'!J135),"-",""),FALSE,CELL("format",'#_IC 1A'!J135)="G",FALSE,AND(CELL("format",'#_IC 1A'!J135)="F0",CELL("format",'IC 1A'!J135)="G"),FALSE,TRUE,IFERROR(IF(MATCH(CELL("format",'#_IC 1A'!J135)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1A'!J135),_xlfn.FORMULATEXT('IC 1A'!J135),'IC 1A'!J135),"9","#"),"8","#"),"7","#"),"6","#"),"5","#"),"4","#"),"3","#"),"2","#"),"1","#"),"0","#"),"$",""),"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1A'!J135),_xlfn.FORMULATEXT('IC 1A'!J135),'IC 1A'!J135),"9","#"),"8","#"),"7","#"),"6","#"),"5","#"),"4","#"),"3","#"),"2","#"),"1","#"),"0","#"),"$",""),"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1A'!J135),_xlfn.FORMULATEXT('#_IC 1A'!J135),'#_IC 1A'!J135),"9","#"),"8","#"),"7","#"),"6","#"),"5","#"),"4","#"),"3","#"),"2","#"),"1","#"),"0","#"),"$",""),"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1A'!J135),_xlfn.FORMULATEXT('#_IC 1A'!J135),'#_IC 1A'!J135),"9","#"),"8","#"),"7","#"),"6","#"),"5","#"),"4","#"),"3","#"),"2","#"),"1","#"),"0","#"),"$",""),"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1A'!J135),_xlfn.FORMULATEXT('IC 1A'!J135),'IC 1A'!J135))-LEN(SUBSTITUTE(IF(_xlfn.ISFORMULA('IC 1A'!J135),_xlfn.FORMULATEXT('IC 1A'!J135),'IC 1A'!J135),"""",""))&gt;LEN(IF(_xlfn.ISFORMULA('#_IC 1A'!J135),_xlfn.FORMULATEXT('#_IC 1A'!J135),'#_IC 1A'!J135))-LEN(SUBSTITUTE(IF(_xlfn.ISFORMULA('#_IC 1A'!J135),_xlfn.FORMULATEXT('#_IC 1A'!J135),'#_IC 1A'!J135),"""","")),TRUE,FALSE),"HardQuoteMsg",IF(LEN(IF(_xlfn.ISFORMULA('IC 1A'!J135),_xlfn.FORMULATEXT('IC 1A'!J135),'IC 1A'!J135))-LEN(SUBSTITUTE(IF(_xlfn.ISFORMULA('IC 1A'!J135),_xlfn.FORMULATEXT('IC 1A'!J135),'IC 1A'!J135),"$",""))&lt;LEN(IF(_xlfn.ISFORMULA('#_IC 1A'!J135),_xlfn.FORMULATEXT('#_IC 1A'!J135),'#_IC 1A'!J135))-LEN(SUBSTITUTE(IF(_xlfn.ISFORMULA('#_IC 1A'!J135),_xlfn.FORMULATEXT('#_IC 1A'!J135),'#_IC 1A'!J135),"$","")),TRUE,FALSE),"MissingAbsMsg",_xlfn.IFS(ISTEXT('#_IC 1A'!J135),FALSE,ISLOGICAL('#_IC 1A'!J135),FALSE,SUBSTITUTE(CELL("format",'#_IC 1A'!J135),"-","")=SUBSTITUTE(CELL("format",'IC 1A'!J135),"-",""),FALSE,CELL("format",'#_IC 1A'!J135)="G",FALSE,AND(CELL("format",'#_IC 1A'!J135)="F0",CELL("format",'IC 1A'!J135)="G"),FALSE,TRUE,IFERROR(IF(MATCH(CELL("format",'#_IC 1A'!J135),FormatCodes_SFX!$A$4:$A$53,0)&gt;0,TRUE),FALSE),TRUE,TRUE),"FormatMsg",TRUE,"PerfectMsg")</f>
        <v>PerfectMsg</v>
      </c>
      <c r="K135" s="48" t="str">
        <f ca="1">_xlfn.IFS(ISBLANK('IC 1A'!K135),"",IF(NOT(ISNA('#_IC 1A'!K135)),IF(ISNA('IC 1A'!K135),TRUE,FALSE),FALSE),"StuNAMsg",IF(AND(ISNA('#_IC 1A'!K135),ISNA('IC 1A'!K135)),TRUE,FALSE),"PerfectMsg",IF(NOT(ISERROR('#_IC 1A'!K135)),IF(ISERROR('IC 1A'!K135),TRUE,FALSE),FALSE),"StuErrorMsg",IF(TYPE('#_IC 1A'!K135)&lt;&gt;TYPE('IC 1A'!K135),TRUE,FALSE),"WrongTypeMsg",IF(_xlfn.ISFORMULA('#_IC 1A'!K135),IF(NOT(_xlfn.ISFORMULA('IC 1A'!K135)),TRUE),FALSE),"MissingFormulaMsg",IF(NOT(AND(ISNUMBER(FIND("[",_xlfn.FORMULATEXT('#_IC 1A'!K135))),ISNUMBER(FIND("!",_xlfn.FORMULATEXT('#_IC 1A'!K135))))),AND(ISNUMBER(FIND("[",_xlfn.FORMULATEXT('IC 1A'!K135))),ISNUMBER(FIND("!",_xlfn.FORMULATEXT('IC 1A'!K135)))),FALSE),"ExternalRefsMsg",IF(ISNUMBER('#_IC 1A'!K135),IF(ABS('#_IC 1A'!K135-'IC 1A'!K135)&gt;0.00001,TRUE,FALSE),IF('#_IC 1A'!K135&lt;&gt;'IC 1A'!K135,TRUE,FALSE)),IF(ISNUMBER('#_IC 1A'!K135),IF('#_IC 1A'!K135&gt;'IC 1A'!K135,"TooLow","TooHigh"),"WrongAnswer"),NOT(_xlfn.ISFORMULA('#_IC 1A'!K135)),IF(_xlfn.IFS(ISTEXT('#_IC 1A'!K135),FALSE,ISLOGICAL('#_IC 1A'!K135),FALSE,SUBSTITUTE(CELL("format",'#_IC 1A'!K135),"-","")=SUBSTITUTE(CELL("format",'IC 1A'!K135),"-",""),FALSE,CELL("format",'#_IC 1A'!K135)="G",FALSE,AND(CELL("format",'#_IC 1A'!K135)="F0",CELL("format",'IC 1A'!K135)="G"),FALSE,TRUE,IFERROR(IF(MATCH(CELL("format",'#_IC 1A'!K135)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1A'!K135),_xlfn.FORMULATEXT('IC 1A'!K135),'IC 1A'!K135),"9","#"),"8","#"),"7","#"),"6","#"),"5","#"),"4","#"),"3","#"),"2","#"),"1","#"),"0","#"),"$",""),"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1A'!K135),_xlfn.FORMULATEXT('IC 1A'!K135),'IC 1A'!K135),"9","#"),"8","#"),"7","#"),"6","#"),"5","#"),"4","#"),"3","#"),"2","#"),"1","#"),"0","#"),"$",""),"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1A'!K135),_xlfn.FORMULATEXT('#_IC 1A'!K135),'#_IC 1A'!K135),"9","#"),"8","#"),"7","#"),"6","#"),"5","#"),"4","#"),"3","#"),"2","#"),"1","#"),"0","#"),"$",""),"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1A'!K135),_xlfn.FORMULATEXT('#_IC 1A'!K135),'#_IC 1A'!K135),"9","#"),"8","#"),"7","#"),"6","#"),"5","#"),"4","#"),"3","#"),"2","#"),"1","#"),"0","#"),"$",""),"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1A'!K135),_xlfn.FORMULATEXT('IC 1A'!K135),'IC 1A'!K135))-LEN(SUBSTITUTE(IF(_xlfn.ISFORMULA('IC 1A'!K135),_xlfn.FORMULATEXT('IC 1A'!K135),'IC 1A'!K135),"""",""))&gt;LEN(IF(_xlfn.ISFORMULA('#_IC 1A'!K135),_xlfn.FORMULATEXT('#_IC 1A'!K135),'#_IC 1A'!K135))-LEN(SUBSTITUTE(IF(_xlfn.ISFORMULA('#_IC 1A'!K135),_xlfn.FORMULATEXT('#_IC 1A'!K135),'#_IC 1A'!K135),"""","")),TRUE,FALSE),"HardQuoteMsg",IF(LEN(IF(_xlfn.ISFORMULA('IC 1A'!K135),_xlfn.FORMULATEXT('IC 1A'!K135),'IC 1A'!K135))-LEN(SUBSTITUTE(IF(_xlfn.ISFORMULA('IC 1A'!K135),_xlfn.FORMULATEXT('IC 1A'!K135),'IC 1A'!K135),"$",""))&lt;LEN(IF(_xlfn.ISFORMULA('#_IC 1A'!K135),_xlfn.FORMULATEXT('#_IC 1A'!K135),'#_IC 1A'!K135))-LEN(SUBSTITUTE(IF(_xlfn.ISFORMULA('#_IC 1A'!K135),_xlfn.FORMULATEXT('#_IC 1A'!K135),'#_IC 1A'!K135),"$","")),TRUE,FALSE),"MissingAbsMsg",_xlfn.IFS(ISTEXT('#_IC 1A'!K135),FALSE,ISLOGICAL('#_IC 1A'!K135),FALSE,SUBSTITUTE(CELL("format",'#_IC 1A'!K135),"-","")=SUBSTITUTE(CELL("format",'IC 1A'!K135),"-",""),FALSE,CELL("format",'#_IC 1A'!K135)="G",FALSE,AND(CELL("format",'#_IC 1A'!K135)="F0",CELL("format",'IC 1A'!K135)="G"),FALSE,TRUE,IFERROR(IF(MATCH(CELL("format",'#_IC 1A'!K135),FormatCodes_SFX!$A$4:$A$53,0)&gt;0,TRUE),FALSE),TRUE,TRUE),"FormatMsg",TRUE,"PerfectMsg")</f>
        <v>PerfectMsg</v>
      </c>
    </row>
    <row r="136" spans="2:11" x14ac:dyDescent="0.15">
      <c r="B136" s="48">
        <v>0</v>
      </c>
      <c r="C136" s="48">
        <v>0</v>
      </c>
      <c r="D136" s="48">
        <v>0</v>
      </c>
      <c r="E136" s="48">
        <v>0</v>
      </c>
      <c r="F136" s="48">
        <v>0</v>
      </c>
      <c r="G136" s="48">
        <v>0</v>
      </c>
      <c r="H136" s="48"/>
      <c r="I136" s="48"/>
      <c r="J136" s="48" t="str">
        <f ca="1">_xlfn.IFS(ISBLANK('IC 1A'!J136),"",IF(NOT(ISNA('#_IC 1A'!J136)),IF(ISNA('IC 1A'!J136),TRUE,FALSE),FALSE),"StuNAMsg",IF(AND(ISNA('#_IC 1A'!J136),ISNA('IC 1A'!J136)),TRUE,FALSE),"PerfectMsg",IF(NOT(ISERROR('#_IC 1A'!J136)),IF(ISERROR('IC 1A'!J136),TRUE,FALSE),FALSE),"StuErrorMsg",IF(TYPE('#_IC 1A'!J136)&lt;&gt;TYPE('IC 1A'!J136),TRUE,FALSE),"WrongTypeMsg",IF(_xlfn.ISFORMULA('#_IC 1A'!J136),IF(NOT(_xlfn.ISFORMULA('IC 1A'!J136)),TRUE),FALSE),"MissingFormulaMsg",IF(NOT(AND(ISNUMBER(FIND("[",_xlfn.FORMULATEXT('#_IC 1A'!J136))),ISNUMBER(FIND("!",_xlfn.FORMULATEXT('#_IC 1A'!J136))))),AND(ISNUMBER(FIND("[",_xlfn.FORMULATEXT('IC 1A'!J136))),ISNUMBER(FIND("!",_xlfn.FORMULATEXT('IC 1A'!J136)))),FALSE),"ExternalRefsMsg",IF(ISNUMBER('#_IC 1A'!J136),IF(ABS('#_IC 1A'!J136-'IC 1A'!J136)&gt;0.00001,TRUE,FALSE),IF('#_IC 1A'!J136&lt;&gt;'IC 1A'!J136,TRUE,FALSE)),IF(ISNUMBER('#_IC 1A'!J136),IF('#_IC 1A'!J136&gt;'IC 1A'!J136,"TooLow","TooHigh"),"WrongAnswer"),NOT(_xlfn.ISFORMULA('#_IC 1A'!J136)),IF(_xlfn.IFS(ISTEXT('#_IC 1A'!J136),FALSE,ISLOGICAL('#_IC 1A'!J136),FALSE,SUBSTITUTE(CELL("format",'#_IC 1A'!J136),"-","")=SUBSTITUTE(CELL("format",'IC 1A'!J136),"-",""),FALSE,CELL("format",'#_IC 1A'!J136)="G",FALSE,AND(CELL("format",'#_IC 1A'!J136)="F0",CELL("format",'IC 1A'!J136)="G"),FALSE,TRUE,IFERROR(IF(MATCH(CELL("format",'#_IC 1A'!J136)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1A'!J136),_xlfn.FORMULATEXT('IC 1A'!J136),'IC 1A'!J136),"9","#"),"8","#"),"7","#"),"6","#"),"5","#"),"4","#"),"3","#"),"2","#"),"1","#"),"0","#"),"$",""),"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1A'!J136),_xlfn.FORMULATEXT('IC 1A'!J136),'IC 1A'!J136),"9","#"),"8","#"),"7","#"),"6","#"),"5","#"),"4","#"),"3","#"),"2","#"),"1","#"),"0","#"),"$",""),"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1A'!J136),_xlfn.FORMULATEXT('#_IC 1A'!J136),'#_IC 1A'!J136),"9","#"),"8","#"),"7","#"),"6","#"),"5","#"),"4","#"),"3","#"),"2","#"),"1","#"),"0","#"),"$",""),"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1A'!J136),_xlfn.FORMULATEXT('#_IC 1A'!J136),'#_IC 1A'!J136),"9","#"),"8","#"),"7","#"),"6","#"),"5","#"),"4","#"),"3","#"),"2","#"),"1","#"),"0","#"),"$",""),"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1A'!J136),_xlfn.FORMULATEXT('IC 1A'!J136),'IC 1A'!J136))-LEN(SUBSTITUTE(IF(_xlfn.ISFORMULA('IC 1A'!J136),_xlfn.FORMULATEXT('IC 1A'!J136),'IC 1A'!J136),"""",""))&gt;LEN(IF(_xlfn.ISFORMULA('#_IC 1A'!J136),_xlfn.FORMULATEXT('#_IC 1A'!J136),'#_IC 1A'!J136))-LEN(SUBSTITUTE(IF(_xlfn.ISFORMULA('#_IC 1A'!J136),_xlfn.FORMULATEXT('#_IC 1A'!J136),'#_IC 1A'!J136),"""","")),TRUE,FALSE),"HardQuoteMsg",IF(LEN(IF(_xlfn.ISFORMULA('IC 1A'!J136),_xlfn.FORMULATEXT('IC 1A'!J136),'IC 1A'!J136))-LEN(SUBSTITUTE(IF(_xlfn.ISFORMULA('IC 1A'!J136),_xlfn.FORMULATEXT('IC 1A'!J136),'IC 1A'!J136),"$",""))&lt;LEN(IF(_xlfn.ISFORMULA('#_IC 1A'!J136),_xlfn.FORMULATEXT('#_IC 1A'!J136),'#_IC 1A'!J136))-LEN(SUBSTITUTE(IF(_xlfn.ISFORMULA('#_IC 1A'!J136),_xlfn.FORMULATEXT('#_IC 1A'!J136),'#_IC 1A'!J136),"$","")),TRUE,FALSE),"MissingAbsMsg",_xlfn.IFS(ISTEXT('#_IC 1A'!J136),FALSE,ISLOGICAL('#_IC 1A'!J136),FALSE,SUBSTITUTE(CELL("format",'#_IC 1A'!J136),"-","")=SUBSTITUTE(CELL("format",'IC 1A'!J136),"-",""),FALSE,CELL("format",'#_IC 1A'!J136)="G",FALSE,AND(CELL("format",'#_IC 1A'!J136)="F0",CELL("format",'IC 1A'!J136)="G"),FALSE,TRUE,IFERROR(IF(MATCH(CELL("format",'#_IC 1A'!J136),FormatCodes_SFX!$A$4:$A$53,0)&gt;0,TRUE),FALSE),TRUE,TRUE),"FormatMsg",TRUE,"PerfectMsg")</f>
        <v>PerfectMsg</v>
      </c>
      <c r="K136" s="48" t="str">
        <f ca="1">_xlfn.IFS(ISBLANK('IC 1A'!K136),"",IF(NOT(ISNA('#_IC 1A'!K136)),IF(ISNA('IC 1A'!K136),TRUE,FALSE),FALSE),"StuNAMsg",IF(AND(ISNA('#_IC 1A'!K136),ISNA('IC 1A'!K136)),TRUE,FALSE),"PerfectMsg",IF(NOT(ISERROR('#_IC 1A'!K136)),IF(ISERROR('IC 1A'!K136),TRUE,FALSE),FALSE),"StuErrorMsg",IF(TYPE('#_IC 1A'!K136)&lt;&gt;TYPE('IC 1A'!K136),TRUE,FALSE),"WrongTypeMsg",IF(_xlfn.ISFORMULA('#_IC 1A'!K136),IF(NOT(_xlfn.ISFORMULA('IC 1A'!K136)),TRUE),FALSE),"MissingFormulaMsg",IF(NOT(AND(ISNUMBER(FIND("[",_xlfn.FORMULATEXT('#_IC 1A'!K136))),ISNUMBER(FIND("!",_xlfn.FORMULATEXT('#_IC 1A'!K136))))),AND(ISNUMBER(FIND("[",_xlfn.FORMULATEXT('IC 1A'!K136))),ISNUMBER(FIND("!",_xlfn.FORMULATEXT('IC 1A'!K136)))),FALSE),"ExternalRefsMsg",IF(ISNUMBER('#_IC 1A'!K136),IF(ABS('#_IC 1A'!K136-'IC 1A'!K136)&gt;0.00001,TRUE,FALSE),IF('#_IC 1A'!K136&lt;&gt;'IC 1A'!K136,TRUE,FALSE)),IF(ISNUMBER('#_IC 1A'!K136),IF('#_IC 1A'!K136&gt;'IC 1A'!K136,"TooLow","TooHigh"),"WrongAnswer"),NOT(_xlfn.ISFORMULA('#_IC 1A'!K136)),IF(_xlfn.IFS(ISTEXT('#_IC 1A'!K136),FALSE,ISLOGICAL('#_IC 1A'!K136),FALSE,SUBSTITUTE(CELL("format",'#_IC 1A'!K136),"-","")=SUBSTITUTE(CELL("format",'IC 1A'!K136),"-",""),FALSE,CELL("format",'#_IC 1A'!K136)="G",FALSE,AND(CELL("format",'#_IC 1A'!K136)="F0",CELL("format",'IC 1A'!K136)="G"),FALSE,TRUE,IFERROR(IF(MATCH(CELL("format",'#_IC 1A'!K136)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1A'!K136),_xlfn.FORMULATEXT('IC 1A'!K136),'IC 1A'!K136),"9","#"),"8","#"),"7","#"),"6","#"),"5","#"),"4","#"),"3","#"),"2","#"),"1","#"),"0","#"),"$",""),"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1A'!K136),_xlfn.FORMULATEXT('IC 1A'!K136),'IC 1A'!K136),"9","#"),"8","#"),"7","#"),"6","#"),"5","#"),"4","#"),"3","#"),"2","#"),"1","#"),"0","#"),"$",""),"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1A'!K136),_xlfn.FORMULATEXT('#_IC 1A'!K136),'#_IC 1A'!K136),"9","#"),"8","#"),"7","#"),"6","#"),"5","#"),"4","#"),"3","#"),"2","#"),"1","#"),"0","#"),"$",""),"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1A'!K136),_xlfn.FORMULATEXT('#_IC 1A'!K136),'#_IC 1A'!K136),"9","#"),"8","#"),"7","#"),"6","#"),"5","#"),"4","#"),"3","#"),"2","#"),"1","#"),"0","#"),"$",""),"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1A'!K136),_xlfn.FORMULATEXT('IC 1A'!K136),'IC 1A'!K136))-LEN(SUBSTITUTE(IF(_xlfn.ISFORMULA('IC 1A'!K136),_xlfn.FORMULATEXT('IC 1A'!K136),'IC 1A'!K136),"""",""))&gt;LEN(IF(_xlfn.ISFORMULA('#_IC 1A'!K136),_xlfn.FORMULATEXT('#_IC 1A'!K136),'#_IC 1A'!K136))-LEN(SUBSTITUTE(IF(_xlfn.ISFORMULA('#_IC 1A'!K136),_xlfn.FORMULATEXT('#_IC 1A'!K136),'#_IC 1A'!K136),"""","")),TRUE,FALSE),"HardQuoteMsg",IF(LEN(IF(_xlfn.ISFORMULA('IC 1A'!K136),_xlfn.FORMULATEXT('IC 1A'!K136),'IC 1A'!K136))-LEN(SUBSTITUTE(IF(_xlfn.ISFORMULA('IC 1A'!K136),_xlfn.FORMULATEXT('IC 1A'!K136),'IC 1A'!K136),"$",""))&lt;LEN(IF(_xlfn.ISFORMULA('#_IC 1A'!K136),_xlfn.FORMULATEXT('#_IC 1A'!K136),'#_IC 1A'!K136))-LEN(SUBSTITUTE(IF(_xlfn.ISFORMULA('#_IC 1A'!K136),_xlfn.FORMULATEXT('#_IC 1A'!K136),'#_IC 1A'!K136),"$","")),TRUE,FALSE),"MissingAbsMsg",_xlfn.IFS(ISTEXT('#_IC 1A'!K136),FALSE,ISLOGICAL('#_IC 1A'!K136),FALSE,SUBSTITUTE(CELL("format",'#_IC 1A'!K136),"-","")=SUBSTITUTE(CELL("format",'IC 1A'!K136),"-",""),FALSE,CELL("format",'#_IC 1A'!K136)="G",FALSE,AND(CELL("format",'#_IC 1A'!K136)="F0",CELL("format",'IC 1A'!K136)="G"),FALSE,TRUE,IFERROR(IF(MATCH(CELL("format",'#_IC 1A'!K136),FormatCodes_SFX!$A$4:$A$53,0)&gt;0,TRUE),FALSE),TRUE,TRUE),"FormatMsg",TRUE,"PerfectMsg")</f>
        <v>PerfectMsg</v>
      </c>
    </row>
    <row r="137" spans="2:11" x14ac:dyDescent="0.15">
      <c r="B137" s="48">
        <v>0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/>
      <c r="J137" s="48" t="str">
        <f ca="1">_xlfn.IFS(ISBLANK('IC 1A'!J137),"",IF(NOT(ISNA('#_IC 1A'!J137)),IF(ISNA('IC 1A'!J137),TRUE,FALSE),FALSE),"StuNAMsg",IF(AND(ISNA('#_IC 1A'!J137),ISNA('IC 1A'!J137)),TRUE,FALSE),"PerfectMsg",IF(NOT(ISERROR('#_IC 1A'!J137)),IF(ISERROR('IC 1A'!J137),TRUE,FALSE),FALSE),"StuErrorMsg",IF(TYPE('#_IC 1A'!J137)&lt;&gt;TYPE('IC 1A'!J137),TRUE,FALSE),"WrongTypeMsg",IF(_xlfn.ISFORMULA('#_IC 1A'!J137),IF(NOT(_xlfn.ISFORMULA('IC 1A'!J137)),TRUE),FALSE),"MissingFormulaMsg",IF(NOT(AND(ISNUMBER(FIND("[",_xlfn.FORMULATEXT('#_IC 1A'!J137))),ISNUMBER(FIND("!",_xlfn.FORMULATEXT('#_IC 1A'!J137))))),AND(ISNUMBER(FIND("[",_xlfn.FORMULATEXT('IC 1A'!J137))),ISNUMBER(FIND("!",_xlfn.FORMULATEXT('IC 1A'!J137)))),FALSE),"ExternalRefsMsg",IF(ISNUMBER('#_IC 1A'!J137),IF(ABS('#_IC 1A'!J137-'IC 1A'!J137)&gt;0.00001,TRUE,FALSE),IF('#_IC 1A'!J137&lt;&gt;'IC 1A'!J137,TRUE,FALSE)),IF(ISNUMBER('#_IC 1A'!J137),IF('#_IC 1A'!J137&gt;'IC 1A'!J137,"TooLow","TooHigh"),"WrongAnswer"),NOT(_xlfn.ISFORMULA('#_IC 1A'!J137)),IF(_xlfn.IFS(ISTEXT('#_IC 1A'!J137),FALSE,ISLOGICAL('#_IC 1A'!J137),FALSE,SUBSTITUTE(CELL("format",'#_IC 1A'!J137),"-","")=SUBSTITUTE(CELL("format",'IC 1A'!J137),"-",""),FALSE,CELL("format",'#_IC 1A'!J137)="G",FALSE,AND(CELL("format",'#_IC 1A'!J137)="F0",CELL("format",'IC 1A'!J137)="G"),FALSE,TRUE,IFERROR(IF(MATCH(CELL("format",'#_IC 1A'!J137)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1A'!J137),_xlfn.FORMULATEXT('IC 1A'!J137),'IC 1A'!J137),"9","#"),"8","#"),"7","#"),"6","#"),"5","#"),"4","#"),"3","#"),"2","#"),"1","#"),"0","#"),"$",""),"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1A'!J137),_xlfn.FORMULATEXT('IC 1A'!J137),'IC 1A'!J137),"9","#"),"8","#"),"7","#"),"6","#"),"5","#"),"4","#"),"3","#"),"2","#"),"1","#"),"0","#"),"$",""),"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1A'!J137),_xlfn.FORMULATEXT('#_IC 1A'!J137),'#_IC 1A'!J137),"9","#"),"8","#"),"7","#"),"6","#"),"5","#"),"4","#"),"3","#"),"2","#"),"1","#"),"0","#"),"$",""),"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1A'!J137),_xlfn.FORMULATEXT('#_IC 1A'!J137),'#_IC 1A'!J137),"9","#"),"8","#"),"7","#"),"6","#"),"5","#"),"4","#"),"3","#"),"2","#"),"1","#"),"0","#"),"$",""),"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1A'!J137),_xlfn.FORMULATEXT('IC 1A'!J137),'IC 1A'!J137))-LEN(SUBSTITUTE(IF(_xlfn.ISFORMULA('IC 1A'!J137),_xlfn.FORMULATEXT('IC 1A'!J137),'IC 1A'!J137),"""",""))&gt;LEN(IF(_xlfn.ISFORMULA('#_IC 1A'!J137),_xlfn.FORMULATEXT('#_IC 1A'!J137),'#_IC 1A'!J137))-LEN(SUBSTITUTE(IF(_xlfn.ISFORMULA('#_IC 1A'!J137),_xlfn.FORMULATEXT('#_IC 1A'!J137),'#_IC 1A'!J137),"""","")),TRUE,FALSE),"HardQuoteMsg",IF(LEN(IF(_xlfn.ISFORMULA('IC 1A'!J137),_xlfn.FORMULATEXT('IC 1A'!J137),'IC 1A'!J137))-LEN(SUBSTITUTE(IF(_xlfn.ISFORMULA('IC 1A'!J137),_xlfn.FORMULATEXT('IC 1A'!J137),'IC 1A'!J137),"$",""))&lt;LEN(IF(_xlfn.ISFORMULA('#_IC 1A'!J137),_xlfn.FORMULATEXT('#_IC 1A'!J137),'#_IC 1A'!J137))-LEN(SUBSTITUTE(IF(_xlfn.ISFORMULA('#_IC 1A'!J137),_xlfn.FORMULATEXT('#_IC 1A'!J137),'#_IC 1A'!J137),"$","")),TRUE,FALSE),"MissingAbsMsg",_xlfn.IFS(ISTEXT('#_IC 1A'!J137),FALSE,ISLOGICAL('#_IC 1A'!J137),FALSE,SUBSTITUTE(CELL("format",'#_IC 1A'!J137),"-","")=SUBSTITUTE(CELL("format",'IC 1A'!J137),"-",""),FALSE,CELL("format",'#_IC 1A'!J137)="G",FALSE,AND(CELL("format",'#_IC 1A'!J137)="F0",CELL("format",'IC 1A'!J137)="G"),FALSE,TRUE,IFERROR(IF(MATCH(CELL("format",'#_IC 1A'!J137),FormatCodes_SFX!$A$4:$A$53,0)&gt;0,TRUE),FALSE),TRUE,TRUE),"FormatMsg",TRUE,"PerfectMsg")</f>
        <v>PerfectMsg</v>
      </c>
      <c r="K137" s="48" t="str">
        <f ca="1">_xlfn.IFS(ISBLANK('IC 1A'!K137),"",IF(NOT(ISNA('#_IC 1A'!K137)),IF(ISNA('IC 1A'!K137),TRUE,FALSE),FALSE),"StuNAMsg",IF(AND(ISNA('#_IC 1A'!K137),ISNA('IC 1A'!K137)),TRUE,FALSE),"PerfectMsg",IF(NOT(ISERROR('#_IC 1A'!K137)),IF(ISERROR('IC 1A'!K137),TRUE,FALSE),FALSE),"StuErrorMsg",IF(TYPE('#_IC 1A'!K137)&lt;&gt;TYPE('IC 1A'!K137),TRUE,FALSE),"WrongTypeMsg",IF(_xlfn.ISFORMULA('#_IC 1A'!K137),IF(NOT(_xlfn.ISFORMULA('IC 1A'!K137)),TRUE),FALSE),"MissingFormulaMsg",IF(NOT(AND(ISNUMBER(FIND("[",_xlfn.FORMULATEXT('#_IC 1A'!K137))),ISNUMBER(FIND("!",_xlfn.FORMULATEXT('#_IC 1A'!K137))))),AND(ISNUMBER(FIND("[",_xlfn.FORMULATEXT('IC 1A'!K137))),ISNUMBER(FIND("!",_xlfn.FORMULATEXT('IC 1A'!K137)))),FALSE),"ExternalRefsMsg",IF(ISNUMBER('#_IC 1A'!K137),IF(ABS('#_IC 1A'!K137-'IC 1A'!K137)&gt;0.00001,TRUE,FALSE),IF('#_IC 1A'!K137&lt;&gt;'IC 1A'!K137,TRUE,FALSE)),IF(ISNUMBER('#_IC 1A'!K137),IF('#_IC 1A'!K137&gt;'IC 1A'!K137,"TooLow","TooHigh"),"WrongAnswer"),NOT(_xlfn.ISFORMULA('#_IC 1A'!K137)),IF(_xlfn.IFS(ISTEXT('#_IC 1A'!K137),FALSE,ISLOGICAL('#_IC 1A'!K137),FALSE,SUBSTITUTE(CELL("format",'#_IC 1A'!K137),"-","")=SUBSTITUTE(CELL("format",'IC 1A'!K137),"-",""),FALSE,CELL("format",'#_IC 1A'!K137)="G",FALSE,AND(CELL("format",'#_IC 1A'!K137)="F0",CELL("format",'IC 1A'!K137)="G"),FALSE,TRUE,IFERROR(IF(MATCH(CELL("format",'#_IC 1A'!K137)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1A'!K137),_xlfn.FORMULATEXT('IC 1A'!K137),'IC 1A'!K137),"9","#"),"8","#"),"7","#"),"6","#"),"5","#"),"4","#"),"3","#"),"2","#"),"1","#"),"0","#"),"$",""),"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1A'!K137),_xlfn.FORMULATEXT('IC 1A'!K137),'IC 1A'!K137),"9","#"),"8","#"),"7","#"),"6","#"),"5","#"),"4","#"),"3","#"),"2","#"),"1","#"),"0","#"),"$",""),"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1A'!K137),_xlfn.FORMULATEXT('#_IC 1A'!K137),'#_IC 1A'!K137),"9","#"),"8","#"),"7","#"),"6","#"),"5","#"),"4","#"),"3","#"),"2","#"),"1","#"),"0","#"),"$",""),"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1A'!K137),_xlfn.FORMULATEXT('#_IC 1A'!K137),'#_IC 1A'!K137),"9","#"),"8","#"),"7","#"),"6","#"),"5","#"),"4","#"),"3","#"),"2","#"),"1","#"),"0","#"),"$",""),"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1A'!K137),_xlfn.FORMULATEXT('IC 1A'!K137),'IC 1A'!K137))-LEN(SUBSTITUTE(IF(_xlfn.ISFORMULA('IC 1A'!K137),_xlfn.FORMULATEXT('IC 1A'!K137),'IC 1A'!K137),"""",""))&gt;LEN(IF(_xlfn.ISFORMULA('#_IC 1A'!K137),_xlfn.FORMULATEXT('#_IC 1A'!K137),'#_IC 1A'!K137))-LEN(SUBSTITUTE(IF(_xlfn.ISFORMULA('#_IC 1A'!K137),_xlfn.FORMULATEXT('#_IC 1A'!K137),'#_IC 1A'!K137),"""","")),TRUE,FALSE),"HardQuoteMsg",IF(LEN(IF(_xlfn.ISFORMULA('IC 1A'!K137),_xlfn.FORMULATEXT('IC 1A'!K137),'IC 1A'!K137))-LEN(SUBSTITUTE(IF(_xlfn.ISFORMULA('IC 1A'!K137),_xlfn.FORMULATEXT('IC 1A'!K137),'IC 1A'!K137),"$",""))&lt;LEN(IF(_xlfn.ISFORMULA('#_IC 1A'!K137),_xlfn.FORMULATEXT('#_IC 1A'!K137),'#_IC 1A'!K137))-LEN(SUBSTITUTE(IF(_xlfn.ISFORMULA('#_IC 1A'!K137),_xlfn.FORMULATEXT('#_IC 1A'!K137),'#_IC 1A'!K137),"$","")),TRUE,FALSE),"MissingAbsMsg",_xlfn.IFS(ISTEXT('#_IC 1A'!K137),FALSE,ISLOGICAL('#_IC 1A'!K137),FALSE,SUBSTITUTE(CELL("format",'#_IC 1A'!K137),"-","")=SUBSTITUTE(CELL("format",'IC 1A'!K137),"-",""),FALSE,CELL("format",'#_IC 1A'!K137)="G",FALSE,AND(CELL("format",'#_IC 1A'!K137)="F0",CELL("format",'IC 1A'!K137)="G"),FALSE,TRUE,IFERROR(IF(MATCH(CELL("format",'#_IC 1A'!K137),FormatCodes_SFX!$A$4:$A$53,0)&gt;0,TRUE),FALSE),TRUE,TRUE),"FormatMsg",TRUE,"PerfectMsg")</f>
        <v>PerfectMsg</v>
      </c>
    </row>
    <row r="138" spans="2:11" x14ac:dyDescent="0.15">
      <c r="B138" s="48">
        <v>0</v>
      </c>
      <c r="C138" s="48">
        <v>0</v>
      </c>
      <c r="D138" s="48">
        <v>0</v>
      </c>
      <c r="E138" s="48">
        <v>0</v>
      </c>
      <c r="F138" s="48">
        <v>0</v>
      </c>
      <c r="G138" s="48">
        <v>0</v>
      </c>
      <c r="H138" s="48"/>
      <c r="I138" s="48"/>
      <c r="J138" s="48" t="str">
        <f ca="1">_xlfn.IFS(ISBLANK('IC 1A'!J138),"",IF(NOT(ISNA('#_IC 1A'!J138)),IF(ISNA('IC 1A'!J138),TRUE,FALSE),FALSE),"StuNAMsg",IF(AND(ISNA('#_IC 1A'!J138),ISNA('IC 1A'!J138)),TRUE,FALSE),"PerfectMsg",IF(NOT(ISERROR('#_IC 1A'!J138)),IF(ISERROR('IC 1A'!J138),TRUE,FALSE),FALSE),"StuErrorMsg",IF(TYPE('#_IC 1A'!J138)&lt;&gt;TYPE('IC 1A'!J138),TRUE,FALSE),"WrongTypeMsg",IF(_xlfn.ISFORMULA('#_IC 1A'!J138),IF(NOT(_xlfn.ISFORMULA('IC 1A'!J138)),TRUE),FALSE),"MissingFormulaMsg",IF(NOT(AND(ISNUMBER(FIND("[",_xlfn.FORMULATEXT('#_IC 1A'!J138))),ISNUMBER(FIND("!",_xlfn.FORMULATEXT('#_IC 1A'!J138))))),AND(ISNUMBER(FIND("[",_xlfn.FORMULATEXT('IC 1A'!J138))),ISNUMBER(FIND("!",_xlfn.FORMULATEXT('IC 1A'!J138)))),FALSE),"ExternalRefsMsg",IF(ISNUMBER('#_IC 1A'!J138),IF(ABS('#_IC 1A'!J138-'IC 1A'!J138)&gt;0.00001,TRUE,FALSE),IF('#_IC 1A'!J138&lt;&gt;'IC 1A'!J138,TRUE,FALSE)),IF(ISNUMBER('#_IC 1A'!J138),IF('#_IC 1A'!J138&gt;'IC 1A'!J138,"TooLow","TooHigh"),"WrongAnswer"),NOT(_xlfn.ISFORMULA('#_IC 1A'!J138)),IF(_xlfn.IFS(ISTEXT('#_IC 1A'!J138),FALSE,ISLOGICAL('#_IC 1A'!J138),FALSE,SUBSTITUTE(CELL("format",'#_IC 1A'!J138),"-","")=SUBSTITUTE(CELL("format",'IC 1A'!J138),"-",""),FALSE,CELL("format",'#_IC 1A'!J138)="G",FALSE,AND(CELL("format",'#_IC 1A'!J138)="F0",CELL("format",'IC 1A'!J138)="G"),FALSE,TRUE,IFERROR(IF(MATCH(CELL("format",'#_IC 1A'!J138)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1A'!J138),_xlfn.FORMULATEXT('IC 1A'!J138),'IC 1A'!J138),"9","#"),"8","#"),"7","#"),"6","#"),"5","#"),"4","#"),"3","#"),"2","#"),"1","#"),"0","#"),"$",""),"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1A'!J138),_xlfn.FORMULATEXT('IC 1A'!J138),'IC 1A'!J138),"9","#"),"8","#"),"7","#"),"6","#"),"5","#"),"4","#"),"3","#"),"2","#"),"1","#"),"0","#"),"$",""),"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1A'!J138),_xlfn.FORMULATEXT('#_IC 1A'!J138),'#_IC 1A'!J138),"9","#"),"8","#"),"7","#"),"6","#"),"5","#"),"4","#"),"3","#"),"2","#"),"1","#"),"0","#"),"$",""),"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1A'!J138),_xlfn.FORMULATEXT('#_IC 1A'!J138),'#_IC 1A'!J138),"9","#"),"8","#"),"7","#"),"6","#"),"5","#"),"4","#"),"3","#"),"2","#"),"1","#"),"0","#"),"$",""),"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1A'!J138),_xlfn.FORMULATEXT('IC 1A'!J138),'IC 1A'!J138))-LEN(SUBSTITUTE(IF(_xlfn.ISFORMULA('IC 1A'!J138),_xlfn.FORMULATEXT('IC 1A'!J138),'IC 1A'!J138),"""",""))&gt;LEN(IF(_xlfn.ISFORMULA('#_IC 1A'!J138),_xlfn.FORMULATEXT('#_IC 1A'!J138),'#_IC 1A'!J138))-LEN(SUBSTITUTE(IF(_xlfn.ISFORMULA('#_IC 1A'!J138),_xlfn.FORMULATEXT('#_IC 1A'!J138),'#_IC 1A'!J138),"""","")),TRUE,FALSE),"HardQuoteMsg",IF(LEN(IF(_xlfn.ISFORMULA('IC 1A'!J138),_xlfn.FORMULATEXT('IC 1A'!J138),'IC 1A'!J138))-LEN(SUBSTITUTE(IF(_xlfn.ISFORMULA('IC 1A'!J138),_xlfn.FORMULATEXT('IC 1A'!J138),'IC 1A'!J138),"$",""))&lt;LEN(IF(_xlfn.ISFORMULA('#_IC 1A'!J138),_xlfn.FORMULATEXT('#_IC 1A'!J138),'#_IC 1A'!J138))-LEN(SUBSTITUTE(IF(_xlfn.ISFORMULA('#_IC 1A'!J138),_xlfn.FORMULATEXT('#_IC 1A'!J138),'#_IC 1A'!J138),"$","")),TRUE,FALSE),"MissingAbsMsg",_xlfn.IFS(ISTEXT('#_IC 1A'!J138),FALSE,ISLOGICAL('#_IC 1A'!J138),FALSE,SUBSTITUTE(CELL("format",'#_IC 1A'!J138),"-","")=SUBSTITUTE(CELL("format",'IC 1A'!J138),"-",""),FALSE,CELL("format",'#_IC 1A'!J138)="G",FALSE,AND(CELL("format",'#_IC 1A'!J138)="F0",CELL("format",'IC 1A'!J138)="G"),FALSE,TRUE,IFERROR(IF(MATCH(CELL("format",'#_IC 1A'!J138),FormatCodes_SFX!$A$4:$A$53,0)&gt;0,TRUE),FALSE),TRUE,TRUE),"FormatMsg",TRUE,"PerfectMsg")</f>
        <v>PerfectMsg</v>
      </c>
      <c r="K138" s="48" t="str">
        <f ca="1">_xlfn.IFS(ISBLANK('IC 1A'!K138),"",IF(NOT(ISNA('#_IC 1A'!K138)),IF(ISNA('IC 1A'!K138),TRUE,FALSE),FALSE),"StuNAMsg",IF(AND(ISNA('#_IC 1A'!K138),ISNA('IC 1A'!K138)),TRUE,FALSE),"PerfectMsg",IF(NOT(ISERROR('#_IC 1A'!K138)),IF(ISERROR('IC 1A'!K138),TRUE,FALSE),FALSE),"StuErrorMsg",IF(TYPE('#_IC 1A'!K138)&lt;&gt;TYPE('IC 1A'!K138),TRUE,FALSE),"WrongTypeMsg",IF(_xlfn.ISFORMULA('#_IC 1A'!K138),IF(NOT(_xlfn.ISFORMULA('IC 1A'!K138)),TRUE),FALSE),"MissingFormulaMsg",IF(NOT(AND(ISNUMBER(FIND("[",_xlfn.FORMULATEXT('#_IC 1A'!K138))),ISNUMBER(FIND("!",_xlfn.FORMULATEXT('#_IC 1A'!K138))))),AND(ISNUMBER(FIND("[",_xlfn.FORMULATEXT('IC 1A'!K138))),ISNUMBER(FIND("!",_xlfn.FORMULATEXT('IC 1A'!K138)))),FALSE),"ExternalRefsMsg",IF(ISNUMBER('#_IC 1A'!K138),IF(ABS('#_IC 1A'!K138-'IC 1A'!K138)&gt;0.00001,TRUE,FALSE),IF('#_IC 1A'!K138&lt;&gt;'IC 1A'!K138,TRUE,FALSE)),IF(ISNUMBER('#_IC 1A'!K138),IF('#_IC 1A'!K138&gt;'IC 1A'!K138,"TooLow","TooHigh"),"WrongAnswer"),NOT(_xlfn.ISFORMULA('#_IC 1A'!K138)),IF(_xlfn.IFS(ISTEXT('#_IC 1A'!K138),FALSE,ISLOGICAL('#_IC 1A'!K138),FALSE,SUBSTITUTE(CELL("format",'#_IC 1A'!K138),"-","")=SUBSTITUTE(CELL("format",'IC 1A'!K138),"-",""),FALSE,CELL("format",'#_IC 1A'!K138)="G",FALSE,AND(CELL("format",'#_IC 1A'!K138)="F0",CELL("format",'IC 1A'!K138)="G"),FALSE,TRUE,IFERROR(IF(MATCH(CELL("format",'#_IC 1A'!K138)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1A'!K138),_xlfn.FORMULATEXT('IC 1A'!K138),'IC 1A'!K138),"9","#"),"8","#"),"7","#"),"6","#"),"5","#"),"4","#"),"3","#"),"2","#"),"1","#"),"0","#"),"$",""),"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1A'!K138),_xlfn.FORMULATEXT('IC 1A'!K138),'IC 1A'!K138),"9","#"),"8","#"),"7","#"),"6","#"),"5","#"),"4","#"),"3","#"),"2","#"),"1","#"),"0","#"),"$",""),"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1A'!K138),_xlfn.FORMULATEXT('#_IC 1A'!K138),'#_IC 1A'!K138),"9","#"),"8","#"),"7","#"),"6","#"),"5","#"),"4","#"),"3","#"),"2","#"),"1","#"),"0","#"),"$",""),"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1A'!K138),_xlfn.FORMULATEXT('#_IC 1A'!K138),'#_IC 1A'!K138),"9","#"),"8","#"),"7","#"),"6","#"),"5","#"),"4","#"),"3","#"),"2","#"),"1","#"),"0","#"),"$",""),"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1A'!K138),_xlfn.FORMULATEXT('IC 1A'!K138),'IC 1A'!K138))-LEN(SUBSTITUTE(IF(_xlfn.ISFORMULA('IC 1A'!K138),_xlfn.FORMULATEXT('IC 1A'!K138),'IC 1A'!K138),"""",""))&gt;LEN(IF(_xlfn.ISFORMULA('#_IC 1A'!K138),_xlfn.FORMULATEXT('#_IC 1A'!K138),'#_IC 1A'!K138))-LEN(SUBSTITUTE(IF(_xlfn.ISFORMULA('#_IC 1A'!K138),_xlfn.FORMULATEXT('#_IC 1A'!K138),'#_IC 1A'!K138),"""","")),TRUE,FALSE),"HardQuoteMsg",IF(LEN(IF(_xlfn.ISFORMULA('IC 1A'!K138),_xlfn.FORMULATEXT('IC 1A'!K138),'IC 1A'!K138))-LEN(SUBSTITUTE(IF(_xlfn.ISFORMULA('IC 1A'!K138),_xlfn.FORMULATEXT('IC 1A'!K138),'IC 1A'!K138),"$",""))&lt;LEN(IF(_xlfn.ISFORMULA('#_IC 1A'!K138),_xlfn.FORMULATEXT('#_IC 1A'!K138),'#_IC 1A'!K138))-LEN(SUBSTITUTE(IF(_xlfn.ISFORMULA('#_IC 1A'!K138),_xlfn.FORMULATEXT('#_IC 1A'!K138),'#_IC 1A'!K138),"$","")),TRUE,FALSE),"MissingAbsMsg",_xlfn.IFS(ISTEXT('#_IC 1A'!K138),FALSE,ISLOGICAL('#_IC 1A'!K138),FALSE,SUBSTITUTE(CELL("format",'#_IC 1A'!K138),"-","")=SUBSTITUTE(CELL("format",'IC 1A'!K138),"-",""),FALSE,CELL("format",'#_IC 1A'!K138)="G",FALSE,AND(CELL("format",'#_IC 1A'!K138)="F0",CELL("format",'IC 1A'!K138)="G"),FALSE,TRUE,IFERROR(IF(MATCH(CELL("format",'#_IC 1A'!K138),FormatCodes_SFX!$A$4:$A$53,0)&gt;0,TRUE),FALSE),TRUE,TRUE),"FormatMsg",TRUE,"PerfectMsg")</f>
        <v>PerfectMsg</v>
      </c>
    </row>
    <row r="139" spans="2:11" x14ac:dyDescent="0.15">
      <c r="B139" s="48">
        <v>0</v>
      </c>
      <c r="C139" s="48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/>
      <c r="J139" s="48" t="str">
        <f ca="1">_xlfn.IFS(ISBLANK('IC 1A'!J139),"",IF(NOT(ISNA('#_IC 1A'!J139)),IF(ISNA('IC 1A'!J139),TRUE,FALSE),FALSE),"StuNAMsg",IF(AND(ISNA('#_IC 1A'!J139),ISNA('IC 1A'!J139)),TRUE,FALSE),"PerfectMsg",IF(NOT(ISERROR('#_IC 1A'!J139)),IF(ISERROR('IC 1A'!J139),TRUE,FALSE),FALSE),"StuErrorMsg",IF(TYPE('#_IC 1A'!J139)&lt;&gt;TYPE('IC 1A'!J139),TRUE,FALSE),"WrongTypeMsg",IF(_xlfn.ISFORMULA('#_IC 1A'!J139),IF(NOT(_xlfn.ISFORMULA('IC 1A'!J139)),TRUE),FALSE),"MissingFormulaMsg",IF(NOT(AND(ISNUMBER(FIND("[",_xlfn.FORMULATEXT('#_IC 1A'!J139))),ISNUMBER(FIND("!",_xlfn.FORMULATEXT('#_IC 1A'!J139))))),AND(ISNUMBER(FIND("[",_xlfn.FORMULATEXT('IC 1A'!J139))),ISNUMBER(FIND("!",_xlfn.FORMULATEXT('IC 1A'!J139)))),FALSE),"ExternalRefsMsg",IF(ISNUMBER('#_IC 1A'!J139),IF(ABS('#_IC 1A'!J139-'IC 1A'!J139)&gt;0.00001,TRUE,FALSE),IF('#_IC 1A'!J139&lt;&gt;'IC 1A'!J139,TRUE,FALSE)),IF(ISNUMBER('#_IC 1A'!J139),IF('#_IC 1A'!J139&gt;'IC 1A'!J139,"TooLow","TooHigh"),"WrongAnswer"),NOT(_xlfn.ISFORMULA('#_IC 1A'!J139)),IF(_xlfn.IFS(ISTEXT('#_IC 1A'!J139),FALSE,ISLOGICAL('#_IC 1A'!J139),FALSE,SUBSTITUTE(CELL("format",'#_IC 1A'!J139),"-","")=SUBSTITUTE(CELL("format",'IC 1A'!J139),"-",""),FALSE,CELL("format",'#_IC 1A'!J139)="G",FALSE,AND(CELL("format",'#_IC 1A'!J139)="F0",CELL("format",'IC 1A'!J139)="G"),FALSE,TRUE,IFERROR(IF(MATCH(CELL("format",'#_IC 1A'!J139)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1A'!J139),_xlfn.FORMULATEXT('IC 1A'!J139),'IC 1A'!J139),"9","#"),"8","#"),"7","#"),"6","#"),"5","#"),"4","#"),"3","#"),"2","#"),"1","#"),"0","#"),"$",""),"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1A'!J139),_xlfn.FORMULATEXT('IC 1A'!J139),'IC 1A'!J139),"9","#"),"8","#"),"7","#"),"6","#"),"5","#"),"4","#"),"3","#"),"2","#"),"1","#"),"0","#"),"$",""),"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1A'!J139),_xlfn.FORMULATEXT('#_IC 1A'!J139),'#_IC 1A'!J139),"9","#"),"8","#"),"7","#"),"6","#"),"5","#"),"4","#"),"3","#"),"2","#"),"1","#"),"0","#"),"$",""),"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1A'!J139),_xlfn.FORMULATEXT('#_IC 1A'!J139),'#_IC 1A'!J139),"9","#"),"8","#"),"7","#"),"6","#"),"5","#"),"4","#"),"3","#"),"2","#"),"1","#"),"0","#"),"$",""),"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1A'!J139),_xlfn.FORMULATEXT('IC 1A'!J139),'IC 1A'!J139))-LEN(SUBSTITUTE(IF(_xlfn.ISFORMULA('IC 1A'!J139),_xlfn.FORMULATEXT('IC 1A'!J139),'IC 1A'!J139),"""",""))&gt;LEN(IF(_xlfn.ISFORMULA('#_IC 1A'!J139),_xlfn.FORMULATEXT('#_IC 1A'!J139),'#_IC 1A'!J139))-LEN(SUBSTITUTE(IF(_xlfn.ISFORMULA('#_IC 1A'!J139),_xlfn.FORMULATEXT('#_IC 1A'!J139),'#_IC 1A'!J139),"""","")),TRUE,FALSE),"HardQuoteMsg",IF(LEN(IF(_xlfn.ISFORMULA('IC 1A'!J139),_xlfn.FORMULATEXT('IC 1A'!J139),'IC 1A'!J139))-LEN(SUBSTITUTE(IF(_xlfn.ISFORMULA('IC 1A'!J139),_xlfn.FORMULATEXT('IC 1A'!J139),'IC 1A'!J139),"$",""))&lt;LEN(IF(_xlfn.ISFORMULA('#_IC 1A'!J139),_xlfn.FORMULATEXT('#_IC 1A'!J139),'#_IC 1A'!J139))-LEN(SUBSTITUTE(IF(_xlfn.ISFORMULA('#_IC 1A'!J139),_xlfn.FORMULATEXT('#_IC 1A'!J139),'#_IC 1A'!J139),"$","")),TRUE,FALSE),"MissingAbsMsg",_xlfn.IFS(ISTEXT('#_IC 1A'!J139),FALSE,ISLOGICAL('#_IC 1A'!J139),FALSE,SUBSTITUTE(CELL("format",'#_IC 1A'!J139),"-","")=SUBSTITUTE(CELL("format",'IC 1A'!J139),"-",""),FALSE,CELL("format",'#_IC 1A'!J139)="G",FALSE,AND(CELL("format",'#_IC 1A'!J139)="F0",CELL("format",'IC 1A'!J139)="G"),FALSE,TRUE,IFERROR(IF(MATCH(CELL("format",'#_IC 1A'!J139),FormatCodes_SFX!$A$4:$A$53,0)&gt;0,TRUE),FALSE),TRUE,TRUE),"FormatMsg",TRUE,"PerfectMsg")</f>
        <v>PerfectMsg</v>
      </c>
      <c r="K139" s="48" t="str">
        <f ca="1">_xlfn.IFS(ISBLANK('IC 1A'!K139),"",IF(NOT(ISNA('#_IC 1A'!K139)),IF(ISNA('IC 1A'!K139),TRUE,FALSE),FALSE),"StuNAMsg",IF(AND(ISNA('#_IC 1A'!K139),ISNA('IC 1A'!K139)),TRUE,FALSE),"PerfectMsg",IF(NOT(ISERROR('#_IC 1A'!K139)),IF(ISERROR('IC 1A'!K139),TRUE,FALSE),FALSE),"StuErrorMsg",IF(TYPE('#_IC 1A'!K139)&lt;&gt;TYPE('IC 1A'!K139),TRUE,FALSE),"WrongTypeMsg",IF(_xlfn.ISFORMULA('#_IC 1A'!K139),IF(NOT(_xlfn.ISFORMULA('IC 1A'!K139)),TRUE),FALSE),"MissingFormulaMsg",IF(NOT(AND(ISNUMBER(FIND("[",_xlfn.FORMULATEXT('#_IC 1A'!K139))),ISNUMBER(FIND("!",_xlfn.FORMULATEXT('#_IC 1A'!K139))))),AND(ISNUMBER(FIND("[",_xlfn.FORMULATEXT('IC 1A'!K139))),ISNUMBER(FIND("!",_xlfn.FORMULATEXT('IC 1A'!K139)))),FALSE),"ExternalRefsMsg",IF(ISNUMBER('#_IC 1A'!K139),IF(ABS('#_IC 1A'!K139-'IC 1A'!K139)&gt;0.00001,TRUE,FALSE),IF('#_IC 1A'!K139&lt;&gt;'IC 1A'!K139,TRUE,FALSE)),IF(ISNUMBER('#_IC 1A'!K139),IF('#_IC 1A'!K139&gt;'IC 1A'!K139,"TooLow","TooHigh"),"WrongAnswer"),NOT(_xlfn.ISFORMULA('#_IC 1A'!K139)),IF(_xlfn.IFS(ISTEXT('#_IC 1A'!K139),FALSE,ISLOGICAL('#_IC 1A'!K139),FALSE,SUBSTITUTE(CELL("format",'#_IC 1A'!K139),"-","")=SUBSTITUTE(CELL("format",'IC 1A'!K139),"-",""),FALSE,CELL("format",'#_IC 1A'!K139)="G",FALSE,AND(CELL("format",'#_IC 1A'!K139)="F0",CELL("format",'IC 1A'!K139)="G"),FALSE,TRUE,IFERROR(IF(MATCH(CELL("format",'#_IC 1A'!K139)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1A'!K139),_xlfn.FORMULATEXT('IC 1A'!K139),'IC 1A'!K139),"9","#"),"8","#"),"7","#"),"6","#"),"5","#"),"4","#"),"3","#"),"2","#"),"1","#"),"0","#"),"$",""),"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1A'!K139),_xlfn.FORMULATEXT('IC 1A'!K139),'IC 1A'!K139),"9","#"),"8","#"),"7","#"),"6","#"),"5","#"),"4","#"),"3","#"),"2","#"),"1","#"),"0","#"),"$",""),"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1A'!K139),_xlfn.FORMULATEXT('#_IC 1A'!K139),'#_IC 1A'!K139),"9","#"),"8","#"),"7","#"),"6","#"),"5","#"),"4","#"),"3","#"),"2","#"),"1","#"),"0","#"),"$",""),"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1A'!K139),_xlfn.FORMULATEXT('#_IC 1A'!K139),'#_IC 1A'!K139),"9","#"),"8","#"),"7","#"),"6","#"),"5","#"),"4","#"),"3","#"),"2","#"),"1","#"),"0","#"),"$",""),"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1A'!K139),_xlfn.FORMULATEXT('IC 1A'!K139),'IC 1A'!K139))-LEN(SUBSTITUTE(IF(_xlfn.ISFORMULA('IC 1A'!K139),_xlfn.FORMULATEXT('IC 1A'!K139),'IC 1A'!K139),"""",""))&gt;LEN(IF(_xlfn.ISFORMULA('#_IC 1A'!K139),_xlfn.FORMULATEXT('#_IC 1A'!K139),'#_IC 1A'!K139))-LEN(SUBSTITUTE(IF(_xlfn.ISFORMULA('#_IC 1A'!K139),_xlfn.FORMULATEXT('#_IC 1A'!K139),'#_IC 1A'!K139),"""","")),TRUE,FALSE),"HardQuoteMsg",IF(LEN(IF(_xlfn.ISFORMULA('IC 1A'!K139),_xlfn.FORMULATEXT('IC 1A'!K139),'IC 1A'!K139))-LEN(SUBSTITUTE(IF(_xlfn.ISFORMULA('IC 1A'!K139),_xlfn.FORMULATEXT('IC 1A'!K139),'IC 1A'!K139),"$",""))&lt;LEN(IF(_xlfn.ISFORMULA('#_IC 1A'!K139),_xlfn.FORMULATEXT('#_IC 1A'!K139),'#_IC 1A'!K139))-LEN(SUBSTITUTE(IF(_xlfn.ISFORMULA('#_IC 1A'!K139),_xlfn.FORMULATEXT('#_IC 1A'!K139),'#_IC 1A'!K139),"$","")),TRUE,FALSE),"MissingAbsMsg",_xlfn.IFS(ISTEXT('#_IC 1A'!K139),FALSE,ISLOGICAL('#_IC 1A'!K139),FALSE,SUBSTITUTE(CELL("format",'#_IC 1A'!K139),"-","")=SUBSTITUTE(CELL("format",'IC 1A'!K139),"-",""),FALSE,CELL("format",'#_IC 1A'!K139)="G",FALSE,AND(CELL("format",'#_IC 1A'!K139)="F0",CELL("format",'IC 1A'!K139)="G"),FALSE,TRUE,IFERROR(IF(MATCH(CELL("format",'#_IC 1A'!K139),FormatCodes_SFX!$A$4:$A$53,0)&gt;0,TRUE),FALSE),TRUE,TRUE),"FormatMsg",TRUE,"PerfectMsg")</f>
        <v>PerfectMsg</v>
      </c>
    </row>
    <row r="140" spans="2:11" x14ac:dyDescent="0.15">
      <c r="B140" s="48">
        <v>0</v>
      </c>
      <c r="C140" s="48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8"/>
      <c r="J140" s="48" t="str">
        <f ca="1">_xlfn.IFS(ISBLANK('IC 1A'!J140),"",IF(NOT(ISNA('#_IC 1A'!J140)),IF(ISNA('IC 1A'!J140),TRUE,FALSE),FALSE),"StuNAMsg",IF(AND(ISNA('#_IC 1A'!J140),ISNA('IC 1A'!J140)),TRUE,FALSE),"PerfectMsg",IF(NOT(ISERROR('#_IC 1A'!J140)),IF(ISERROR('IC 1A'!J140),TRUE,FALSE),FALSE),"StuErrorMsg",IF(TYPE('#_IC 1A'!J140)&lt;&gt;TYPE('IC 1A'!J140),TRUE,FALSE),"WrongTypeMsg",IF(_xlfn.ISFORMULA('#_IC 1A'!J140),IF(NOT(_xlfn.ISFORMULA('IC 1A'!J140)),TRUE),FALSE),"MissingFormulaMsg",IF(NOT(AND(ISNUMBER(FIND("[",_xlfn.FORMULATEXT('#_IC 1A'!J140))),ISNUMBER(FIND("!",_xlfn.FORMULATEXT('#_IC 1A'!J140))))),AND(ISNUMBER(FIND("[",_xlfn.FORMULATEXT('IC 1A'!J140))),ISNUMBER(FIND("!",_xlfn.FORMULATEXT('IC 1A'!J140)))),FALSE),"ExternalRefsMsg",IF(ISNUMBER('#_IC 1A'!J140),IF(ABS('#_IC 1A'!J140-'IC 1A'!J140)&gt;0.00001,TRUE,FALSE),IF('#_IC 1A'!J140&lt;&gt;'IC 1A'!J140,TRUE,FALSE)),IF(ISNUMBER('#_IC 1A'!J140),IF('#_IC 1A'!J140&gt;'IC 1A'!J140,"TooLow","TooHigh"),"WrongAnswer"),NOT(_xlfn.ISFORMULA('#_IC 1A'!J140)),IF(_xlfn.IFS(ISTEXT('#_IC 1A'!J140),FALSE,ISLOGICAL('#_IC 1A'!J140),FALSE,SUBSTITUTE(CELL("format",'#_IC 1A'!J140),"-","")=SUBSTITUTE(CELL("format",'IC 1A'!J140),"-",""),FALSE,CELL("format",'#_IC 1A'!J140)="G",FALSE,AND(CELL("format",'#_IC 1A'!J140)="F0",CELL("format",'IC 1A'!J140)="G"),FALSE,TRUE,IFERROR(IF(MATCH(CELL("format",'#_IC 1A'!J140)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1A'!J140),_xlfn.FORMULATEXT('IC 1A'!J140),'IC 1A'!J140),"9","#"),"8","#"),"7","#"),"6","#"),"5","#"),"4","#"),"3","#"),"2","#"),"1","#"),"0","#"),"$",""),"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1A'!J140),_xlfn.FORMULATEXT('IC 1A'!J140),'IC 1A'!J140),"9","#"),"8","#"),"7","#"),"6","#"),"5","#"),"4","#"),"3","#"),"2","#"),"1","#"),"0","#"),"$",""),"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1A'!J140),_xlfn.FORMULATEXT('#_IC 1A'!J140),'#_IC 1A'!J140),"9","#"),"8","#"),"7","#"),"6","#"),"5","#"),"4","#"),"3","#"),"2","#"),"1","#"),"0","#"),"$",""),"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1A'!J140),_xlfn.FORMULATEXT('#_IC 1A'!J140),'#_IC 1A'!J140),"9","#"),"8","#"),"7","#"),"6","#"),"5","#"),"4","#"),"3","#"),"2","#"),"1","#"),"0","#"),"$",""),"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1A'!J140),_xlfn.FORMULATEXT('IC 1A'!J140),'IC 1A'!J140))-LEN(SUBSTITUTE(IF(_xlfn.ISFORMULA('IC 1A'!J140),_xlfn.FORMULATEXT('IC 1A'!J140),'IC 1A'!J140),"""",""))&gt;LEN(IF(_xlfn.ISFORMULA('#_IC 1A'!J140),_xlfn.FORMULATEXT('#_IC 1A'!J140),'#_IC 1A'!J140))-LEN(SUBSTITUTE(IF(_xlfn.ISFORMULA('#_IC 1A'!J140),_xlfn.FORMULATEXT('#_IC 1A'!J140),'#_IC 1A'!J140),"""","")),TRUE,FALSE),"HardQuoteMsg",IF(LEN(IF(_xlfn.ISFORMULA('IC 1A'!J140),_xlfn.FORMULATEXT('IC 1A'!J140),'IC 1A'!J140))-LEN(SUBSTITUTE(IF(_xlfn.ISFORMULA('IC 1A'!J140),_xlfn.FORMULATEXT('IC 1A'!J140),'IC 1A'!J140),"$",""))&lt;LEN(IF(_xlfn.ISFORMULA('#_IC 1A'!J140),_xlfn.FORMULATEXT('#_IC 1A'!J140),'#_IC 1A'!J140))-LEN(SUBSTITUTE(IF(_xlfn.ISFORMULA('#_IC 1A'!J140),_xlfn.FORMULATEXT('#_IC 1A'!J140),'#_IC 1A'!J140),"$","")),TRUE,FALSE),"MissingAbsMsg",_xlfn.IFS(ISTEXT('#_IC 1A'!J140),FALSE,ISLOGICAL('#_IC 1A'!J140),FALSE,SUBSTITUTE(CELL("format",'#_IC 1A'!J140),"-","")=SUBSTITUTE(CELL("format",'IC 1A'!J140),"-",""),FALSE,CELL("format",'#_IC 1A'!J140)="G",FALSE,AND(CELL("format",'#_IC 1A'!J140)="F0",CELL("format",'IC 1A'!J140)="G"),FALSE,TRUE,IFERROR(IF(MATCH(CELL("format",'#_IC 1A'!J140),FormatCodes_SFX!$A$4:$A$53,0)&gt;0,TRUE),FALSE),TRUE,TRUE),"FormatMsg",TRUE,"PerfectMsg")</f>
        <v>PerfectMsg</v>
      </c>
      <c r="K140" s="48" t="str">
        <f ca="1">_xlfn.IFS(ISBLANK('IC 1A'!K140),"",IF(NOT(ISNA('#_IC 1A'!K140)),IF(ISNA('IC 1A'!K140),TRUE,FALSE),FALSE),"StuNAMsg",IF(AND(ISNA('#_IC 1A'!K140),ISNA('IC 1A'!K140)),TRUE,FALSE),"PerfectMsg",IF(NOT(ISERROR('#_IC 1A'!K140)),IF(ISERROR('IC 1A'!K140),TRUE,FALSE),FALSE),"StuErrorMsg",IF(TYPE('#_IC 1A'!K140)&lt;&gt;TYPE('IC 1A'!K140),TRUE,FALSE),"WrongTypeMsg",IF(_xlfn.ISFORMULA('#_IC 1A'!K140),IF(NOT(_xlfn.ISFORMULA('IC 1A'!K140)),TRUE),FALSE),"MissingFormulaMsg",IF(NOT(AND(ISNUMBER(FIND("[",_xlfn.FORMULATEXT('#_IC 1A'!K140))),ISNUMBER(FIND("!",_xlfn.FORMULATEXT('#_IC 1A'!K140))))),AND(ISNUMBER(FIND("[",_xlfn.FORMULATEXT('IC 1A'!K140))),ISNUMBER(FIND("!",_xlfn.FORMULATEXT('IC 1A'!K140)))),FALSE),"ExternalRefsMsg",IF(ISNUMBER('#_IC 1A'!K140),IF(ABS('#_IC 1A'!K140-'IC 1A'!K140)&gt;0.00001,TRUE,FALSE),IF('#_IC 1A'!K140&lt;&gt;'IC 1A'!K140,TRUE,FALSE)),IF(ISNUMBER('#_IC 1A'!K140),IF('#_IC 1A'!K140&gt;'IC 1A'!K140,"TooLow","TooHigh"),"WrongAnswer"),NOT(_xlfn.ISFORMULA('#_IC 1A'!K140)),IF(_xlfn.IFS(ISTEXT('#_IC 1A'!K140),FALSE,ISLOGICAL('#_IC 1A'!K140),FALSE,SUBSTITUTE(CELL("format",'#_IC 1A'!K140),"-","")=SUBSTITUTE(CELL("format",'IC 1A'!K140),"-",""),FALSE,CELL("format",'#_IC 1A'!K140)="G",FALSE,AND(CELL("format",'#_IC 1A'!K140)="F0",CELL("format",'IC 1A'!K140)="G"),FALSE,TRUE,IFERROR(IF(MATCH(CELL("format",'#_IC 1A'!K140)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1A'!K140),_xlfn.FORMULATEXT('IC 1A'!K140),'IC 1A'!K140),"9","#"),"8","#"),"7","#"),"6","#"),"5","#"),"4","#"),"3","#"),"2","#"),"1","#"),"0","#"),"$",""),"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1A'!K140),_xlfn.FORMULATEXT('IC 1A'!K140),'IC 1A'!K140),"9","#"),"8","#"),"7","#"),"6","#"),"5","#"),"4","#"),"3","#"),"2","#"),"1","#"),"0","#"),"$",""),"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1A'!K140),_xlfn.FORMULATEXT('#_IC 1A'!K140),'#_IC 1A'!K140),"9","#"),"8","#"),"7","#"),"6","#"),"5","#"),"4","#"),"3","#"),"2","#"),"1","#"),"0","#"),"$",""),"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1A'!K140),_xlfn.FORMULATEXT('#_IC 1A'!K140),'#_IC 1A'!K140),"9","#"),"8","#"),"7","#"),"6","#"),"5","#"),"4","#"),"3","#"),"2","#"),"1","#"),"0","#"),"$",""),"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1A'!K140),_xlfn.FORMULATEXT('IC 1A'!K140),'IC 1A'!K140))-LEN(SUBSTITUTE(IF(_xlfn.ISFORMULA('IC 1A'!K140),_xlfn.FORMULATEXT('IC 1A'!K140),'IC 1A'!K140),"""",""))&gt;LEN(IF(_xlfn.ISFORMULA('#_IC 1A'!K140),_xlfn.FORMULATEXT('#_IC 1A'!K140),'#_IC 1A'!K140))-LEN(SUBSTITUTE(IF(_xlfn.ISFORMULA('#_IC 1A'!K140),_xlfn.FORMULATEXT('#_IC 1A'!K140),'#_IC 1A'!K140),"""","")),TRUE,FALSE),"HardQuoteMsg",IF(LEN(IF(_xlfn.ISFORMULA('IC 1A'!K140),_xlfn.FORMULATEXT('IC 1A'!K140),'IC 1A'!K140))-LEN(SUBSTITUTE(IF(_xlfn.ISFORMULA('IC 1A'!K140),_xlfn.FORMULATEXT('IC 1A'!K140),'IC 1A'!K140),"$",""))&lt;LEN(IF(_xlfn.ISFORMULA('#_IC 1A'!K140),_xlfn.FORMULATEXT('#_IC 1A'!K140),'#_IC 1A'!K140))-LEN(SUBSTITUTE(IF(_xlfn.ISFORMULA('#_IC 1A'!K140),_xlfn.FORMULATEXT('#_IC 1A'!K140),'#_IC 1A'!K140),"$","")),TRUE,FALSE),"MissingAbsMsg",_xlfn.IFS(ISTEXT('#_IC 1A'!K140),FALSE,ISLOGICAL('#_IC 1A'!K140),FALSE,SUBSTITUTE(CELL("format",'#_IC 1A'!K140),"-","")=SUBSTITUTE(CELL("format",'IC 1A'!K140),"-",""),FALSE,CELL("format",'#_IC 1A'!K140)="G",FALSE,AND(CELL("format",'#_IC 1A'!K140)="F0",CELL("format",'IC 1A'!K140)="G"),FALSE,TRUE,IFERROR(IF(MATCH(CELL("format",'#_IC 1A'!K140),FormatCodes_SFX!$A$4:$A$53,0)&gt;0,TRUE),FALSE),TRUE,TRUE),"FormatMsg",TRUE,"PerfectMsg")</f>
        <v>PerfectMsg</v>
      </c>
    </row>
    <row r="141" spans="2:11" x14ac:dyDescent="0.15">
      <c r="B141" s="48">
        <v>0</v>
      </c>
      <c r="C141" s="48">
        <v>0</v>
      </c>
      <c r="D141" s="48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 t="str">
        <f ca="1">_xlfn.IFS(ISBLANK('IC 1A'!J141),"",IF(NOT(ISNA('#_IC 1A'!J141)),IF(ISNA('IC 1A'!J141),TRUE,FALSE),FALSE),"StuNAMsg",IF(AND(ISNA('#_IC 1A'!J141),ISNA('IC 1A'!J141)),TRUE,FALSE),"PerfectMsg",IF(NOT(ISERROR('#_IC 1A'!J141)),IF(ISERROR('IC 1A'!J141),TRUE,FALSE),FALSE),"StuErrorMsg",IF(TYPE('#_IC 1A'!J141)&lt;&gt;TYPE('IC 1A'!J141),TRUE,FALSE),"WrongTypeMsg",IF(_xlfn.ISFORMULA('#_IC 1A'!J141),IF(NOT(_xlfn.ISFORMULA('IC 1A'!J141)),TRUE),FALSE),"MissingFormulaMsg",IF(NOT(AND(ISNUMBER(FIND("[",_xlfn.FORMULATEXT('#_IC 1A'!J141))),ISNUMBER(FIND("!",_xlfn.FORMULATEXT('#_IC 1A'!J141))))),AND(ISNUMBER(FIND("[",_xlfn.FORMULATEXT('IC 1A'!J141))),ISNUMBER(FIND("!",_xlfn.FORMULATEXT('IC 1A'!J141)))),FALSE),"ExternalRefsMsg",IF(ISNUMBER('#_IC 1A'!J141),IF(ABS('#_IC 1A'!J141-'IC 1A'!J141)&gt;0.00001,TRUE,FALSE),IF('#_IC 1A'!J141&lt;&gt;'IC 1A'!J141,TRUE,FALSE)),IF(ISNUMBER('#_IC 1A'!J141),IF('#_IC 1A'!J141&gt;'IC 1A'!J141,"TooLow","TooHigh"),"WrongAnswer"),NOT(_xlfn.ISFORMULA('#_IC 1A'!J141)),IF(_xlfn.IFS(ISTEXT('#_IC 1A'!J141),FALSE,ISLOGICAL('#_IC 1A'!J141),FALSE,SUBSTITUTE(CELL("format",'#_IC 1A'!J141),"-","")=SUBSTITUTE(CELL("format",'IC 1A'!J141),"-",""),FALSE,CELL("format",'#_IC 1A'!J141)="G",FALSE,AND(CELL("format",'#_IC 1A'!J141)="F0",CELL("format",'IC 1A'!J141)="G"),FALSE,TRUE,IFERROR(IF(MATCH(CELL("format",'#_IC 1A'!J141)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1A'!J141),_xlfn.FORMULATEXT('IC 1A'!J141),'IC 1A'!J141),"9","#"),"8","#"),"7","#"),"6","#"),"5","#"),"4","#"),"3","#"),"2","#"),"1","#"),"0","#"),"$",""),"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1A'!J141),_xlfn.FORMULATEXT('IC 1A'!J141),'IC 1A'!J141),"9","#"),"8","#"),"7","#"),"6","#"),"5","#"),"4","#"),"3","#"),"2","#"),"1","#"),"0","#"),"$",""),"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1A'!J141),_xlfn.FORMULATEXT('#_IC 1A'!J141),'#_IC 1A'!J141),"9","#"),"8","#"),"7","#"),"6","#"),"5","#"),"4","#"),"3","#"),"2","#"),"1","#"),"0","#"),"$",""),"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1A'!J141),_xlfn.FORMULATEXT('#_IC 1A'!J141),'#_IC 1A'!J141),"9","#"),"8","#"),"7","#"),"6","#"),"5","#"),"4","#"),"3","#"),"2","#"),"1","#"),"0","#"),"$",""),"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1A'!J141),_xlfn.FORMULATEXT('IC 1A'!J141),'IC 1A'!J141))-LEN(SUBSTITUTE(IF(_xlfn.ISFORMULA('IC 1A'!J141),_xlfn.FORMULATEXT('IC 1A'!J141),'IC 1A'!J141),"""",""))&gt;LEN(IF(_xlfn.ISFORMULA('#_IC 1A'!J141),_xlfn.FORMULATEXT('#_IC 1A'!J141),'#_IC 1A'!J141))-LEN(SUBSTITUTE(IF(_xlfn.ISFORMULA('#_IC 1A'!J141),_xlfn.FORMULATEXT('#_IC 1A'!J141),'#_IC 1A'!J141),"""","")),TRUE,FALSE),"HardQuoteMsg",IF(LEN(IF(_xlfn.ISFORMULA('IC 1A'!J141),_xlfn.FORMULATEXT('IC 1A'!J141),'IC 1A'!J141))-LEN(SUBSTITUTE(IF(_xlfn.ISFORMULA('IC 1A'!J141),_xlfn.FORMULATEXT('IC 1A'!J141),'IC 1A'!J141),"$",""))&lt;LEN(IF(_xlfn.ISFORMULA('#_IC 1A'!J141),_xlfn.FORMULATEXT('#_IC 1A'!J141),'#_IC 1A'!J141))-LEN(SUBSTITUTE(IF(_xlfn.ISFORMULA('#_IC 1A'!J141),_xlfn.FORMULATEXT('#_IC 1A'!J141),'#_IC 1A'!J141),"$","")),TRUE,FALSE),"MissingAbsMsg",_xlfn.IFS(ISTEXT('#_IC 1A'!J141),FALSE,ISLOGICAL('#_IC 1A'!J141),FALSE,SUBSTITUTE(CELL("format",'#_IC 1A'!J141),"-","")=SUBSTITUTE(CELL("format",'IC 1A'!J141),"-",""),FALSE,CELL("format",'#_IC 1A'!J141)="G",FALSE,AND(CELL("format",'#_IC 1A'!J141)="F0",CELL("format",'IC 1A'!J141)="G"),FALSE,TRUE,IFERROR(IF(MATCH(CELL("format",'#_IC 1A'!J141),FormatCodes_SFX!$A$4:$A$53,0)&gt;0,TRUE),FALSE),TRUE,TRUE),"FormatMsg",TRUE,"PerfectMsg")</f>
        <v>PerfectMsg</v>
      </c>
      <c r="K141" s="48" t="str">
        <f ca="1">_xlfn.IFS(ISBLANK('IC 1A'!K141),"",IF(NOT(ISNA('#_IC 1A'!K141)),IF(ISNA('IC 1A'!K141),TRUE,FALSE),FALSE),"StuNAMsg",IF(AND(ISNA('#_IC 1A'!K141),ISNA('IC 1A'!K141)),TRUE,FALSE),"PerfectMsg",IF(NOT(ISERROR('#_IC 1A'!K141)),IF(ISERROR('IC 1A'!K141),TRUE,FALSE),FALSE),"StuErrorMsg",IF(TYPE('#_IC 1A'!K141)&lt;&gt;TYPE('IC 1A'!K141),TRUE,FALSE),"WrongTypeMsg",IF(_xlfn.ISFORMULA('#_IC 1A'!K141),IF(NOT(_xlfn.ISFORMULA('IC 1A'!K141)),TRUE),FALSE),"MissingFormulaMsg",IF(NOT(AND(ISNUMBER(FIND("[",_xlfn.FORMULATEXT('#_IC 1A'!K141))),ISNUMBER(FIND("!",_xlfn.FORMULATEXT('#_IC 1A'!K141))))),AND(ISNUMBER(FIND("[",_xlfn.FORMULATEXT('IC 1A'!K141))),ISNUMBER(FIND("!",_xlfn.FORMULATEXT('IC 1A'!K141)))),FALSE),"ExternalRefsMsg",IF(ISNUMBER('#_IC 1A'!K141),IF(ABS('#_IC 1A'!K141-'IC 1A'!K141)&gt;0.00001,TRUE,FALSE),IF('#_IC 1A'!K141&lt;&gt;'IC 1A'!K141,TRUE,FALSE)),IF(ISNUMBER('#_IC 1A'!K141),IF('#_IC 1A'!K141&gt;'IC 1A'!K141,"TooLow","TooHigh"),"WrongAnswer"),NOT(_xlfn.ISFORMULA('#_IC 1A'!K141)),IF(_xlfn.IFS(ISTEXT('#_IC 1A'!K141),FALSE,ISLOGICAL('#_IC 1A'!K141),FALSE,SUBSTITUTE(CELL("format",'#_IC 1A'!K141),"-","")=SUBSTITUTE(CELL("format",'IC 1A'!K141),"-",""),FALSE,CELL("format",'#_IC 1A'!K141)="G",FALSE,AND(CELL("format",'#_IC 1A'!K141)="F0",CELL("format",'IC 1A'!K141)="G"),FALSE,TRUE,IFERROR(IF(MATCH(CELL("format",'#_IC 1A'!K141)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1A'!K141),_xlfn.FORMULATEXT('IC 1A'!K141),'IC 1A'!K141),"9","#"),"8","#"),"7","#"),"6","#"),"5","#"),"4","#"),"3","#"),"2","#"),"1","#"),"0","#"),"$",""),"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1A'!K141),_xlfn.FORMULATEXT('IC 1A'!K141),'IC 1A'!K141),"9","#"),"8","#"),"7","#"),"6","#"),"5","#"),"4","#"),"3","#"),"2","#"),"1","#"),"0","#"),"$",""),"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1A'!K141),_xlfn.FORMULATEXT('#_IC 1A'!K141),'#_IC 1A'!K141),"9","#"),"8","#"),"7","#"),"6","#"),"5","#"),"4","#"),"3","#"),"2","#"),"1","#"),"0","#"),"$",""),"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1A'!K141),_xlfn.FORMULATEXT('#_IC 1A'!K141),'#_IC 1A'!K141),"9","#"),"8","#"),"7","#"),"6","#"),"5","#"),"4","#"),"3","#"),"2","#"),"1","#"),"0","#"),"$",""),"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1A'!K141),_xlfn.FORMULATEXT('IC 1A'!K141),'IC 1A'!K141))-LEN(SUBSTITUTE(IF(_xlfn.ISFORMULA('IC 1A'!K141),_xlfn.FORMULATEXT('IC 1A'!K141),'IC 1A'!K141),"""",""))&gt;LEN(IF(_xlfn.ISFORMULA('#_IC 1A'!K141),_xlfn.FORMULATEXT('#_IC 1A'!K141),'#_IC 1A'!K141))-LEN(SUBSTITUTE(IF(_xlfn.ISFORMULA('#_IC 1A'!K141),_xlfn.FORMULATEXT('#_IC 1A'!K141),'#_IC 1A'!K141),"""","")),TRUE,FALSE),"HardQuoteMsg",IF(LEN(IF(_xlfn.ISFORMULA('IC 1A'!K141),_xlfn.FORMULATEXT('IC 1A'!K141),'IC 1A'!K141))-LEN(SUBSTITUTE(IF(_xlfn.ISFORMULA('IC 1A'!K141),_xlfn.FORMULATEXT('IC 1A'!K141),'IC 1A'!K141),"$",""))&lt;LEN(IF(_xlfn.ISFORMULA('#_IC 1A'!K141),_xlfn.FORMULATEXT('#_IC 1A'!K141),'#_IC 1A'!K141))-LEN(SUBSTITUTE(IF(_xlfn.ISFORMULA('#_IC 1A'!K141),_xlfn.FORMULATEXT('#_IC 1A'!K141),'#_IC 1A'!K141),"$","")),TRUE,FALSE),"MissingAbsMsg",_xlfn.IFS(ISTEXT('#_IC 1A'!K141),FALSE,ISLOGICAL('#_IC 1A'!K141),FALSE,SUBSTITUTE(CELL("format",'#_IC 1A'!K141),"-","")=SUBSTITUTE(CELL("format",'IC 1A'!K141),"-",""),FALSE,CELL("format",'#_IC 1A'!K141)="G",FALSE,AND(CELL("format",'#_IC 1A'!K141)="F0",CELL("format",'IC 1A'!K141)="G"),FALSE,TRUE,IFERROR(IF(MATCH(CELL("format",'#_IC 1A'!K141),FormatCodes_SFX!$A$4:$A$53,0)&gt;0,TRUE),FALSE),TRUE,TRUE),"FormatMsg",TRUE,"PerfectMsg")</f>
        <v>PerfectMsg</v>
      </c>
    </row>
    <row r="142" spans="2:11" x14ac:dyDescent="0.15">
      <c r="B142" s="48">
        <v>0</v>
      </c>
      <c r="C142" s="48">
        <v>0</v>
      </c>
      <c r="D142" s="48">
        <v>0</v>
      </c>
      <c r="E142" s="48">
        <v>0</v>
      </c>
      <c r="F142" s="48">
        <v>0</v>
      </c>
      <c r="G142" s="48">
        <v>0</v>
      </c>
      <c r="H142" s="48">
        <v>0</v>
      </c>
      <c r="I142" s="48">
        <v>0</v>
      </c>
      <c r="J142" s="48" t="str">
        <f ca="1">_xlfn.IFS(ISBLANK('IC 1A'!J142),"",IF(NOT(ISNA('#_IC 1A'!J142)),IF(ISNA('IC 1A'!J142),TRUE,FALSE),FALSE),"StuNAMsg",IF(AND(ISNA('#_IC 1A'!J142),ISNA('IC 1A'!J142)),TRUE,FALSE),"PerfectMsg",IF(NOT(ISERROR('#_IC 1A'!J142)),IF(ISERROR('IC 1A'!J142),TRUE,FALSE),FALSE),"StuErrorMsg",IF(TYPE('#_IC 1A'!J142)&lt;&gt;TYPE('IC 1A'!J142),TRUE,FALSE),"WrongTypeMsg",IF(_xlfn.ISFORMULA('#_IC 1A'!J142),IF(NOT(_xlfn.ISFORMULA('IC 1A'!J142)),TRUE),FALSE),"MissingFormulaMsg",IF(NOT(AND(ISNUMBER(FIND("[",_xlfn.FORMULATEXT('#_IC 1A'!J142))),ISNUMBER(FIND("!",_xlfn.FORMULATEXT('#_IC 1A'!J142))))),AND(ISNUMBER(FIND("[",_xlfn.FORMULATEXT('IC 1A'!J142))),ISNUMBER(FIND("!",_xlfn.FORMULATEXT('IC 1A'!J142)))),FALSE),"ExternalRefsMsg",IF(ISNUMBER('#_IC 1A'!J142),IF(ABS('#_IC 1A'!J142-'IC 1A'!J142)&gt;0.00001,TRUE,FALSE),IF('#_IC 1A'!J142&lt;&gt;'IC 1A'!J142,TRUE,FALSE)),IF(ISNUMBER('#_IC 1A'!J142),IF('#_IC 1A'!J142&gt;'IC 1A'!J142,"TooLow","TooHigh"),"WrongAnswer"),NOT(_xlfn.ISFORMULA('#_IC 1A'!J142)),IF(_xlfn.IFS(ISTEXT('#_IC 1A'!J142),FALSE,ISLOGICAL('#_IC 1A'!J142),FALSE,SUBSTITUTE(CELL("format",'#_IC 1A'!J142),"-","")=SUBSTITUTE(CELL("format",'IC 1A'!J142),"-",""),FALSE,CELL("format",'#_IC 1A'!J142)="G",FALSE,AND(CELL("format",'#_IC 1A'!J142)="F0",CELL("format",'IC 1A'!J142)="G"),FALSE,TRUE,IFERROR(IF(MATCH(CELL("format",'#_IC 1A'!J142)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1A'!J142),_xlfn.FORMULATEXT('IC 1A'!J142),'IC 1A'!J142),"9","#"),"8","#"),"7","#"),"6","#"),"5","#"),"4","#"),"3","#"),"2","#"),"1","#"),"0","#"),"$",""),"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1A'!J142),_xlfn.FORMULATEXT('IC 1A'!J142),'IC 1A'!J142),"9","#"),"8","#"),"7","#"),"6","#"),"5","#"),"4","#"),"3","#"),"2","#"),"1","#"),"0","#"),"$",""),"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1A'!J142),_xlfn.FORMULATEXT('#_IC 1A'!J142),'#_IC 1A'!J142),"9","#"),"8","#"),"7","#"),"6","#"),"5","#"),"4","#"),"3","#"),"2","#"),"1","#"),"0","#"),"$",""),"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1A'!J142),_xlfn.FORMULATEXT('#_IC 1A'!J142),'#_IC 1A'!J142),"9","#"),"8","#"),"7","#"),"6","#"),"5","#"),"4","#"),"3","#"),"2","#"),"1","#"),"0","#"),"$",""),"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1A'!J142),_xlfn.FORMULATEXT('IC 1A'!J142),'IC 1A'!J142))-LEN(SUBSTITUTE(IF(_xlfn.ISFORMULA('IC 1A'!J142),_xlfn.FORMULATEXT('IC 1A'!J142),'IC 1A'!J142),"""",""))&gt;LEN(IF(_xlfn.ISFORMULA('#_IC 1A'!J142),_xlfn.FORMULATEXT('#_IC 1A'!J142),'#_IC 1A'!J142))-LEN(SUBSTITUTE(IF(_xlfn.ISFORMULA('#_IC 1A'!J142),_xlfn.FORMULATEXT('#_IC 1A'!J142),'#_IC 1A'!J142),"""","")),TRUE,FALSE),"HardQuoteMsg",IF(LEN(IF(_xlfn.ISFORMULA('IC 1A'!J142),_xlfn.FORMULATEXT('IC 1A'!J142),'IC 1A'!J142))-LEN(SUBSTITUTE(IF(_xlfn.ISFORMULA('IC 1A'!J142),_xlfn.FORMULATEXT('IC 1A'!J142),'IC 1A'!J142),"$",""))&lt;LEN(IF(_xlfn.ISFORMULA('#_IC 1A'!J142),_xlfn.FORMULATEXT('#_IC 1A'!J142),'#_IC 1A'!J142))-LEN(SUBSTITUTE(IF(_xlfn.ISFORMULA('#_IC 1A'!J142),_xlfn.FORMULATEXT('#_IC 1A'!J142),'#_IC 1A'!J142),"$","")),TRUE,FALSE),"MissingAbsMsg",_xlfn.IFS(ISTEXT('#_IC 1A'!J142),FALSE,ISLOGICAL('#_IC 1A'!J142),FALSE,SUBSTITUTE(CELL("format",'#_IC 1A'!J142),"-","")=SUBSTITUTE(CELL("format",'IC 1A'!J142),"-",""),FALSE,CELL("format",'#_IC 1A'!J142)="G",FALSE,AND(CELL("format",'#_IC 1A'!J142)="F0",CELL("format",'IC 1A'!J142)="G"),FALSE,TRUE,IFERROR(IF(MATCH(CELL("format",'#_IC 1A'!J142),FormatCodes_SFX!$A$4:$A$53,0)&gt;0,TRUE),FALSE),TRUE,TRUE),"FormatMsg",TRUE,"PerfectMsg")</f>
        <v>PerfectMsg</v>
      </c>
      <c r="K142" s="48" t="str">
        <f ca="1">_xlfn.IFS(ISBLANK('IC 1A'!K142),"",IF(NOT(ISNA('#_IC 1A'!K142)),IF(ISNA('IC 1A'!K142),TRUE,FALSE),FALSE),"StuNAMsg",IF(AND(ISNA('#_IC 1A'!K142),ISNA('IC 1A'!K142)),TRUE,FALSE),"PerfectMsg",IF(NOT(ISERROR('#_IC 1A'!K142)),IF(ISERROR('IC 1A'!K142),TRUE,FALSE),FALSE),"StuErrorMsg",IF(TYPE('#_IC 1A'!K142)&lt;&gt;TYPE('IC 1A'!K142),TRUE,FALSE),"WrongTypeMsg",IF(_xlfn.ISFORMULA('#_IC 1A'!K142),IF(NOT(_xlfn.ISFORMULA('IC 1A'!K142)),TRUE),FALSE),"MissingFormulaMsg",IF(NOT(AND(ISNUMBER(FIND("[",_xlfn.FORMULATEXT('#_IC 1A'!K142))),ISNUMBER(FIND("!",_xlfn.FORMULATEXT('#_IC 1A'!K142))))),AND(ISNUMBER(FIND("[",_xlfn.FORMULATEXT('IC 1A'!K142))),ISNUMBER(FIND("!",_xlfn.FORMULATEXT('IC 1A'!K142)))),FALSE),"ExternalRefsMsg",IF(ISNUMBER('#_IC 1A'!K142),IF(ABS('#_IC 1A'!K142-'IC 1A'!K142)&gt;0.00001,TRUE,FALSE),IF('#_IC 1A'!K142&lt;&gt;'IC 1A'!K142,TRUE,FALSE)),IF(ISNUMBER('#_IC 1A'!K142),IF('#_IC 1A'!K142&gt;'IC 1A'!K142,"TooLow","TooHigh"),"WrongAnswer"),NOT(_xlfn.ISFORMULA('#_IC 1A'!K142)),IF(_xlfn.IFS(ISTEXT('#_IC 1A'!K142),FALSE,ISLOGICAL('#_IC 1A'!K142),FALSE,SUBSTITUTE(CELL("format",'#_IC 1A'!K142),"-","")=SUBSTITUTE(CELL("format",'IC 1A'!K142),"-",""),FALSE,CELL("format",'#_IC 1A'!K142)="G",FALSE,AND(CELL("format",'#_IC 1A'!K142)="F0",CELL("format",'IC 1A'!K142)="G"),FALSE,TRUE,IFERROR(IF(MATCH(CELL("format",'#_IC 1A'!K142)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1A'!K142),_xlfn.FORMULATEXT('IC 1A'!K142),'IC 1A'!K142),"9","#"),"8","#"),"7","#"),"6","#"),"5","#"),"4","#"),"3","#"),"2","#"),"1","#"),"0","#"),"$",""),"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1A'!K142),_xlfn.FORMULATEXT('IC 1A'!K142),'IC 1A'!K142),"9","#"),"8","#"),"7","#"),"6","#"),"5","#"),"4","#"),"3","#"),"2","#"),"1","#"),"0","#"),"$",""),"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1A'!K142),_xlfn.FORMULATEXT('#_IC 1A'!K142),'#_IC 1A'!K142),"9","#"),"8","#"),"7","#"),"6","#"),"5","#"),"4","#"),"3","#"),"2","#"),"1","#"),"0","#"),"$",""),"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1A'!K142),_xlfn.FORMULATEXT('#_IC 1A'!K142),'#_IC 1A'!K142),"9","#"),"8","#"),"7","#"),"6","#"),"5","#"),"4","#"),"3","#"),"2","#"),"1","#"),"0","#"),"$",""),"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1A'!K142),_xlfn.FORMULATEXT('IC 1A'!K142),'IC 1A'!K142))-LEN(SUBSTITUTE(IF(_xlfn.ISFORMULA('IC 1A'!K142),_xlfn.FORMULATEXT('IC 1A'!K142),'IC 1A'!K142),"""",""))&gt;LEN(IF(_xlfn.ISFORMULA('#_IC 1A'!K142),_xlfn.FORMULATEXT('#_IC 1A'!K142),'#_IC 1A'!K142))-LEN(SUBSTITUTE(IF(_xlfn.ISFORMULA('#_IC 1A'!K142),_xlfn.FORMULATEXT('#_IC 1A'!K142),'#_IC 1A'!K142),"""","")),TRUE,FALSE),"HardQuoteMsg",IF(LEN(IF(_xlfn.ISFORMULA('IC 1A'!K142),_xlfn.FORMULATEXT('IC 1A'!K142),'IC 1A'!K142))-LEN(SUBSTITUTE(IF(_xlfn.ISFORMULA('IC 1A'!K142),_xlfn.FORMULATEXT('IC 1A'!K142),'IC 1A'!K142),"$",""))&lt;LEN(IF(_xlfn.ISFORMULA('#_IC 1A'!K142),_xlfn.FORMULATEXT('#_IC 1A'!K142),'#_IC 1A'!K142))-LEN(SUBSTITUTE(IF(_xlfn.ISFORMULA('#_IC 1A'!K142),_xlfn.FORMULATEXT('#_IC 1A'!K142),'#_IC 1A'!K142),"$","")),TRUE,FALSE),"MissingAbsMsg",_xlfn.IFS(ISTEXT('#_IC 1A'!K142),FALSE,ISLOGICAL('#_IC 1A'!K142),FALSE,SUBSTITUTE(CELL("format",'#_IC 1A'!K142),"-","")=SUBSTITUTE(CELL("format",'IC 1A'!K142),"-",""),FALSE,CELL("format",'#_IC 1A'!K142)="G",FALSE,AND(CELL("format",'#_IC 1A'!K142)="F0",CELL("format",'IC 1A'!K142)="G"),FALSE,TRUE,IFERROR(IF(MATCH(CELL("format",'#_IC 1A'!K142),FormatCodes_SFX!$A$4:$A$53,0)&gt;0,TRUE),FALSE),TRUE,TRUE),"FormatMsg",TRUE,"PerfectMsg")</f>
        <v>PerfectMsg</v>
      </c>
    </row>
    <row r="143" spans="2:11" x14ac:dyDescent="0.15">
      <c r="B143" s="48">
        <v>0</v>
      </c>
      <c r="C143" s="48">
        <v>0</v>
      </c>
      <c r="D143" s="48">
        <v>0</v>
      </c>
      <c r="E143" s="48">
        <v>0</v>
      </c>
      <c r="F143" s="48">
        <v>0</v>
      </c>
      <c r="G143" s="48">
        <v>0</v>
      </c>
      <c r="H143" s="48"/>
      <c r="I143" s="48"/>
      <c r="J143" s="48" t="str">
        <f ca="1">_xlfn.IFS(ISBLANK('IC 1A'!J143),"",IF(NOT(ISNA('#_IC 1A'!J143)),IF(ISNA('IC 1A'!J143),TRUE,FALSE),FALSE),"StuNAMsg",IF(AND(ISNA('#_IC 1A'!J143),ISNA('IC 1A'!J143)),TRUE,FALSE),"PerfectMsg",IF(NOT(ISERROR('#_IC 1A'!J143)),IF(ISERROR('IC 1A'!J143),TRUE,FALSE),FALSE),"StuErrorMsg",IF(TYPE('#_IC 1A'!J143)&lt;&gt;TYPE('IC 1A'!J143),TRUE,FALSE),"WrongTypeMsg",IF(_xlfn.ISFORMULA('#_IC 1A'!J143),IF(NOT(_xlfn.ISFORMULA('IC 1A'!J143)),TRUE),FALSE),"MissingFormulaMsg",IF(NOT(AND(ISNUMBER(FIND("[",_xlfn.FORMULATEXT('#_IC 1A'!J143))),ISNUMBER(FIND("!",_xlfn.FORMULATEXT('#_IC 1A'!J143))))),AND(ISNUMBER(FIND("[",_xlfn.FORMULATEXT('IC 1A'!J143))),ISNUMBER(FIND("!",_xlfn.FORMULATEXT('IC 1A'!J143)))),FALSE),"ExternalRefsMsg",IF(ISNUMBER('#_IC 1A'!J143),IF(ABS('#_IC 1A'!J143-'IC 1A'!J143)&gt;0.00001,TRUE,FALSE),IF('#_IC 1A'!J143&lt;&gt;'IC 1A'!J143,TRUE,FALSE)),IF(ISNUMBER('#_IC 1A'!J143),IF('#_IC 1A'!J143&gt;'IC 1A'!J143,"TooLow","TooHigh"),"WrongAnswer"),NOT(_xlfn.ISFORMULA('#_IC 1A'!J143)),IF(_xlfn.IFS(ISTEXT('#_IC 1A'!J143),FALSE,ISLOGICAL('#_IC 1A'!J143),FALSE,SUBSTITUTE(CELL("format",'#_IC 1A'!J143),"-","")=SUBSTITUTE(CELL("format",'IC 1A'!J143),"-",""),FALSE,CELL("format",'#_IC 1A'!J143)="G",FALSE,AND(CELL("format",'#_IC 1A'!J143)="F0",CELL("format",'IC 1A'!J143)="G"),FALSE,TRUE,IFERROR(IF(MATCH(CELL("format",'#_IC 1A'!J143)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1A'!J143),_xlfn.FORMULATEXT('IC 1A'!J143),'IC 1A'!J143),"9","#"),"8","#"),"7","#"),"6","#"),"5","#"),"4","#"),"3","#"),"2","#"),"1","#"),"0","#"),"$",""),"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1A'!J143),_xlfn.FORMULATEXT('IC 1A'!J143),'IC 1A'!J143),"9","#"),"8","#"),"7","#"),"6","#"),"5","#"),"4","#"),"3","#"),"2","#"),"1","#"),"0","#"),"$",""),"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1A'!J143),_xlfn.FORMULATEXT('#_IC 1A'!J143),'#_IC 1A'!J143),"9","#"),"8","#"),"7","#"),"6","#"),"5","#"),"4","#"),"3","#"),"2","#"),"1","#"),"0","#"),"$",""),"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1A'!J143),_xlfn.FORMULATEXT('#_IC 1A'!J143),'#_IC 1A'!J143),"9","#"),"8","#"),"7","#"),"6","#"),"5","#"),"4","#"),"3","#"),"2","#"),"1","#"),"0","#"),"$",""),"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1A'!J143),_xlfn.FORMULATEXT('IC 1A'!J143),'IC 1A'!J143))-LEN(SUBSTITUTE(IF(_xlfn.ISFORMULA('IC 1A'!J143),_xlfn.FORMULATEXT('IC 1A'!J143),'IC 1A'!J143),"""",""))&gt;LEN(IF(_xlfn.ISFORMULA('#_IC 1A'!J143),_xlfn.FORMULATEXT('#_IC 1A'!J143),'#_IC 1A'!J143))-LEN(SUBSTITUTE(IF(_xlfn.ISFORMULA('#_IC 1A'!J143),_xlfn.FORMULATEXT('#_IC 1A'!J143),'#_IC 1A'!J143),"""","")),TRUE,FALSE),"HardQuoteMsg",IF(LEN(IF(_xlfn.ISFORMULA('IC 1A'!J143),_xlfn.FORMULATEXT('IC 1A'!J143),'IC 1A'!J143))-LEN(SUBSTITUTE(IF(_xlfn.ISFORMULA('IC 1A'!J143),_xlfn.FORMULATEXT('IC 1A'!J143),'IC 1A'!J143),"$",""))&lt;LEN(IF(_xlfn.ISFORMULA('#_IC 1A'!J143),_xlfn.FORMULATEXT('#_IC 1A'!J143),'#_IC 1A'!J143))-LEN(SUBSTITUTE(IF(_xlfn.ISFORMULA('#_IC 1A'!J143),_xlfn.FORMULATEXT('#_IC 1A'!J143),'#_IC 1A'!J143),"$","")),TRUE,FALSE),"MissingAbsMsg",_xlfn.IFS(ISTEXT('#_IC 1A'!J143),FALSE,ISLOGICAL('#_IC 1A'!J143),FALSE,SUBSTITUTE(CELL("format",'#_IC 1A'!J143),"-","")=SUBSTITUTE(CELL("format",'IC 1A'!J143),"-",""),FALSE,CELL("format",'#_IC 1A'!J143)="G",FALSE,AND(CELL("format",'#_IC 1A'!J143)="F0",CELL("format",'IC 1A'!J143)="G"),FALSE,TRUE,IFERROR(IF(MATCH(CELL("format",'#_IC 1A'!J143),FormatCodes_SFX!$A$4:$A$53,0)&gt;0,TRUE),FALSE),TRUE,TRUE),"FormatMsg",TRUE,"PerfectMsg")</f>
        <v>PerfectMsg</v>
      </c>
      <c r="K143" s="48" t="str">
        <f ca="1">_xlfn.IFS(ISBLANK('IC 1A'!K143),"",IF(NOT(ISNA('#_IC 1A'!K143)),IF(ISNA('IC 1A'!K143),TRUE,FALSE),FALSE),"StuNAMsg",IF(AND(ISNA('#_IC 1A'!K143),ISNA('IC 1A'!K143)),TRUE,FALSE),"PerfectMsg",IF(NOT(ISERROR('#_IC 1A'!K143)),IF(ISERROR('IC 1A'!K143),TRUE,FALSE),FALSE),"StuErrorMsg",IF(TYPE('#_IC 1A'!K143)&lt;&gt;TYPE('IC 1A'!K143),TRUE,FALSE),"WrongTypeMsg",IF(_xlfn.ISFORMULA('#_IC 1A'!K143),IF(NOT(_xlfn.ISFORMULA('IC 1A'!K143)),TRUE),FALSE),"MissingFormulaMsg",IF(NOT(AND(ISNUMBER(FIND("[",_xlfn.FORMULATEXT('#_IC 1A'!K143))),ISNUMBER(FIND("!",_xlfn.FORMULATEXT('#_IC 1A'!K143))))),AND(ISNUMBER(FIND("[",_xlfn.FORMULATEXT('IC 1A'!K143))),ISNUMBER(FIND("!",_xlfn.FORMULATEXT('IC 1A'!K143)))),FALSE),"ExternalRefsMsg",IF(ISNUMBER('#_IC 1A'!K143),IF(ABS('#_IC 1A'!K143-'IC 1A'!K143)&gt;0.00001,TRUE,FALSE),IF('#_IC 1A'!K143&lt;&gt;'IC 1A'!K143,TRUE,FALSE)),IF(ISNUMBER('#_IC 1A'!K143),IF('#_IC 1A'!K143&gt;'IC 1A'!K143,"TooLow","TooHigh"),"WrongAnswer"),NOT(_xlfn.ISFORMULA('#_IC 1A'!K143)),IF(_xlfn.IFS(ISTEXT('#_IC 1A'!K143),FALSE,ISLOGICAL('#_IC 1A'!K143),FALSE,SUBSTITUTE(CELL("format",'#_IC 1A'!K143),"-","")=SUBSTITUTE(CELL("format",'IC 1A'!K143),"-",""),FALSE,CELL("format",'#_IC 1A'!K143)="G",FALSE,AND(CELL("format",'#_IC 1A'!K143)="F0",CELL("format",'IC 1A'!K143)="G"),FALSE,TRUE,IFERROR(IF(MATCH(CELL("format",'#_IC 1A'!K143)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1A'!K143),_xlfn.FORMULATEXT('IC 1A'!K143),'IC 1A'!K143),"9","#"),"8","#"),"7","#"),"6","#"),"5","#"),"4","#"),"3","#"),"2","#"),"1","#"),"0","#"),"$",""),"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1A'!K143),_xlfn.FORMULATEXT('IC 1A'!K143),'IC 1A'!K143),"9","#"),"8","#"),"7","#"),"6","#"),"5","#"),"4","#"),"3","#"),"2","#"),"1","#"),"0","#"),"$",""),"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1A'!K143),_xlfn.FORMULATEXT('#_IC 1A'!K143),'#_IC 1A'!K143),"9","#"),"8","#"),"7","#"),"6","#"),"5","#"),"4","#"),"3","#"),"2","#"),"1","#"),"0","#"),"$",""),"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1A'!K143),_xlfn.FORMULATEXT('#_IC 1A'!K143),'#_IC 1A'!K143),"9","#"),"8","#"),"7","#"),"6","#"),"5","#"),"4","#"),"3","#"),"2","#"),"1","#"),"0","#"),"$",""),"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1A'!K143),_xlfn.FORMULATEXT('IC 1A'!K143),'IC 1A'!K143))-LEN(SUBSTITUTE(IF(_xlfn.ISFORMULA('IC 1A'!K143),_xlfn.FORMULATEXT('IC 1A'!K143),'IC 1A'!K143),"""",""))&gt;LEN(IF(_xlfn.ISFORMULA('#_IC 1A'!K143),_xlfn.FORMULATEXT('#_IC 1A'!K143),'#_IC 1A'!K143))-LEN(SUBSTITUTE(IF(_xlfn.ISFORMULA('#_IC 1A'!K143),_xlfn.FORMULATEXT('#_IC 1A'!K143),'#_IC 1A'!K143),"""","")),TRUE,FALSE),"HardQuoteMsg",IF(LEN(IF(_xlfn.ISFORMULA('IC 1A'!K143),_xlfn.FORMULATEXT('IC 1A'!K143),'IC 1A'!K143))-LEN(SUBSTITUTE(IF(_xlfn.ISFORMULA('IC 1A'!K143),_xlfn.FORMULATEXT('IC 1A'!K143),'IC 1A'!K143),"$",""))&lt;LEN(IF(_xlfn.ISFORMULA('#_IC 1A'!K143),_xlfn.FORMULATEXT('#_IC 1A'!K143),'#_IC 1A'!K143))-LEN(SUBSTITUTE(IF(_xlfn.ISFORMULA('#_IC 1A'!K143),_xlfn.FORMULATEXT('#_IC 1A'!K143),'#_IC 1A'!K143),"$","")),TRUE,FALSE),"MissingAbsMsg",_xlfn.IFS(ISTEXT('#_IC 1A'!K143),FALSE,ISLOGICAL('#_IC 1A'!K143),FALSE,SUBSTITUTE(CELL("format",'#_IC 1A'!K143),"-","")=SUBSTITUTE(CELL("format",'IC 1A'!K143),"-",""),FALSE,CELL("format",'#_IC 1A'!K143)="G",FALSE,AND(CELL("format",'#_IC 1A'!K143)="F0",CELL("format",'IC 1A'!K143)="G"),FALSE,TRUE,IFERROR(IF(MATCH(CELL("format",'#_IC 1A'!K143),FormatCodes_SFX!$A$4:$A$53,0)&gt;0,TRUE),FALSE),TRUE,TRUE),"FormatMsg",TRUE,"PerfectMsg")</f>
        <v>PerfectMsg</v>
      </c>
    </row>
    <row r="144" spans="2:11" x14ac:dyDescent="0.15">
      <c r="B144" s="48">
        <v>0</v>
      </c>
      <c r="C144" s="48">
        <v>0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 t="str">
        <f ca="1">_xlfn.IFS(ISBLANK('IC 1A'!J144),"",IF(NOT(ISNA('#_IC 1A'!J144)),IF(ISNA('IC 1A'!J144),TRUE,FALSE),FALSE),"StuNAMsg",IF(AND(ISNA('#_IC 1A'!J144),ISNA('IC 1A'!J144)),TRUE,FALSE),"PerfectMsg",IF(NOT(ISERROR('#_IC 1A'!J144)),IF(ISERROR('IC 1A'!J144),TRUE,FALSE),FALSE),"StuErrorMsg",IF(TYPE('#_IC 1A'!J144)&lt;&gt;TYPE('IC 1A'!J144),TRUE,FALSE),"WrongTypeMsg",IF(_xlfn.ISFORMULA('#_IC 1A'!J144),IF(NOT(_xlfn.ISFORMULA('IC 1A'!J144)),TRUE),FALSE),"MissingFormulaMsg",IF(NOT(AND(ISNUMBER(FIND("[",_xlfn.FORMULATEXT('#_IC 1A'!J144))),ISNUMBER(FIND("!",_xlfn.FORMULATEXT('#_IC 1A'!J144))))),AND(ISNUMBER(FIND("[",_xlfn.FORMULATEXT('IC 1A'!J144))),ISNUMBER(FIND("!",_xlfn.FORMULATEXT('IC 1A'!J144)))),FALSE),"ExternalRefsMsg",IF(ISNUMBER('#_IC 1A'!J144),IF(ABS('#_IC 1A'!J144-'IC 1A'!J144)&gt;0.00001,TRUE,FALSE),IF('#_IC 1A'!J144&lt;&gt;'IC 1A'!J144,TRUE,FALSE)),IF(ISNUMBER('#_IC 1A'!J144),IF('#_IC 1A'!J144&gt;'IC 1A'!J144,"TooLow","TooHigh"),"WrongAnswer"),NOT(_xlfn.ISFORMULA('#_IC 1A'!J144)),IF(_xlfn.IFS(ISTEXT('#_IC 1A'!J144),FALSE,ISLOGICAL('#_IC 1A'!J144),FALSE,SUBSTITUTE(CELL("format",'#_IC 1A'!J144),"-","")=SUBSTITUTE(CELL("format",'IC 1A'!J144),"-",""),FALSE,CELL("format",'#_IC 1A'!J144)="G",FALSE,AND(CELL("format",'#_IC 1A'!J144)="F0",CELL("format",'IC 1A'!J144)="G"),FALSE,TRUE,IFERROR(IF(MATCH(CELL("format",'#_IC 1A'!J144)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1A'!J144),_xlfn.FORMULATEXT('IC 1A'!J144),'IC 1A'!J144),"9","#"),"8","#"),"7","#"),"6","#"),"5","#"),"4","#"),"3","#"),"2","#"),"1","#"),"0","#"),"$",""),"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1A'!J144),_xlfn.FORMULATEXT('IC 1A'!J144),'IC 1A'!J144),"9","#"),"8","#"),"7","#"),"6","#"),"5","#"),"4","#"),"3","#"),"2","#"),"1","#"),"0","#"),"$",""),"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1A'!J144),_xlfn.FORMULATEXT('#_IC 1A'!J144),'#_IC 1A'!J144),"9","#"),"8","#"),"7","#"),"6","#"),"5","#"),"4","#"),"3","#"),"2","#"),"1","#"),"0","#"),"$",""),"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1A'!J144),_xlfn.FORMULATEXT('#_IC 1A'!J144),'#_IC 1A'!J144),"9","#"),"8","#"),"7","#"),"6","#"),"5","#"),"4","#"),"3","#"),"2","#"),"1","#"),"0","#"),"$",""),"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1A'!J144),_xlfn.FORMULATEXT('IC 1A'!J144),'IC 1A'!J144))-LEN(SUBSTITUTE(IF(_xlfn.ISFORMULA('IC 1A'!J144),_xlfn.FORMULATEXT('IC 1A'!J144),'IC 1A'!J144),"""",""))&gt;LEN(IF(_xlfn.ISFORMULA('#_IC 1A'!J144),_xlfn.FORMULATEXT('#_IC 1A'!J144),'#_IC 1A'!J144))-LEN(SUBSTITUTE(IF(_xlfn.ISFORMULA('#_IC 1A'!J144),_xlfn.FORMULATEXT('#_IC 1A'!J144),'#_IC 1A'!J144),"""","")),TRUE,FALSE),"HardQuoteMsg",IF(LEN(IF(_xlfn.ISFORMULA('IC 1A'!J144),_xlfn.FORMULATEXT('IC 1A'!J144),'IC 1A'!J144))-LEN(SUBSTITUTE(IF(_xlfn.ISFORMULA('IC 1A'!J144),_xlfn.FORMULATEXT('IC 1A'!J144),'IC 1A'!J144),"$",""))&lt;LEN(IF(_xlfn.ISFORMULA('#_IC 1A'!J144),_xlfn.FORMULATEXT('#_IC 1A'!J144),'#_IC 1A'!J144))-LEN(SUBSTITUTE(IF(_xlfn.ISFORMULA('#_IC 1A'!J144),_xlfn.FORMULATEXT('#_IC 1A'!J144),'#_IC 1A'!J144),"$","")),TRUE,FALSE),"MissingAbsMsg",_xlfn.IFS(ISTEXT('#_IC 1A'!J144),FALSE,ISLOGICAL('#_IC 1A'!J144),FALSE,SUBSTITUTE(CELL("format",'#_IC 1A'!J144),"-","")=SUBSTITUTE(CELL("format",'IC 1A'!J144),"-",""),FALSE,CELL("format",'#_IC 1A'!J144)="G",FALSE,AND(CELL("format",'#_IC 1A'!J144)="F0",CELL("format",'IC 1A'!J144)="G"),FALSE,TRUE,IFERROR(IF(MATCH(CELL("format",'#_IC 1A'!J144),FormatCodes_SFX!$A$4:$A$53,0)&gt;0,TRUE),FALSE),TRUE,TRUE),"FormatMsg",TRUE,"PerfectMsg")</f>
        <v>PerfectMsg</v>
      </c>
      <c r="K144" s="48" t="str">
        <f ca="1">_xlfn.IFS(ISBLANK('IC 1A'!K144),"",IF(NOT(ISNA('#_IC 1A'!K144)),IF(ISNA('IC 1A'!K144),TRUE,FALSE),FALSE),"StuNAMsg",IF(AND(ISNA('#_IC 1A'!K144),ISNA('IC 1A'!K144)),TRUE,FALSE),"PerfectMsg",IF(NOT(ISERROR('#_IC 1A'!K144)),IF(ISERROR('IC 1A'!K144),TRUE,FALSE),FALSE),"StuErrorMsg",IF(TYPE('#_IC 1A'!K144)&lt;&gt;TYPE('IC 1A'!K144),TRUE,FALSE),"WrongTypeMsg",IF(_xlfn.ISFORMULA('#_IC 1A'!K144),IF(NOT(_xlfn.ISFORMULA('IC 1A'!K144)),TRUE),FALSE),"MissingFormulaMsg",IF(NOT(AND(ISNUMBER(FIND("[",_xlfn.FORMULATEXT('#_IC 1A'!K144))),ISNUMBER(FIND("!",_xlfn.FORMULATEXT('#_IC 1A'!K144))))),AND(ISNUMBER(FIND("[",_xlfn.FORMULATEXT('IC 1A'!K144))),ISNUMBER(FIND("!",_xlfn.FORMULATEXT('IC 1A'!K144)))),FALSE),"ExternalRefsMsg",IF(ISNUMBER('#_IC 1A'!K144),IF(ABS('#_IC 1A'!K144-'IC 1A'!K144)&gt;0.00001,TRUE,FALSE),IF('#_IC 1A'!K144&lt;&gt;'IC 1A'!K144,TRUE,FALSE)),IF(ISNUMBER('#_IC 1A'!K144),IF('#_IC 1A'!K144&gt;'IC 1A'!K144,"TooLow","TooHigh"),"WrongAnswer"),NOT(_xlfn.ISFORMULA('#_IC 1A'!K144)),IF(_xlfn.IFS(ISTEXT('#_IC 1A'!K144),FALSE,ISLOGICAL('#_IC 1A'!K144),FALSE,SUBSTITUTE(CELL("format",'#_IC 1A'!K144),"-","")=SUBSTITUTE(CELL("format",'IC 1A'!K144),"-",""),FALSE,CELL("format",'#_IC 1A'!K144)="G",FALSE,AND(CELL("format",'#_IC 1A'!K144)="F0",CELL("format",'IC 1A'!K144)="G"),FALSE,TRUE,IFERROR(IF(MATCH(CELL("format",'#_IC 1A'!K144)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1A'!K144),_xlfn.FORMULATEXT('IC 1A'!K144),'IC 1A'!K144),"9","#"),"8","#"),"7","#"),"6","#"),"5","#"),"4","#"),"3","#"),"2","#"),"1","#"),"0","#"),"$",""),"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1A'!K144),_xlfn.FORMULATEXT('IC 1A'!K144),'IC 1A'!K144),"9","#"),"8","#"),"7","#"),"6","#"),"5","#"),"4","#"),"3","#"),"2","#"),"1","#"),"0","#"),"$",""),"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1A'!K144),_xlfn.FORMULATEXT('#_IC 1A'!K144),'#_IC 1A'!K144),"9","#"),"8","#"),"7","#"),"6","#"),"5","#"),"4","#"),"3","#"),"2","#"),"1","#"),"0","#"),"$",""),"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1A'!K144),_xlfn.FORMULATEXT('#_IC 1A'!K144),'#_IC 1A'!K144),"9","#"),"8","#"),"7","#"),"6","#"),"5","#"),"4","#"),"3","#"),"2","#"),"1","#"),"0","#"),"$",""),"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1A'!K144),_xlfn.FORMULATEXT('IC 1A'!K144),'IC 1A'!K144))-LEN(SUBSTITUTE(IF(_xlfn.ISFORMULA('IC 1A'!K144),_xlfn.FORMULATEXT('IC 1A'!K144),'IC 1A'!K144),"""",""))&gt;LEN(IF(_xlfn.ISFORMULA('#_IC 1A'!K144),_xlfn.FORMULATEXT('#_IC 1A'!K144),'#_IC 1A'!K144))-LEN(SUBSTITUTE(IF(_xlfn.ISFORMULA('#_IC 1A'!K144),_xlfn.FORMULATEXT('#_IC 1A'!K144),'#_IC 1A'!K144),"""","")),TRUE,FALSE),"HardQuoteMsg",IF(LEN(IF(_xlfn.ISFORMULA('IC 1A'!K144),_xlfn.FORMULATEXT('IC 1A'!K144),'IC 1A'!K144))-LEN(SUBSTITUTE(IF(_xlfn.ISFORMULA('IC 1A'!K144),_xlfn.FORMULATEXT('IC 1A'!K144),'IC 1A'!K144),"$",""))&lt;LEN(IF(_xlfn.ISFORMULA('#_IC 1A'!K144),_xlfn.FORMULATEXT('#_IC 1A'!K144),'#_IC 1A'!K144))-LEN(SUBSTITUTE(IF(_xlfn.ISFORMULA('#_IC 1A'!K144),_xlfn.FORMULATEXT('#_IC 1A'!K144),'#_IC 1A'!K144),"$","")),TRUE,FALSE),"MissingAbsMsg",_xlfn.IFS(ISTEXT('#_IC 1A'!K144),FALSE,ISLOGICAL('#_IC 1A'!K144),FALSE,SUBSTITUTE(CELL("format",'#_IC 1A'!K144),"-","")=SUBSTITUTE(CELL("format",'IC 1A'!K144),"-",""),FALSE,CELL("format",'#_IC 1A'!K144)="G",FALSE,AND(CELL("format",'#_IC 1A'!K144)="F0",CELL("format",'IC 1A'!K144)="G"),FALSE,TRUE,IFERROR(IF(MATCH(CELL("format",'#_IC 1A'!K144),FormatCodes_SFX!$A$4:$A$53,0)&gt;0,TRUE),FALSE),TRUE,TRUE),"FormatMsg",TRUE,"PerfectMsg")</f>
        <v>PerfectMsg</v>
      </c>
    </row>
    <row r="145" spans="2:11" x14ac:dyDescent="0.15">
      <c r="B145" s="48">
        <v>0</v>
      </c>
      <c r="C145" s="48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8"/>
      <c r="J145" s="48" t="str">
        <f ca="1">_xlfn.IFS(ISBLANK('IC 1A'!J145),"",IF(NOT(ISNA('#_IC 1A'!J145)),IF(ISNA('IC 1A'!J145),TRUE,FALSE),FALSE),"StuNAMsg",IF(AND(ISNA('#_IC 1A'!J145),ISNA('IC 1A'!J145)),TRUE,FALSE),"PerfectMsg",IF(NOT(ISERROR('#_IC 1A'!J145)),IF(ISERROR('IC 1A'!J145),TRUE,FALSE),FALSE),"StuErrorMsg",IF(TYPE('#_IC 1A'!J145)&lt;&gt;TYPE('IC 1A'!J145),TRUE,FALSE),"WrongTypeMsg",IF(_xlfn.ISFORMULA('#_IC 1A'!J145),IF(NOT(_xlfn.ISFORMULA('IC 1A'!J145)),TRUE),FALSE),"MissingFormulaMsg",IF(NOT(AND(ISNUMBER(FIND("[",_xlfn.FORMULATEXT('#_IC 1A'!J145))),ISNUMBER(FIND("!",_xlfn.FORMULATEXT('#_IC 1A'!J145))))),AND(ISNUMBER(FIND("[",_xlfn.FORMULATEXT('IC 1A'!J145))),ISNUMBER(FIND("!",_xlfn.FORMULATEXT('IC 1A'!J145)))),FALSE),"ExternalRefsMsg",IF(ISNUMBER('#_IC 1A'!J145),IF(ABS('#_IC 1A'!J145-'IC 1A'!J145)&gt;0.00001,TRUE,FALSE),IF('#_IC 1A'!J145&lt;&gt;'IC 1A'!J145,TRUE,FALSE)),IF(ISNUMBER('#_IC 1A'!J145),IF('#_IC 1A'!J145&gt;'IC 1A'!J145,"TooLow","TooHigh"),"WrongAnswer"),NOT(_xlfn.ISFORMULA('#_IC 1A'!J145)),IF(_xlfn.IFS(ISTEXT('#_IC 1A'!J145),FALSE,ISLOGICAL('#_IC 1A'!J145),FALSE,SUBSTITUTE(CELL("format",'#_IC 1A'!J145),"-","")=SUBSTITUTE(CELL("format",'IC 1A'!J145),"-",""),FALSE,CELL("format",'#_IC 1A'!J145)="G",FALSE,AND(CELL("format",'#_IC 1A'!J145)="F0",CELL("format",'IC 1A'!J145)="G"),FALSE,TRUE,IFERROR(IF(MATCH(CELL("format",'#_IC 1A'!J145)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1A'!J145),_xlfn.FORMULATEXT('IC 1A'!J145),'IC 1A'!J145),"9","#"),"8","#"),"7","#"),"6","#"),"5","#"),"4","#"),"3","#"),"2","#"),"1","#"),"0","#"),"$",""),"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1A'!J145),_xlfn.FORMULATEXT('IC 1A'!J145),'IC 1A'!J145),"9","#"),"8","#"),"7","#"),"6","#"),"5","#"),"4","#"),"3","#"),"2","#"),"1","#"),"0","#"),"$",""),"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1A'!J145),_xlfn.FORMULATEXT('#_IC 1A'!J145),'#_IC 1A'!J145),"9","#"),"8","#"),"7","#"),"6","#"),"5","#"),"4","#"),"3","#"),"2","#"),"1","#"),"0","#"),"$",""),"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1A'!J145),_xlfn.FORMULATEXT('#_IC 1A'!J145),'#_IC 1A'!J145),"9","#"),"8","#"),"7","#"),"6","#"),"5","#"),"4","#"),"3","#"),"2","#"),"1","#"),"0","#"),"$",""),"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1A'!J145),_xlfn.FORMULATEXT('IC 1A'!J145),'IC 1A'!J145))-LEN(SUBSTITUTE(IF(_xlfn.ISFORMULA('IC 1A'!J145),_xlfn.FORMULATEXT('IC 1A'!J145),'IC 1A'!J145),"""",""))&gt;LEN(IF(_xlfn.ISFORMULA('#_IC 1A'!J145),_xlfn.FORMULATEXT('#_IC 1A'!J145),'#_IC 1A'!J145))-LEN(SUBSTITUTE(IF(_xlfn.ISFORMULA('#_IC 1A'!J145),_xlfn.FORMULATEXT('#_IC 1A'!J145),'#_IC 1A'!J145),"""","")),TRUE,FALSE),"HardQuoteMsg",IF(LEN(IF(_xlfn.ISFORMULA('IC 1A'!J145),_xlfn.FORMULATEXT('IC 1A'!J145),'IC 1A'!J145))-LEN(SUBSTITUTE(IF(_xlfn.ISFORMULA('IC 1A'!J145),_xlfn.FORMULATEXT('IC 1A'!J145),'IC 1A'!J145),"$",""))&lt;LEN(IF(_xlfn.ISFORMULA('#_IC 1A'!J145),_xlfn.FORMULATEXT('#_IC 1A'!J145),'#_IC 1A'!J145))-LEN(SUBSTITUTE(IF(_xlfn.ISFORMULA('#_IC 1A'!J145),_xlfn.FORMULATEXT('#_IC 1A'!J145),'#_IC 1A'!J145),"$","")),TRUE,FALSE),"MissingAbsMsg",_xlfn.IFS(ISTEXT('#_IC 1A'!J145),FALSE,ISLOGICAL('#_IC 1A'!J145),FALSE,SUBSTITUTE(CELL("format",'#_IC 1A'!J145),"-","")=SUBSTITUTE(CELL("format",'IC 1A'!J145),"-",""),FALSE,CELL("format",'#_IC 1A'!J145)="G",FALSE,AND(CELL("format",'#_IC 1A'!J145)="F0",CELL("format",'IC 1A'!J145)="G"),FALSE,TRUE,IFERROR(IF(MATCH(CELL("format",'#_IC 1A'!J145),FormatCodes_SFX!$A$4:$A$53,0)&gt;0,TRUE),FALSE),TRUE,TRUE),"FormatMsg",TRUE,"PerfectMsg")</f>
        <v>PerfectMsg</v>
      </c>
      <c r="K145" s="48" t="str">
        <f ca="1">_xlfn.IFS(ISBLANK('IC 1A'!K145),"",IF(NOT(ISNA('#_IC 1A'!K145)),IF(ISNA('IC 1A'!K145),TRUE,FALSE),FALSE),"StuNAMsg",IF(AND(ISNA('#_IC 1A'!K145),ISNA('IC 1A'!K145)),TRUE,FALSE),"PerfectMsg",IF(NOT(ISERROR('#_IC 1A'!K145)),IF(ISERROR('IC 1A'!K145),TRUE,FALSE),FALSE),"StuErrorMsg",IF(TYPE('#_IC 1A'!K145)&lt;&gt;TYPE('IC 1A'!K145),TRUE,FALSE),"WrongTypeMsg",IF(_xlfn.ISFORMULA('#_IC 1A'!K145),IF(NOT(_xlfn.ISFORMULA('IC 1A'!K145)),TRUE),FALSE),"MissingFormulaMsg",IF(NOT(AND(ISNUMBER(FIND("[",_xlfn.FORMULATEXT('#_IC 1A'!K145))),ISNUMBER(FIND("!",_xlfn.FORMULATEXT('#_IC 1A'!K145))))),AND(ISNUMBER(FIND("[",_xlfn.FORMULATEXT('IC 1A'!K145))),ISNUMBER(FIND("!",_xlfn.FORMULATEXT('IC 1A'!K145)))),FALSE),"ExternalRefsMsg",IF(ISNUMBER('#_IC 1A'!K145),IF(ABS('#_IC 1A'!K145-'IC 1A'!K145)&gt;0.00001,TRUE,FALSE),IF('#_IC 1A'!K145&lt;&gt;'IC 1A'!K145,TRUE,FALSE)),IF(ISNUMBER('#_IC 1A'!K145),IF('#_IC 1A'!K145&gt;'IC 1A'!K145,"TooLow","TooHigh"),"WrongAnswer"),NOT(_xlfn.ISFORMULA('#_IC 1A'!K145)),IF(_xlfn.IFS(ISTEXT('#_IC 1A'!K145),FALSE,ISLOGICAL('#_IC 1A'!K145),FALSE,SUBSTITUTE(CELL("format",'#_IC 1A'!K145),"-","")=SUBSTITUTE(CELL("format",'IC 1A'!K145),"-",""),FALSE,CELL("format",'#_IC 1A'!K145)="G",FALSE,AND(CELL("format",'#_IC 1A'!K145)="F0",CELL("format",'IC 1A'!K145)="G"),FALSE,TRUE,IFERROR(IF(MATCH(CELL("format",'#_IC 1A'!K145)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1A'!K145),_xlfn.FORMULATEXT('IC 1A'!K145),'IC 1A'!K145),"9","#"),"8","#"),"7","#"),"6","#"),"5","#"),"4","#"),"3","#"),"2","#"),"1","#"),"0","#"),"$",""),"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1A'!K145),_xlfn.FORMULATEXT('IC 1A'!K145),'IC 1A'!K145),"9","#"),"8","#"),"7","#"),"6","#"),"5","#"),"4","#"),"3","#"),"2","#"),"1","#"),"0","#"),"$",""),"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1A'!K145),_xlfn.FORMULATEXT('#_IC 1A'!K145),'#_IC 1A'!K145),"9","#"),"8","#"),"7","#"),"6","#"),"5","#"),"4","#"),"3","#"),"2","#"),"1","#"),"0","#"),"$",""),"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1A'!K145),_xlfn.FORMULATEXT('#_IC 1A'!K145),'#_IC 1A'!K145),"9","#"),"8","#"),"7","#"),"6","#"),"5","#"),"4","#"),"3","#"),"2","#"),"1","#"),"0","#"),"$",""),"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1A'!K145),_xlfn.FORMULATEXT('IC 1A'!K145),'IC 1A'!K145))-LEN(SUBSTITUTE(IF(_xlfn.ISFORMULA('IC 1A'!K145),_xlfn.FORMULATEXT('IC 1A'!K145),'IC 1A'!K145),"""",""))&gt;LEN(IF(_xlfn.ISFORMULA('#_IC 1A'!K145),_xlfn.FORMULATEXT('#_IC 1A'!K145),'#_IC 1A'!K145))-LEN(SUBSTITUTE(IF(_xlfn.ISFORMULA('#_IC 1A'!K145),_xlfn.FORMULATEXT('#_IC 1A'!K145),'#_IC 1A'!K145),"""","")),TRUE,FALSE),"HardQuoteMsg",IF(LEN(IF(_xlfn.ISFORMULA('IC 1A'!K145),_xlfn.FORMULATEXT('IC 1A'!K145),'IC 1A'!K145))-LEN(SUBSTITUTE(IF(_xlfn.ISFORMULA('IC 1A'!K145),_xlfn.FORMULATEXT('IC 1A'!K145),'IC 1A'!K145),"$",""))&lt;LEN(IF(_xlfn.ISFORMULA('#_IC 1A'!K145),_xlfn.FORMULATEXT('#_IC 1A'!K145),'#_IC 1A'!K145))-LEN(SUBSTITUTE(IF(_xlfn.ISFORMULA('#_IC 1A'!K145),_xlfn.FORMULATEXT('#_IC 1A'!K145),'#_IC 1A'!K145),"$","")),TRUE,FALSE),"MissingAbsMsg",_xlfn.IFS(ISTEXT('#_IC 1A'!K145),FALSE,ISLOGICAL('#_IC 1A'!K145),FALSE,SUBSTITUTE(CELL("format",'#_IC 1A'!K145),"-","")=SUBSTITUTE(CELL("format",'IC 1A'!K145),"-",""),FALSE,CELL("format",'#_IC 1A'!K145)="G",FALSE,AND(CELL("format",'#_IC 1A'!K145)="F0",CELL("format",'IC 1A'!K145)="G"),FALSE,TRUE,IFERROR(IF(MATCH(CELL("format",'#_IC 1A'!K145),FormatCodes_SFX!$A$4:$A$53,0)&gt;0,TRUE),FALSE),TRUE,TRUE),"FormatMsg",TRUE,"PerfectMsg")</f>
        <v>PerfectMsg</v>
      </c>
    </row>
    <row r="146" spans="2:11" x14ac:dyDescent="0.15">
      <c r="B146" s="48">
        <v>0</v>
      </c>
      <c r="C146" s="48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8"/>
      <c r="J146" s="48" t="str">
        <f ca="1">_xlfn.IFS(ISBLANK('IC 1A'!J146),"",IF(NOT(ISNA('#_IC 1A'!J146)),IF(ISNA('IC 1A'!J146),TRUE,FALSE),FALSE),"StuNAMsg",IF(AND(ISNA('#_IC 1A'!J146),ISNA('IC 1A'!J146)),TRUE,FALSE),"PerfectMsg",IF(NOT(ISERROR('#_IC 1A'!J146)),IF(ISERROR('IC 1A'!J146),TRUE,FALSE),FALSE),"StuErrorMsg",IF(TYPE('#_IC 1A'!J146)&lt;&gt;TYPE('IC 1A'!J146),TRUE,FALSE),"WrongTypeMsg",IF(_xlfn.ISFORMULA('#_IC 1A'!J146),IF(NOT(_xlfn.ISFORMULA('IC 1A'!J146)),TRUE),FALSE),"MissingFormulaMsg",IF(NOT(AND(ISNUMBER(FIND("[",_xlfn.FORMULATEXT('#_IC 1A'!J146))),ISNUMBER(FIND("!",_xlfn.FORMULATEXT('#_IC 1A'!J146))))),AND(ISNUMBER(FIND("[",_xlfn.FORMULATEXT('IC 1A'!J146))),ISNUMBER(FIND("!",_xlfn.FORMULATEXT('IC 1A'!J146)))),FALSE),"ExternalRefsMsg",IF(ISNUMBER('#_IC 1A'!J146),IF(ABS('#_IC 1A'!J146-'IC 1A'!J146)&gt;0.00001,TRUE,FALSE),IF('#_IC 1A'!J146&lt;&gt;'IC 1A'!J146,TRUE,FALSE)),IF(ISNUMBER('#_IC 1A'!J146),IF('#_IC 1A'!J146&gt;'IC 1A'!J146,"TooLow","TooHigh"),"WrongAnswer"),NOT(_xlfn.ISFORMULA('#_IC 1A'!J146)),IF(_xlfn.IFS(ISTEXT('#_IC 1A'!J146),FALSE,ISLOGICAL('#_IC 1A'!J146),FALSE,SUBSTITUTE(CELL("format",'#_IC 1A'!J146),"-","")=SUBSTITUTE(CELL("format",'IC 1A'!J146),"-",""),FALSE,CELL("format",'#_IC 1A'!J146)="G",FALSE,AND(CELL("format",'#_IC 1A'!J146)="F0",CELL("format",'IC 1A'!J146)="G"),FALSE,TRUE,IFERROR(IF(MATCH(CELL("format",'#_IC 1A'!J146)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1A'!J146),_xlfn.FORMULATEXT('IC 1A'!J146),'IC 1A'!J146),"9","#"),"8","#"),"7","#"),"6","#"),"5","#"),"4","#"),"3","#"),"2","#"),"1","#"),"0","#"),"$",""),"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1A'!J146),_xlfn.FORMULATEXT('IC 1A'!J146),'IC 1A'!J146),"9","#"),"8","#"),"7","#"),"6","#"),"5","#"),"4","#"),"3","#"),"2","#"),"1","#"),"0","#"),"$",""),"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1A'!J146),_xlfn.FORMULATEXT('#_IC 1A'!J146),'#_IC 1A'!J146),"9","#"),"8","#"),"7","#"),"6","#"),"5","#"),"4","#"),"3","#"),"2","#"),"1","#"),"0","#"),"$",""),"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1A'!J146),_xlfn.FORMULATEXT('#_IC 1A'!J146),'#_IC 1A'!J146),"9","#"),"8","#"),"7","#"),"6","#"),"5","#"),"4","#"),"3","#"),"2","#"),"1","#"),"0","#"),"$",""),"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1A'!J146),_xlfn.FORMULATEXT('IC 1A'!J146),'IC 1A'!J146))-LEN(SUBSTITUTE(IF(_xlfn.ISFORMULA('IC 1A'!J146),_xlfn.FORMULATEXT('IC 1A'!J146),'IC 1A'!J146),"""",""))&gt;LEN(IF(_xlfn.ISFORMULA('#_IC 1A'!J146),_xlfn.FORMULATEXT('#_IC 1A'!J146),'#_IC 1A'!J146))-LEN(SUBSTITUTE(IF(_xlfn.ISFORMULA('#_IC 1A'!J146),_xlfn.FORMULATEXT('#_IC 1A'!J146),'#_IC 1A'!J146),"""","")),TRUE,FALSE),"HardQuoteMsg",IF(LEN(IF(_xlfn.ISFORMULA('IC 1A'!J146),_xlfn.FORMULATEXT('IC 1A'!J146),'IC 1A'!J146))-LEN(SUBSTITUTE(IF(_xlfn.ISFORMULA('IC 1A'!J146),_xlfn.FORMULATEXT('IC 1A'!J146),'IC 1A'!J146),"$",""))&lt;LEN(IF(_xlfn.ISFORMULA('#_IC 1A'!J146),_xlfn.FORMULATEXT('#_IC 1A'!J146),'#_IC 1A'!J146))-LEN(SUBSTITUTE(IF(_xlfn.ISFORMULA('#_IC 1A'!J146),_xlfn.FORMULATEXT('#_IC 1A'!J146),'#_IC 1A'!J146),"$","")),TRUE,FALSE),"MissingAbsMsg",_xlfn.IFS(ISTEXT('#_IC 1A'!J146),FALSE,ISLOGICAL('#_IC 1A'!J146),FALSE,SUBSTITUTE(CELL("format",'#_IC 1A'!J146),"-","")=SUBSTITUTE(CELL("format",'IC 1A'!J146),"-",""),FALSE,CELL("format",'#_IC 1A'!J146)="G",FALSE,AND(CELL("format",'#_IC 1A'!J146)="F0",CELL("format",'IC 1A'!J146)="G"),FALSE,TRUE,IFERROR(IF(MATCH(CELL("format",'#_IC 1A'!J146),FormatCodes_SFX!$A$4:$A$53,0)&gt;0,TRUE),FALSE),TRUE,TRUE),"FormatMsg",TRUE,"PerfectMsg")</f>
        <v>PerfectMsg</v>
      </c>
      <c r="K146" s="48" t="str">
        <f ca="1">_xlfn.IFS(ISBLANK('IC 1A'!K146),"",IF(NOT(ISNA('#_IC 1A'!K146)),IF(ISNA('IC 1A'!K146),TRUE,FALSE),FALSE),"StuNAMsg",IF(AND(ISNA('#_IC 1A'!K146),ISNA('IC 1A'!K146)),TRUE,FALSE),"PerfectMsg",IF(NOT(ISERROR('#_IC 1A'!K146)),IF(ISERROR('IC 1A'!K146),TRUE,FALSE),FALSE),"StuErrorMsg",IF(TYPE('#_IC 1A'!K146)&lt;&gt;TYPE('IC 1A'!K146),TRUE,FALSE),"WrongTypeMsg",IF(_xlfn.ISFORMULA('#_IC 1A'!K146),IF(NOT(_xlfn.ISFORMULA('IC 1A'!K146)),TRUE),FALSE),"MissingFormulaMsg",IF(NOT(AND(ISNUMBER(FIND("[",_xlfn.FORMULATEXT('#_IC 1A'!K146))),ISNUMBER(FIND("!",_xlfn.FORMULATEXT('#_IC 1A'!K146))))),AND(ISNUMBER(FIND("[",_xlfn.FORMULATEXT('IC 1A'!K146))),ISNUMBER(FIND("!",_xlfn.FORMULATEXT('IC 1A'!K146)))),FALSE),"ExternalRefsMsg",IF(ISNUMBER('#_IC 1A'!K146),IF(ABS('#_IC 1A'!K146-'IC 1A'!K146)&gt;0.00001,TRUE,FALSE),IF('#_IC 1A'!K146&lt;&gt;'IC 1A'!K146,TRUE,FALSE)),IF(ISNUMBER('#_IC 1A'!K146),IF('#_IC 1A'!K146&gt;'IC 1A'!K146,"TooLow","TooHigh"),"WrongAnswer"),NOT(_xlfn.ISFORMULA('#_IC 1A'!K146)),IF(_xlfn.IFS(ISTEXT('#_IC 1A'!K146),FALSE,ISLOGICAL('#_IC 1A'!K146),FALSE,SUBSTITUTE(CELL("format",'#_IC 1A'!K146),"-","")=SUBSTITUTE(CELL("format",'IC 1A'!K146),"-",""),FALSE,CELL("format",'#_IC 1A'!K146)="G",FALSE,AND(CELL("format",'#_IC 1A'!K146)="F0",CELL("format",'IC 1A'!K146)="G"),FALSE,TRUE,IFERROR(IF(MATCH(CELL("format",'#_IC 1A'!K146)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1A'!K146),_xlfn.FORMULATEXT('IC 1A'!K146),'IC 1A'!K146),"9","#"),"8","#"),"7","#"),"6","#"),"5","#"),"4","#"),"3","#"),"2","#"),"1","#"),"0","#"),"$",""),"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1A'!K146),_xlfn.FORMULATEXT('IC 1A'!K146),'IC 1A'!K146),"9","#"),"8","#"),"7","#"),"6","#"),"5","#"),"4","#"),"3","#"),"2","#"),"1","#"),"0","#"),"$",""),"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1A'!K146),_xlfn.FORMULATEXT('#_IC 1A'!K146),'#_IC 1A'!K146),"9","#"),"8","#"),"7","#"),"6","#"),"5","#"),"4","#"),"3","#"),"2","#"),"1","#"),"0","#"),"$",""),"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1A'!K146),_xlfn.FORMULATEXT('#_IC 1A'!K146),'#_IC 1A'!K146),"9","#"),"8","#"),"7","#"),"6","#"),"5","#"),"4","#"),"3","#"),"2","#"),"1","#"),"0","#"),"$",""),"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1A'!K146),_xlfn.FORMULATEXT('IC 1A'!K146),'IC 1A'!K146))-LEN(SUBSTITUTE(IF(_xlfn.ISFORMULA('IC 1A'!K146),_xlfn.FORMULATEXT('IC 1A'!K146),'IC 1A'!K146),"""",""))&gt;LEN(IF(_xlfn.ISFORMULA('#_IC 1A'!K146),_xlfn.FORMULATEXT('#_IC 1A'!K146),'#_IC 1A'!K146))-LEN(SUBSTITUTE(IF(_xlfn.ISFORMULA('#_IC 1A'!K146),_xlfn.FORMULATEXT('#_IC 1A'!K146),'#_IC 1A'!K146),"""","")),TRUE,FALSE),"HardQuoteMsg",IF(LEN(IF(_xlfn.ISFORMULA('IC 1A'!K146),_xlfn.FORMULATEXT('IC 1A'!K146),'IC 1A'!K146))-LEN(SUBSTITUTE(IF(_xlfn.ISFORMULA('IC 1A'!K146),_xlfn.FORMULATEXT('IC 1A'!K146),'IC 1A'!K146),"$",""))&lt;LEN(IF(_xlfn.ISFORMULA('#_IC 1A'!K146),_xlfn.FORMULATEXT('#_IC 1A'!K146),'#_IC 1A'!K146))-LEN(SUBSTITUTE(IF(_xlfn.ISFORMULA('#_IC 1A'!K146),_xlfn.FORMULATEXT('#_IC 1A'!K146),'#_IC 1A'!K146),"$","")),TRUE,FALSE),"MissingAbsMsg",_xlfn.IFS(ISTEXT('#_IC 1A'!K146),FALSE,ISLOGICAL('#_IC 1A'!K146),FALSE,SUBSTITUTE(CELL("format",'#_IC 1A'!K146),"-","")=SUBSTITUTE(CELL("format",'IC 1A'!K146),"-",""),FALSE,CELL("format",'#_IC 1A'!K146)="G",FALSE,AND(CELL("format",'#_IC 1A'!K146)="F0",CELL("format",'IC 1A'!K146)="G"),FALSE,TRUE,IFERROR(IF(MATCH(CELL("format",'#_IC 1A'!K146),FormatCodes_SFX!$A$4:$A$53,0)&gt;0,TRUE),FALSE),TRUE,TRUE),"FormatMsg",TRUE,"PerfectMsg")</f>
        <v>PerfectMsg</v>
      </c>
    </row>
    <row r="147" spans="2:11" x14ac:dyDescent="0.15">
      <c r="B147" s="48">
        <v>0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48"/>
      <c r="I147" s="48"/>
      <c r="J147" s="48" t="str">
        <f ca="1">_xlfn.IFS(ISBLANK('IC 1A'!J147),"",IF(NOT(ISNA('#_IC 1A'!J147)),IF(ISNA('IC 1A'!J147),TRUE,FALSE),FALSE),"StuNAMsg",IF(AND(ISNA('#_IC 1A'!J147),ISNA('IC 1A'!J147)),TRUE,FALSE),"PerfectMsg",IF(NOT(ISERROR('#_IC 1A'!J147)),IF(ISERROR('IC 1A'!J147),TRUE,FALSE),FALSE),"StuErrorMsg",IF(TYPE('#_IC 1A'!J147)&lt;&gt;TYPE('IC 1A'!J147),TRUE,FALSE),"WrongTypeMsg",IF(_xlfn.ISFORMULA('#_IC 1A'!J147),IF(NOT(_xlfn.ISFORMULA('IC 1A'!J147)),TRUE),FALSE),"MissingFormulaMsg",IF(NOT(AND(ISNUMBER(FIND("[",_xlfn.FORMULATEXT('#_IC 1A'!J147))),ISNUMBER(FIND("!",_xlfn.FORMULATEXT('#_IC 1A'!J147))))),AND(ISNUMBER(FIND("[",_xlfn.FORMULATEXT('IC 1A'!J147))),ISNUMBER(FIND("!",_xlfn.FORMULATEXT('IC 1A'!J147)))),FALSE),"ExternalRefsMsg",IF(ISNUMBER('#_IC 1A'!J147),IF(ABS('#_IC 1A'!J147-'IC 1A'!J147)&gt;0.00001,TRUE,FALSE),IF('#_IC 1A'!J147&lt;&gt;'IC 1A'!J147,TRUE,FALSE)),IF(ISNUMBER('#_IC 1A'!J147),IF('#_IC 1A'!J147&gt;'IC 1A'!J147,"TooLow","TooHigh"),"WrongAnswer"),NOT(_xlfn.ISFORMULA('#_IC 1A'!J147)),IF(_xlfn.IFS(ISTEXT('#_IC 1A'!J147),FALSE,ISLOGICAL('#_IC 1A'!J147),FALSE,SUBSTITUTE(CELL("format",'#_IC 1A'!J147),"-","")=SUBSTITUTE(CELL("format",'IC 1A'!J147),"-",""),FALSE,CELL("format",'#_IC 1A'!J147)="G",FALSE,AND(CELL("format",'#_IC 1A'!J147)="F0",CELL("format",'IC 1A'!J147)="G"),FALSE,TRUE,IFERROR(IF(MATCH(CELL("format",'#_IC 1A'!J147)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1A'!J147),_xlfn.FORMULATEXT('IC 1A'!J147),'IC 1A'!J147),"9","#"),"8","#"),"7","#"),"6","#"),"5","#"),"4","#"),"3","#"),"2","#"),"1","#"),"0","#"),"$",""),"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1A'!J147),_xlfn.FORMULATEXT('IC 1A'!J147),'IC 1A'!J147),"9","#"),"8","#"),"7","#"),"6","#"),"5","#"),"4","#"),"3","#"),"2","#"),"1","#"),"0","#"),"$",""),"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1A'!J147),_xlfn.FORMULATEXT('#_IC 1A'!J147),'#_IC 1A'!J147),"9","#"),"8","#"),"7","#"),"6","#"),"5","#"),"4","#"),"3","#"),"2","#"),"1","#"),"0","#"),"$",""),"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1A'!J147),_xlfn.FORMULATEXT('#_IC 1A'!J147),'#_IC 1A'!J147),"9","#"),"8","#"),"7","#"),"6","#"),"5","#"),"4","#"),"3","#"),"2","#"),"1","#"),"0","#"),"$",""),"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1A'!J147),_xlfn.FORMULATEXT('IC 1A'!J147),'IC 1A'!J147))-LEN(SUBSTITUTE(IF(_xlfn.ISFORMULA('IC 1A'!J147),_xlfn.FORMULATEXT('IC 1A'!J147),'IC 1A'!J147),"""",""))&gt;LEN(IF(_xlfn.ISFORMULA('#_IC 1A'!J147),_xlfn.FORMULATEXT('#_IC 1A'!J147),'#_IC 1A'!J147))-LEN(SUBSTITUTE(IF(_xlfn.ISFORMULA('#_IC 1A'!J147),_xlfn.FORMULATEXT('#_IC 1A'!J147),'#_IC 1A'!J147),"""","")),TRUE,FALSE),"HardQuoteMsg",IF(LEN(IF(_xlfn.ISFORMULA('IC 1A'!J147),_xlfn.FORMULATEXT('IC 1A'!J147),'IC 1A'!J147))-LEN(SUBSTITUTE(IF(_xlfn.ISFORMULA('IC 1A'!J147),_xlfn.FORMULATEXT('IC 1A'!J147),'IC 1A'!J147),"$",""))&lt;LEN(IF(_xlfn.ISFORMULA('#_IC 1A'!J147),_xlfn.FORMULATEXT('#_IC 1A'!J147),'#_IC 1A'!J147))-LEN(SUBSTITUTE(IF(_xlfn.ISFORMULA('#_IC 1A'!J147),_xlfn.FORMULATEXT('#_IC 1A'!J147),'#_IC 1A'!J147),"$","")),TRUE,FALSE),"MissingAbsMsg",_xlfn.IFS(ISTEXT('#_IC 1A'!J147),FALSE,ISLOGICAL('#_IC 1A'!J147),FALSE,SUBSTITUTE(CELL("format",'#_IC 1A'!J147),"-","")=SUBSTITUTE(CELL("format",'IC 1A'!J147),"-",""),FALSE,CELL("format",'#_IC 1A'!J147)="G",FALSE,AND(CELL("format",'#_IC 1A'!J147)="F0",CELL("format",'IC 1A'!J147)="G"),FALSE,TRUE,IFERROR(IF(MATCH(CELL("format",'#_IC 1A'!J147),FormatCodes_SFX!$A$4:$A$53,0)&gt;0,TRUE),FALSE),TRUE,TRUE),"FormatMsg",TRUE,"PerfectMsg")</f>
        <v>PerfectMsg</v>
      </c>
      <c r="K147" s="48" t="str">
        <f ca="1">_xlfn.IFS(ISBLANK('IC 1A'!K147),"",IF(NOT(ISNA('#_IC 1A'!K147)),IF(ISNA('IC 1A'!K147),TRUE,FALSE),FALSE),"StuNAMsg",IF(AND(ISNA('#_IC 1A'!K147),ISNA('IC 1A'!K147)),TRUE,FALSE),"PerfectMsg",IF(NOT(ISERROR('#_IC 1A'!K147)),IF(ISERROR('IC 1A'!K147),TRUE,FALSE),FALSE),"StuErrorMsg",IF(TYPE('#_IC 1A'!K147)&lt;&gt;TYPE('IC 1A'!K147),TRUE,FALSE),"WrongTypeMsg",IF(_xlfn.ISFORMULA('#_IC 1A'!K147),IF(NOT(_xlfn.ISFORMULA('IC 1A'!K147)),TRUE),FALSE),"MissingFormulaMsg",IF(NOT(AND(ISNUMBER(FIND("[",_xlfn.FORMULATEXT('#_IC 1A'!K147))),ISNUMBER(FIND("!",_xlfn.FORMULATEXT('#_IC 1A'!K147))))),AND(ISNUMBER(FIND("[",_xlfn.FORMULATEXT('IC 1A'!K147))),ISNUMBER(FIND("!",_xlfn.FORMULATEXT('IC 1A'!K147)))),FALSE),"ExternalRefsMsg",IF(ISNUMBER('#_IC 1A'!K147),IF(ABS('#_IC 1A'!K147-'IC 1A'!K147)&gt;0.00001,TRUE,FALSE),IF('#_IC 1A'!K147&lt;&gt;'IC 1A'!K147,TRUE,FALSE)),IF(ISNUMBER('#_IC 1A'!K147),IF('#_IC 1A'!K147&gt;'IC 1A'!K147,"TooLow","TooHigh"),"WrongAnswer"),NOT(_xlfn.ISFORMULA('#_IC 1A'!K147)),IF(_xlfn.IFS(ISTEXT('#_IC 1A'!K147),FALSE,ISLOGICAL('#_IC 1A'!K147),FALSE,SUBSTITUTE(CELL("format",'#_IC 1A'!K147),"-","")=SUBSTITUTE(CELL("format",'IC 1A'!K147),"-",""),FALSE,CELL("format",'#_IC 1A'!K147)="G",FALSE,AND(CELL("format",'#_IC 1A'!K147)="F0",CELL("format",'IC 1A'!K147)="G"),FALSE,TRUE,IFERROR(IF(MATCH(CELL("format",'#_IC 1A'!K147)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1A'!K147),_xlfn.FORMULATEXT('IC 1A'!K147),'IC 1A'!K147),"9","#"),"8","#"),"7","#"),"6","#"),"5","#"),"4","#"),"3","#"),"2","#"),"1","#"),"0","#"),"$",""),"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1A'!K147),_xlfn.FORMULATEXT('IC 1A'!K147),'IC 1A'!K147),"9","#"),"8","#"),"7","#"),"6","#"),"5","#"),"4","#"),"3","#"),"2","#"),"1","#"),"0","#"),"$",""),"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1A'!K147),_xlfn.FORMULATEXT('#_IC 1A'!K147),'#_IC 1A'!K147),"9","#"),"8","#"),"7","#"),"6","#"),"5","#"),"4","#"),"3","#"),"2","#"),"1","#"),"0","#"),"$",""),"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1A'!K147),_xlfn.FORMULATEXT('#_IC 1A'!K147),'#_IC 1A'!K147),"9","#"),"8","#"),"7","#"),"6","#"),"5","#"),"4","#"),"3","#"),"2","#"),"1","#"),"0","#"),"$",""),"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1A'!K147),_xlfn.FORMULATEXT('IC 1A'!K147),'IC 1A'!K147))-LEN(SUBSTITUTE(IF(_xlfn.ISFORMULA('IC 1A'!K147),_xlfn.FORMULATEXT('IC 1A'!K147),'IC 1A'!K147),"""",""))&gt;LEN(IF(_xlfn.ISFORMULA('#_IC 1A'!K147),_xlfn.FORMULATEXT('#_IC 1A'!K147),'#_IC 1A'!K147))-LEN(SUBSTITUTE(IF(_xlfn.ISFORMULA('#_IC 1A'!K147),_xlfn.FORMULATEXT('#_IC 1A'!K147),'#_IC 1A'!K147),"""","")),TRUE,FALSE),"HardQuoteMsg",IF(LEN(IF(_xlfn.ISFORMULA('IC 1A'!K147),_xlfn.FORMULATEXT('IC 1A'!K147),'IC 1A'!K147))-LEN(SUBSTITUTE(IF(_xlfn.ISFORMULA('IC 1A'!K147),_xlfn.FORMULATEXT('IC 1A'!K147),'IC 1A'!K147),"$",""))&lt;LEN(IF(_xlfn.ISFORMULA('#_IC 1A'!K147),_xlfn.FORMULATEXT('#_IC 1A'!K147),'#_IC 1A'!K147))-LEN(SUBSTITUTE(IF(_xlfn.ISFORMULA('#_IC 1A'!K147),_xlfn.FORMULATEXT('#_IC 1A'!K147),'#_IC 1A'!K147),"$","")),TRUE,FALSE),"MissingAbsMsg",_xlfn.IFS(ISTEXT('#_IC 1A'!K147),FALSE,ISLOGICAL('#_IC 1A'!K147),FALSE,SUBSTITUTE(CELL("format",'#_IC 1A'!K147),"-","")=SUBSTITUTE(CELL("format",'IC 1A'!K147),"-",""),FALSE,CELL("format",'#_IC 1A'!K147)="G",FALSE,AND(CELL("format",'#_IC 1A'!K147)="F0",CELL("format",'IC 1A'!K147)="G"),FALSE,TRUE,IFERROR(IF(MATCH(CELL("format",'#_IC 1A'!K147),FormatCodes_SFX!$A$4:$A$53,0)&gt;0,TRUE),FALSE),TRUE,TRUE),"FormatMsg",TRUE,"PerfectMsg")</f>
        <v>PerfectMsg</v>
      </c>
    </row>
    <row r="148" spans="2:11" x14ac:dyDescent="0.15"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/>
      <c r="J148" s="48" t="str">
        <f ca="1">_xlfn.IFS(ISBLANK('IC 1A'!J148),"",IF(NOT(ISNA('#_IC 1A'!J148)),IF(ISNA('IC 1A'!J148),TRUE,FALSE),FALSE),"StuNAMsg",IF(AND(ISNA('#_IC 1A'!J148),ISNA('IC 1A'!J148)),TRUE,FALSE),"PerfectMsg",IF(NOT(ISERROR('#_IC 1A'!J148)),IF(ISERROR('IC 1A'!J148),TRUE,FALSE),FALSE),"StuErrorMsg",IF(TYPE('#_IC 1A'!J148)&lt;&gt;TYPE('IC 1A'!J148),TRUE,FALSE),"WrongTypeMsg",IF(_xlfn.ISFORMULA('#_IC 1A'!J148),IF(NOT(_xlfn.ISFORMULA('IC 1A'!J148)),TRUE),FALSE),"MissingFormulaMsg",IF(NOT(AND(ISNUMBER(FIND("[",_xlfn.FORMULATEXT('#_IC 1A'!J148))),ISNUMBER(FIND("!",_xlfn.FORMULATEXT('#_IC 1A'!J148))))),AND(ISNUMBER(FIND("[",_xlfn.FORMULATEXT('IC 1A'!J148))),ISNUMBER(FIND("!",_xlfn.FORMULATEXT('IC 1A'!J148)))),FALSE),"ExternalRefsMsg",IF(ISNUMBER('#_IC 1A'!J148),IF(ABS('#_IC 1A'!J148-'IC 1A'!J148)&gt;0.00001,TRUE,FALSE),IF('#_IC 1A'!J148&lt;&gt;'IC 1A'!J148,TRUE,FALSE)),IF(ISNUMBER('#_IC 1A'!J148),IF('#_IC 1A'!J148&gt;'IC 1A'!J148,"TooLow","TooHigh"),"WrongAnswer"),NOT(_xlfn.ISFORMULA('#_IC 1A'!J148)),IF(_xlfn.IFS(ISTEXT('#_IC 1A'!J148),FALSE,ISLOGICAL('#_IC 1A'!J148),FALSE,SUBSTITUTE(CELL("format",'#_IC 1A'!J148),"-","")=SUBSTITUTE(CELL("format",'IC 1A'!J148),"-",""),FALSE,CELL("format",'#_IC 1A'!J148)="G",FALSE,AND(CELL("format",'#_IC 1A'!J148)="F0",CELL("format",'IC 1A'!J148)="G"),FALSE,TRUE,IFERROR(IF(MATCH(CELL("format",'#_IC 1A'!J148)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1A'!J148),_xlfn.FORMULATEXT('IC 1A'!J148),'IC 1A'!J148),"9","#"),"8","#"),"7","#"),"6","#"),"5","#"),"4","#"),"3","#"),"2","#"),"1","#"),"0","#"),"$",""),"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1A'!J148),_xlfn.FORMULATEXT('IC 1A'!J148),'IC 1A'!J148),"9","#"),"8","#"),"7","#"),"6","#"),"5","#"),"4","#"),"3","#"),"2","#"),"1","#"),"0","#"),"$",""),"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1A'!J148),_xlfn.FORMULATEXT('#_IC 1A'!J148),'#_IC 1A'!J148),"9","#"),"8","#"),"7","#"),"6","#"),"5","#"),"4","#"),"3","#"),"2","#"),"1","#"),"0","#"),"$",""),"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1A'!J148),_xlfn.FORMULATEXT('#_IC 1A'!J148),'#_IC 1A'!J148),"9","#"),"8","#"),"7","#"),"6","#"),"5","#"),"4","#"),"3","#"),"2","#"),"1","#"),"0","#"),"$",""),"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1A'!J148),_xlfn.FORMULATEXT('IC 1A'!J148),'IC 1A'!J148))-LEN(SUBSTITUTE(IF(_xlfn.ISFORMULA('IC 1A'!J148),_xlfn.FORMULATEXT('IC 1A'!J148),'IC 1A'!J148),"""",""))&gt;LEN(IF(_xlfn.ISFORMULA('#_IC 1A'!J148),_xlfn.FORMULATEXT('#_IC 1A'!J148),'#_IC 1A'!J148))-LEN(SUBSTITUTE(IF(_xlfn.ISFORMULA('#_IC 1A'!J148),_xlfn.FORMULATEXT('#_IC 1A'!J148),'#_IC 1A'!J148),"""","")),TRUE,FALSE),"HardQuoteMsg",IF(LEN(IF(_xlfn.ISFORMULA('IC 1A'!J148),_xlfn.FORMULATEXT('IC 1A'!J148),'IC 1A'!J148))-LEN(SUBSTITUTE(IF(_xlfn.ISFORMULA('IC 1A'!J148),_xlfn.FORMULATEXT('IC 1A'!J148),'IC 1A'!J148),"$",""))&lt;LEN(IF(_xlfn.ISFORMULA('#_IC 1A'!J148),_xlfn.FORMULATEXT('#_IC 1A'!J148),'#_IC 1A'!J148))-LEN(SUBSTITUTE(IF(_xlfn.ISFORMULA('#_IC 1A'!J148),_xlfn.FORMULATEXT('#_IC 1A'!J148),'#_IC 1A'!J148),"$","")),TRUE,FALSE),"MissingAbsMsg",_xlfn.IFS(ISTEXT('#_IC 1A'!J148),FALSE,ISLOGICAL('#_IC 1A'!J148),FALSE,SUBSTITUTE(CELL("format",'#_IC 1A'!J148),"-","")=SUBSTITUTE(CELL("format",'IC 1A'!J148),"-",""),FALSE,CELL("format",'#_IC 1A'!J148)="G",FALSE,AND(CELL("format",'#_IC 1A'!J148)="F0",CELL("format",'IC 1A'!J148)="G"),FALSE,TRUE,IFERROR(IF(MATCH(CELL("format",'#_IC 1A'!J148),FormatCodes_SFX!$A$4:$A$53,0)&gt;0,TRUE),FALSE),TRUE,TRUE),"FormatMsg",TRUE,"PerfectMsg")</f>
        <v>PerfectMsg</v>
      </c>
      <c r="K148" s="48" t="str">
        <f ca="1">_xlfn.IFS(ISBLANK('IC 1A'!K148),"",IF(NOT(ISNA('#_IC 1A'!K148)),IF(ISNA('IC 1A'!K148),TRUE,FALSE),FALSE),"StuNAMsg",IF(AND(ISNA('#_IC 1A'!K148),ISNA('IC 1A'!K148)),TRUE,FALSE),"PerfectMsg",IF(NOT(ISERROR('#_IC 1A'!K148)),IF(ISERROR('IC 1A'!K148),TRUE,FALSE),FALSE),"StuErrorMsg",IF(TYPE('#_IC 1A'!K148)&lt;&gt;TYPE('IC 1A'!K148),TRUE,FALSE),"WrongTypeMsg",IF(_xlfn.ISFORMULA('#_IC 1A'!K148),IF(NOT(_xlfn.ISFORMULA('IC 1A'!K148)),TRUE),FALSE),"MissingFormulaMsg",IF(NOT(AND(ISNUMBER(FIND("[",_xlfn.FORMULATEXT('#_IC 1A'!K148))),ISNUMBER(FIND("!",_xlfn.FORMULATEXT('#_IC 1A'!K148))))),AND(ISNUMBER(FIND("[",_xlfn.FORMULATEXT('IC 1A'!K148))),ISNUMBER(FIND("!",_xlfn.FORMULATEXT('IC 1A'!K148)))),FALSE),"ExternalRefsMsg",IF(ISNUMBER('#_IC 1A'!K148),IF(ABS('#_IC 1A'!K148-'IC 1A'!K148)&gt;0.00001,TRUE,FALSE),IF('#_IC 1A'!K148&lt;&gt;'IC 1A'!K148,TRUE,FALSE)),IF(ISNUMBER('#_IC 1A'!K148),IF('#_IC 1A'!K148&gt;'IC 1A'!K148,"TooLow","TooHigh"),"WrongAnswer"),NOT(_xlfn.ISFORMULA('#_IC 1A'!K148)),IF(_xlfn.IFS(ISTEXT('#_IC 1A'!K148),FALSE,ISLOGICAL('#_IC 1A'!K148),FALSE,SUBSTITUTE(CELL("format",'#_IC 1A'!K148),"-","")=SUBSTITUTE(CELL("format",'IC 1A'!K148),"-",""),FALSE,CELL("format",'#_IC 1A'!K148)="G",FALSE,AND(CELL("format",'#_IC 1A'!K148)="F0",CELL("format",'IC 1A'!K148)="G"),FALSE,TRUE,IFERROR(IF(MATCH(CELL("format",'#_IC 1A'!K148)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1A'!K148),_xlfn.FORMULATEXT('IC 1A'!K148),'IC 1A'!K148),"9","#"),"8","#"),"7","#"),"6","#"),"5","#"),"4","#"),"3","#"),"2","#"),"1","#"),"0","#"),"$",""),"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1A'!K148),_xlfn.FORMULATEXT('IC 1A'!K148),'IC 1A'!K148),"9","#"),"8","#"),"7","#"),"6","#"),"5","#"),"4","#"),"3","#"),"2","#"),"1","#"),"0","#"),"$",""),"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1A'!K148),_xlfn.FORMULATEXT('#_IC 1A'!K148),'#_IC 1A'!K148),"9","#"),"8","#"),"7","#"),"6","#"),"5","#"),"4","#"),"3","#"),"2","#"),"1","#"),"0","#"),"$",""),"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1A'!K148),_xlfn.FORMULATEXT('#_IC 1A'!K148),'#_IC 1A'!K148),"9","#"),"8","#"),"7","#"),"6","#"),"5","#"),"4","#"),"3","#"),"2","#"),"1","#"),"0","#"),"$",""),"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1A'!K148),_xlfn.FORMULATEXT('IC 1A'!K148),'IC 1A'!K148))-LEN(SUBSTITUTE(IF(_xlfn.ISFORMULA('IC 1A'!K148),_xlfn.FORMULATEXT('IC 1A'!K148),'IC 1A'!K148),"""",""))&gt;LEN(IF(_xlfn.ISFORMULA('#_IC 1A'!K148),_xlfn.FORMULATEXT('#_IC 1A'!K148),'#_IC 1A'!K148))-LEN(SUBSTITUTE(IF(_xlfn.ISFORMULA('#_IC 1A'!K148),_xlfn.FORMULATEXT('#_IC 1A'!K148),'#_IC 1A'!K148),"""","")),TRUE,FALSE),"HardQuoteMsg",IF(LEN(IF(_xlfn.ISFORMULA('IC 1A'!K148),_xlfn.FORMULATEXT('IC 1A'!K148),'IC 1A'!K148))-LEN(SUBSTITUTE(IF(_xlfn.ISFORMULA('IC 1A'!K148),_xlfn.FORMULATEXT('IC 1A'!K148),'IC 1A'!K148),"$",""))&lt;LEN(IF(_xlfn.ISFORMULA('#_IC 1A'!K148),_xlfn.FORMULATEXT('#_IC 1A'!K148),'#_IC 1A'!K148))-LEN(SUBSTITUTE(IF(_xlfn.ISFORMULA('#_IC 1A'!K148),_xlfn.FORMULATEXT('#_IC 1A'!K148),'#_IC 1A'!K148),"$","")),TRUE,FALSE),"MissingAbsMsg",_xlfn.IFS(ISTEXT('#_IC 1A'!K148),FALSE,ISLOGICAL('#_IC 1A'!K148),FALSE,SUBSTITUTE(CELL("format",'#_IC 1A'!K148),"-","")=SUBSTITUTE(CELL("format",'IC 1A'!K148),"-",""),FALSE,CELL("format",'#_IC 1A'!K148)="G",FALSE,AND(CELL("format",'#_IC 1A'!K148)="F0",CELL("format",'IC 1A'!K148)="G"),FALSE,TRUE,IFERROR(IF(MATCH(CELL("format",'#_IC 1A'!K148),FormatCodes_SFX!$A$4:$A$53,0)&gt;0,TRUE),FALSE),TRUE,TRUE),"FormatMsg",TRUE,"PerfectMsg")</f>
        <v>PerfectMsg</v>
      </c>
    </row>
    <row r="149" spans="2:11" x14ac:dyDescent="0.15">
      <c r="B149" s="48">
        <v>0</v>
      </c>
      <c r="C149" s="48">
        <v>0</v>
      </c>
      <c r="D149" s="48">
        <v>0</v>
      </c>
      <c r="E149" s="48">
        <v>0</v>
      </c>
      <c r="F149" s="48">
        <v>0</v>
      </c>
      <c r="G149" s="48">
        <v>0</v>
      </c>
      <c r="H149" s="48">
        <v>0</v>
      </c>
      <c r="I149" s="48"/>
      <c r="J149" s="48" t="str">
        <f ca="1">_xlfn.IFS(ISBLANK('IC 1A'!J149),"",IF(NOT(ISNA('#_IC 1A'!J149)),IF(ISNA('IC 1A'!J149),TRUE,FALSE),FALSE),"StuNAMsg",IF(AND(ISNA('#_IC 1A'!J149),ISNA('IC 1A'!J149)),TRUE,FALSE),"PerfectMsg",IF(NOT(ISERROR('#_IC 1A'!J149)),IF(ISERROR('IC 1A'!J149),TRUE,FALSE),FALSE),"StuErrorMsg",IF(TYPE('#_IC 1A'!J149)&lt;&gt;TYPE('IC 1A'!J149),TRUE,FALSE),"WrongTypeMsg",IF(_xlfn.ISFORMULA('#_IC 1A'!J149),IF(NOT(_xlfn.ISFORMULA('IC 1A'!J149)),TRUE),FALSE),"MissingFormulaMsg",IF(NOT(AND(ISNUMBER(FIND("[",_xlfn.FORMULATEXT('#_IC 1A'!J149))),ISNUMBER(FIND("!",_xlfn.FORMULATEXT('#_IC 1A'!J149))))),AND(ISNUMBER(FIND("[",_xlfn.FORMULATEXT('IC 1A'!J149))),ISNUMBER(FIND("!",_xlfn.FORMULATEXT('IC 1A'!J149)))),FALSE),"ExternalRefsMsg",IF(ISNUMBER('#_IC 1A'!J149),IF(ABS('#_IC 1A'!J149-'IC 1A'!J149)&gt;0.00001,TRUE,FALSE),IF('#_IC 1A'!J149&lt;&gt;'IC 1A'!J149,TRUE,FALSE)),IF(ISNUMBER('#_IC 1A'!J149),IF('#_IC 1A'!J149&gt;'IC 1A'!J149,"TooLow","TooHigh"),"WrongAnswer"),NOT(_xlfn.ISFORMULA('#_IC 1A'!J149)),IF(_xlfn.IFS(ISTEXT('#_IC 1A'!J149),FALSE,ISLOGICAL('#_IC 1A'!J149),FALSE,SUBSTITUTE(CELL("format",'#_IC 1A'!J149),"-","")=SUBSTITUTE(CELL("format",'IC 1A'!J149),"-",""),FALSE,CELL("format",'#_IC 1A'!J149)="G",FALSE,AND(CELL("format",'#_IC 1A'!J149)="F0",CELL("format",'IC 1A'!J149)="G"),FALSE,TRUE,IFERROR(IF(MATCH(CELL("format",'#_IC 1A'!J149)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1A'!J149),_xlfn.FORMULATEXT('IC 1A'!J149),'IC 1A'!J149),"9","#"),"8","#"),"7","#"),"6","#"),"5","#"),"4","#"),"3","#"),"2","#"),"1","#"),"0","#"),"$",""),"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1A'!J149),_xlfn.FORMULATEXT('IC 1A'!J149),'IC 1A'!J149),"9","#"),"8","#"),"7","#"),"6","#"),"5","#"),"4","#"),"3","#"),"2","#"),"1","#"),"0","#"),"$",""),"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1A'!J149),_xlfn.FORMULATEXT('#_IC 1A'!J149),'#_IC 1A'!J149),"9","#"),"8","#"),"7","#"),"6","#"),"5","#"),"4","#"),"3","#"),"2","#"),"1","#"),"0","#"),"$",""),"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1A'!J149),_xlfn.FORMULATEXT('#_IC 1A'!J149),'#_IC 1A'!J149),"9","#"),"8","#"),"7","#"),"6","#"),"5","#"),"4","#"),"3","#"),"2","#"),"1","#"),"0","#"),"$",""),"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1A'!J149),_xlfn.FORMULATEXT('IC 1A'!J149),'IC 1A'!J149))-LEN(SUBSTITUTE(IF(_xlfn.ISFORMULA('IC 1A'!J149),_xlfn.FORMULATEXT('IC 1A'!J149),'IC 1A'!J149),"""",""))&gt;LEN(IF(_xlfn.ISFORMULA('#_IC 1A'!J149),_xlfn.FORMULATEXT('#_IC 1A'!J149),'#_IC 1A'!J149))-LEN(SUBSTITUTE(IF(_xlfn.ISFORMULA('#_IC 1A'!J149),_xlfn.FORMULATEXT('#_IC 1A'!J149),'#_IC 1A'!J149),"""","")),TRUE,FALSE),"HardQuoteMsg",IF(LEN(IF(_xlfn.ISFORMULA('IC 1A'!J149),_xlfn.FORMULATEXT('IC 1A'!J149),'IC 1A'!J149))-LEN(SUBSTITUTE(IF(_xlfn.ISFORMULA('IC 1A'!J149),_xlfn.FORMULATEXT('IC 1A'!J149),'IC 1A'!J149),"$",""))&lt;LEN(IF(_xlfn.ISFORMULA('#_IC 1A'!J149),_xlfn.FORMULATEXT('#_IC 1A'!J149),'#_IC 1A'!J149))-LEN(SUBSTITUTE(IF(_xlfn.ISFORMULA('#_IC 1A'!J149),_xlfn.FORMULATEXT('#_IC 1A'!J149),'#_IC 1A'!J149),"$","")),TRUE,FALSE),"MissingAbsMsg",_xlfn.IFS(ISTEXT('#_IC 1A'!J149),FALSE,ISLOGICAL('#_IC 1A'!J149),FALSE,SUBSTITUTE(CELL("format",'#_IC 1A'!J149),"-","")=SUBSTITUTE(CELL("format",'IC 1A'!J149),"-",""),FALSE,CELL("format",'#_IC 1A'!J149)="G",FALSE,AND(CELL("format",'#_IC 1A'!J149)="F0",CELL("format",'IC 1A'!J149)="G"),FALSE,TRUE,IFERROR(IF(MATCH(CELL("format",'#_IC 1A'!J149),FormatCodes_SFX!$A$4:$A$53,0)&gt;0,TRUE),FALSE),TRUE,TRUE),"FormatMsg",TRUE,"PerfectMsg")</f>
        <v>PerfectMsg</v>
      </c>
      <c r="K149" s="48" t="str">
        <f ca="1">_xlfn.IFS(ISBLANK('IC 1A'!K149),"",IF(NOT(ISNA('#_IC 1A'!K149)),IF(ISNA('IC 1A'!K149),TRUE,FALSE),FALSE),"StuNAMsg",IF(AND(ISNA('#_IC 1A'!K149),ISNA('IC 1A'!K149)),TRUE,FALSE),"PerfectMsg",IF(NOT(ISERROR('#_IC 1A'!K149)),IF(ISERROR('IC 1A'!K149),TRUE,FALSE),FALSE),"StuErrorMsg",IF(TYPE('#_IC 1A'!K149)&lt;&gt;TYPE('IC 1A'!K149),TRUE,FALSE),"WrongTypeMsg",IF(_xlfn.ISFORMULA('#_IC 1A'!K149),IF(NOT(_xlfn.ISFORMULA('IC 1A'!K149)),TRUE),FALSE),"MissingFormulaMsg",IF(NOT(AND(ISNUMBER(FIND("[",_xlfn.FORMULATEXT('#_IC 1A'!K149))),ISNUMBER(FIND("!",_xlfn.FORMULATEXT('#_IC 1A'!K149))))),AND(ISNUMBER(FIND("[",_xlfn.FORMULATEXT('IC 1A'!K149))),ISNUMBER(FIND("!",_xlfn.FORMULATEXT('IC 1A'!K149)))),FALSE),"ExternalRefsMsg",IF(ISNUMBER('#_IC 1A'!K149),IF(ABS('#_IC 1A'!K149-'IC 1A'!K149)&gt;0.00001,TRUE,FALSE),IF('#_IC 1A'!K149&lt;&gt;'IC 1A'!K149,TRUE,FALSE)),IF(ISNUMBER('#_IC 1A'!K149),IF('#_IC 1A'!K149&gt;'IC 1A'!K149,"TooLow","TooHigh"),"WrongAnswer"),NOT(_xlfn.ISFORMULA('#_IC 1A'!K149)),IF(_xlfn.IFS(ISTEXT('#_IC 1A'!K149),FALSE,ISLOGICAL('#_IC 1A'!K149),FALSE,SUBSTITUTE(CELL("format",'#_IC 1A'!K149),"-","")=SUBSTITUTE(CELL("format",'IC 1A'!K149),"-",""),FALSE,CELL("format",'#_IC 1A'!K149)="G",FALSE,AND(CELL("format",'#_IC 1A'!K149)="F0",CELL("format",'IC 1A'!K149)="G"),FALSE,TRUE,IFERROR(IF(MATCH(CELL("format",'#_IC 1A'!K149)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1A'!K149),_xlfn.FORMULATEXT('IC 1A'!K149),'IC 1A'!K149),"9","#"),"8","#"),"7","#"),"6","#"),"5","#"),"4","#"),"3","#"),"2","#"),"1","#"),"0","#"),"$",""),"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1A'!K149),_xlfn.FORMULATEXT('IC 1A'!K149),'IC 1A'!K149),"9","#"),"8","#"),"7","#"),"6","#"),"5","#"),"4","#"),"3","#"),"2","#"),"1","#"),"0","#"),"$",""),"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1A'!K149),_xlfn.FORMULATEXT('#_IC 1A'!K149),'#_IC 1A'!K149),"9","#"),"8","#"),"7","#"),"6","#"),"5","#"),"4","#"),"3","#"),"2","#"),"1","#"),"0","#"),"$",""),"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1A'!K149),_xlfn.FORMULATEXT('#_IC 1A'!K149),'#_IC 1A'!K149),"9","#"),"8","#"),"7","#"),"6","#"),"5","#"),"4","#"),"3","#"),"2","#"),"1","#"),"0","#"),"$",""),"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1A'!K149),_xlfn.FORMULATEXT('IC 1A'!K149),'IC 1A'!K149))-LEN(SUBSTITUTE(IF(_xlfn.ISFORMULA('IC 1A'!K149),_xlfn.FORMULATEXT('IC 1A'!K149),'IC 1A'!K149),"""",""))&gt;LEN(IF(_xlfn.ISFORMULA('#_IC 1A'!K149),_xlfn.FORMULATEXT('#_IC 1A'!K149),'#_IC 1A'!K149))-LEN(SUBSTITUTE(IF(_xlfn.ISFORMULA('#_IC 1A'!K149),_xlfn.FORMULATEXT('#_IC 1A'!K149),'#_IC 1A'!K149),"""","")),TRUE,FALSE),"HardQuoteMsg",IF(LEN(IF(_xlfn.ISFORMULA('IC 1A'!K149),_xlfn.FORMULATEXT('IC 1A'!K149),'IC 1A'!K149))-LEN(SUBSTITUTE(IF(_xlfn.ISFORMULA('IC 1A'!K149),_xlfn.FORMULATEXT('IC 1A'!K149),'IC 1A'!K149),"$",""))&lt;LEN(IF(_xlfn.ISFORMULA('#_IC 1A'!K149),_xlfn.FORMULATEXT('#_IC 1A'!K149),'#_IC 1A'!K149))-LEN(SUBSTITUTE(IF(_xlfn.ISFORMULA('#_IC 1A'!K149),_xlfn.FORMULATEXT('#_IC 1A'!K149),'#_IC 1A'!K149),"$","")),TRUE,FALSE),"MissingAbsMsg",_xlfn.IFS(ISTEXT('#_IC 1A'!K149),FALSE,ISLOGICAL('#_IC 1A'!K149),FALSE,SUBSTITUTE(CELL("format",'#_IC 1A'!K149),"-","")=SUBSTITUTE(CELL("format",'IC 1A'!K149),"-",""),FALSE,CELL("format",'#_IC 1A'!K149)="G",FALSE,AND(CELL("format",'#_IC 1A'!K149)="F0",CELL("format",'IC 1A'!K149)="G"),FALSE,TRUE,IFERROR(IF(MATCH(CELL("format",'#_IC 1A'!K149),FormatCodes_SFX!$A$4:$A$53,0)&gt;0,TRUE),FALSE),TRUE,TRUE),"FormatMsg",TRUE,"PerfectMsg")</f>
        <v>PerfectMsg</v>
      </c>
    </row>
    <row r="150" spans="2:11" x14ac:dyDescent="0.15">
      <c r="B150" s="48">
        <v>0</v>
      </c>
      <c r="C150" s="48">
        <v>0</v>
      </c>
      <c r="D150" s="48">
        <v>0</v>
      </c>
      <c r="E150" s="48">
        <v>0</v>
      </c>
      <c r="F150" s="48">
        <v>0</v>
      </c>
      <c r="G150" s="48">
        <v>0</v>
      </c>
      <c r="H150" s="48">
        <v>0</v>
      </c>
      <c r="I150" s="48"/>
      <c r="J150" s="48" t="str">
        <f ca="1">_xlfn.IFS(ISBLANK('IC 1A'!J150),"",IF(NOT(ISNA('#_IC 1A'!J150)),IF(ISNA('IC 1A'!J150),TRUE,FALSE),FALSE),"StuNAMsg",IF(AND(ISNA('#_IC 1A'!J150),ISNA('IC 1A'!J150)),TRUE,FALSE),"PerfectMsg",IF(NOT(ISERROR('#_IC 1A'!J150)),IF(ISERROR('IC 1A'!J150),TRUE,FALSE),FALSE),"StuErrorMsg",IF(TYPE('#_IC 1A'!J150)&lt;&gt;TYPE('IC 1A'!J150),TRUE,FALSE),"WrongTypeMsg",IF(_xlfn.ISFORMULA('#_IC 1A'!J150),IF(NOT(_xlfn.ISFORMULA('IC 1A'!J150)),TRUE),FALSE),"MissingFormulaMsg",IF(NOT(AND(ISNUMBER(FIND("[",_xlfn.FORMULATEXT('#_IC 1A'!J150))),ISNUMBER(FIND("!",_xlfn.FORMULATEXT('#_IC 1A'!J150))))),AND(ISNUMBER(FIND("[",_xlfn.FORMULATEXT('IC 1A'!J150))),ISNUMBER(FIND("!",_xlfn.FORMULATEXT('IC 1A'!J150)))),FALSE),"ExternalRefsMsg",IF(ISNUMBER('#_IC 1A'!J150),IF(ABS('#_IC 1A'!J150-'IC 1A'!J150)&gt;0.00001,TRUE,FALSE),IF('#_IC 1A'!J150&lt;&gt;'IC 1A'!J150,TRUE,FALSE)),IF(ISNUMBER('#_IC 1A'!J150),IF('#_IC 1A'!J150&gt;'IC 1A'!J150,"TooLow","TooHigh"),"WrongAnswer"),NOT(_xlfn.ISFORMULA('#_IC 1A'!J150)),IF(_xlfn.IFS(ISTEXT('#_IC 1A'!J150),FALSE,ISLOGICAL('#_IC 1A'!J150),FALSE,SUBSTITUTE(CELL("format",'#_IC 1A'!J150),"-","")=SUBSTITUTE(CELL("format",'IC 1A'!J150),"-",""),FALSE,CELL("format",'#_IC 1A'!J150)="G",FALSE,AND(CELL("format",'#_IC 1A'!J150)="F0",CELL("format",'IC 1A'!J150)="G"),FALSE,TRUE,IFERROR(IF(MATCH(CELL("format",'#_IC 1A'!J150)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1A'!J150),_xlfn.FORMULATEXT('IC 1A'!J150),'IC 1A'!J150),"9","#"),"8","#"),"7","#"),"6","#"),"5","#"),"4","#"),"3","#"),"2","#"),"1","#"),"0","#"),"$",""),"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1A'!J150),_xlfn.FORMULATEXT('IC 1A'!J150),'IC 1A'!J150),"9","#"),"8","#"),"7","#"),"6","#"),"5","#"),"4","#"),"3","#"),"2","#"),"1","#"),"0","#"),"$",""),"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1A'!J150),_xlfn.FORMULATEXT('#_IC 1A'!J150),'#_IC 1A'!J150),"9","#"),"8","#"),"7","#"),"6","#"),"5","#"),"4","#"),"3","#"),"2","#"),"1","#"),"0","#"),"$",""),"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1A'!J150),_xlfn.FORMULATEXT('#_IC 1A'!J150),'#_IC 1A'!J150),"9","#"),"8","#"),"7","#"),"6","#"),"5","#"),"4","#"),"3","#"),"2","#"),"1","#"),"0","#"),"$",""),"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1A'!J150),_xlfn.FORMULATEXT('IC 1A'!J150),'IC 1A'!J150))-LEN(SUBSTITUTE(IF(_xlfn.ISFORMULA('IC 1A'!J150),_xlfn.FORMULATEXT('IC 1A'!J150),'IC 1A'!J150),"""",""))&gt;LEN(IF(_xlfn.ISFORMULA('#_IC 1A'!J150),_xlfn.FORMULATEXT('#_IC 1A'!J150),'#_IC 1A'!J150))-LEN(SUBSTITUTE(IF(_xlfn.ISFORMULA('#_IC 1A'!J150),_xlfn.FORMULATEXT('#_IC 1A'!J150),'#_IC 1A'!J150),"""","")),TRUE,FALSE),"HardQuoteMsg",IF(LEN(IF(_xlfn.ISFORMULA('IC 1A'!J150),_xlfn.FORMULATEXT('IC 1A'!J150),'IC 1A'!J150))-LEN(SUBSTITUTE(IF(_xlfn.ISFORMULA('IC 1A'!J150),_xlfn.FORMULATEXT('IC 1A'!J150),'IC 1A'!J150),"$",""))&lt;LEN(IF(_xlfn.ISFORMULA('#_IC 1A'!J150),_xlfn.FORMULATEXT('#_IC 1A'!J150),'#_IC 1A'!J150))-LEN(SUBSTITUTE(IF(_xlfn.ISFORMULA('#_IC 1A'!J150),_xlfn.FORMULATEXT('#_IC 1A'!J150),'#_IC 1A'!J150),"$","")),TRUE,FALSE),"MissingAbsMsg",_xlfn.IFS(ISTEXT('#_IC 1A'!J150),FALSE,ISLOGICAL('#_IC 1A'!J150),FALSE,SUBSTITUTE(CELL("format",'#_IC 1A'!J150),"-","")=SUBSTITUTE(CELL("format",'IC 1A'!J150),"-",""),FALSE,CELL("format",'#_IC 1A'!J150)="G",FALSE,AND(CELL("format",'#_IC 1A'!J150)="F0",CELL("format",'IC 1A'!J150)="G"),FALSE,TRUE,IFERROR(IF(MATCH(CELL("format",'#_IC 1A'!J150),FormatCodes_SFX!$A$4:$A$53,0)&gt;0,TRUE),FALSE),TRUE,TRUE),"FormatMsg",TRUE,"PerfectMsg")</f>
        <v>PerfectMsg</v>
      </c>
      <c r="K150" s="48" t="str">
        <f ca="1">_xlfn.IFS(ISBLANK('IC 1A'!K150),"",IF(NOT(ISNA('#_IC 1A'!K150)),IF(ISNA('IC 1A'!K150),TRUE,FALSE),FALSE),"StuNAMsg",IF(AND(ISNA('#_IC 1A'!K150),ISNA('IC 1A'!K150)),TRUE,FALSE),"PerfectMsg",IF(NOT(ISERROR('#_IC 1A'!K150)),IF(ISERROR('IC 1A'!K150),TRUE,FALSE),FALSE),"StuErrorMsg",IF(TYPE('#_IC 1A'!K150)&lt;&gt;TYPE('IC 1A'!K150),TRUE,FALSE),"WrongTypeMsg",IF(_xlfn.ISFORMULA('#_IC 1A'!K150),IF(NOT(_xlfn.ISFORMULA('IC 1A'!K150)),TRUE),FALSE),"MissingFormulaMsg",IF(NOT(AND(ISNUMBER(FIND("[",_xlfn.FORMULATEXT('#_IC 1A'!K150))),ISNUMBER(FIND("!",_xlfn.FORMULATEXT('#_IC 1A'!K150))))),AND(ISNUMBER(FIND("[",_xlfn.FORMULATEXT('IC 1A'!K150))),ISNUMBER(FIND("!",_xlfn.FORMULATEXT('IC 1A'!K150)))),FALSE),"ExternalRefsMsg",IF(ISNUMBER('#_IC 1A'!K150),IF(ABS('#_IC 1A'!K150-'IC 1A'!K150)&gt;0.00001,TRUE,FALSE),IF('#_IC 1A'!K150&lt;&gt;'IC 1A'!K150,TRUE,FALSE)),IF(ISNUMBER('#_IC 1A'!K150),IF('#_IC 1A'!K150&gt;'IC 1A'!K150,"TooLow","TooHigh"),"WrongAnswer"),NOT(_xlfn.ISFORMULA('#_IC 1A'!K150)),IF(_xlfn.IFS(ISTEXT('#_IC 1A'!K150),FALSE,ISLOGICAL('#_IC 1A'!K150),FALSE,SUBSTITUTE(CELL("format",'#_IC 1A'!K150),"-","")=SUBSTITUTE(CELL("format",'IC 1A'!K150),"-",""),FALSE,CELL("format",'#_IC 1A'!K150)="G",FALSE,AND(CELL("format",'#_IC 1A'!K150)="F0",CELL("format",'IC 1A'!K150)="G"),FALSE,TRUE,IFERROR(IF(MATCH(CELL("format",'#_IC 1A'!K150)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1A'!K150),_xlfn.FORMULATEXT('IC 1A'!K150),'IC 1A'!K150),"9","#"),"8","#"),"7","#"),"6","#"),"5","#"),"4","#"),"3","#"),"2","#"),"1","#"),"0","#"),"$",""),"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1A'!K150),_xlfn.FORMULATEXT('IC 1A'!K150),'IC 1A'!K150),"9","#"),"8","#"),"7","#"),"6","#"),"5","#"),"4","#"),"3","#"),"2","#"),"1","#"),"0","#"),"$",""),"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1A'!K150),_xlfn.FORMULATEXT('#_IC 1A'!K150),'#_IC 1A'!K150),"9","#"),"8","#"),"7","#"),"6","#"),"5","#"),"4","#"),"3","#"),"2","#"),"1","#"),"0","#"),"$",""),"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1A'!K150),_xlfn.FORMULATEXT('#_IC 1A'!K150),'#_IC 1A'!K150),"9","#"),"8","#"),"7","#"),"6","#"),"5","#"),"4","#"),"3","#"),"2","#"),"1","#"),"0","#"),"$",""),"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1A'!K150),_xlfn.FORMULATEXT('IC 1A'!K150),'IC 1A'!K150))-LEN(SUBSTITUTE(IF(_xlfn.ISFORMULA('IC 1A'!K150),_xlfn.FORMULATEXT('IC 1A'!K150),'IC 1A'!K150),"""",""))&gt;LEN(IF(_xlfn.ISFORMULA('#_IC 1A'!K150),_xlfn.FORMULATEXT('#_IC 1A'!K150),'#_IC 1A'!K150))-LEN(SUBSTITUTE(IF(_xlfn.ISFORMULA('#_IC 1A'!K150),_xlfn.FORMULATEXT('#_IC 1A'!K150),'#_IC 1A'!K150),"""","")),TRUE,FALSE),"HardQuoteMsg",IF(LEN(IF(_xlfn.ISFORMULA('IC 1A'!K150),_xlfn.FORMULATEXT('IC 1A'!K150),'IC 1A'!K150))-LEN(SUBSTITUTE(IF(_xlfn.ISFORMULA('IC 1A'!K150),_xlfn.FORMULATEXT('IC 1A'!K150),'IC 1A'!K150),"$",""))&lt;LEN(IF(_xlfn.ISFORMULA('#_IC 1A'!K150),_xlfn.FORMULATEXT('#_IC 1A'!K150),'#_IC 1A'!K150))-LEN(SUBSTITUTE(IF(_xlfn.ISFORMULA('#_IC 1A'!K150),_xlfn.FORMULATEXT('#_IC 1A'!K150),'#_IC 1A'!K150),"$","")),TRUE,FALSE),"MissingAbsMsg",_xlfn.IFS(ISTEXT('#_IC 1A'!K150),FALSE,ISLOGICAL('#_IC 1A'!K150),FALSE,SUBSTITUTE(CELL("format",'#_IC 1A'!K150),"-","")=SUBSTITUTE(CELL("format",'IC 1A'!K150),"-",""),FALSE,CELL("format",'#_IC 1A'!K150)="G",FALSE,AND(CELL("format",'#_IC 1A'!K150)="F0",CELL("format",'IC 1A'!K150)="G"),FALSE,TRUE,IFERROR(IF(MATCH(CELL("format",'#_IC 1A'!K150),FormatCodes_SFX!$A$4:$A$53,0)&gt;0,TRUE),FALSE),TRUE,TRUE),"FormatMsg",TRUE,"PerfectMsg")</f>
        <v>PerfectMsg</v>
      </c>
    </row>
    <row r="151" spans="2:11" x14ac:dyDescent="0.15">
      <c r="B151" s="48">
        <v>0</v>
      </c>
      <c r="C151" s="48">
        <v>0</v>
      </c>
      <c r="D151" s="48">
        <v>0</v>
      </c>
      <c r="E151" s="48">
        <v>0</v>
      </c>
      <c r="F151" s="48">
        <v>0</v>
      </c>
      <c r="G151" s="48">
        <v>0</v>
      </c>
      <c r="H151" s="48"/>
      <c r="I151" s="48"/>
      <c r="J151" s="48" t="str">
        <f ca="1">_xlfn.IFS(ISBLANK('IC 1A'!J151),"",IF(NOT(ISNA('#_IC 1A'!J151)),IF(ISNA('IC 1A'!J151),TRUE,FALSE),FALSE),"StuNAMsg",IF(AND(ISNA('#_IC 1A'!J151),ISNA('IC 1A'!J151)),TRUE,FALSE),"PerfectMsg",IF(NOT(ISERROR('#_IC 1A'!J151)),IF(ISERROR('IC 1A'!J151),TRUE,FALSE),FALSE),"StuErrorMsg",IF(TYPE('#_IC 1A'!J151)&lt;&gt;TYPE('IC 1A'!J151),TRUE,FALSE),"WrongTypeMsg",IF(_xlfn.ISFORMULA('#_IC 1A'!J151),IF(NOT(_xlfn.ISFORMULA('IC 1A'!J151)),TRUE),FALSE),"MissingFormulaMsg",IF(NOT(AND(ISNUMBER(FIND("[",_xlfn.FORMULATEXT('#_IC 1A'!J151))),ISNUMBER(FIND("!",_xlfn.FORMULATEXT('#_IC 1A'!J151))))),AND(ISNUMBER(FIND("[",_xlfn.FORMULATEXT('IC 1A'!J151))),ISNUMBER(FIND("!",_xlfn.FORMULATEXT('IC 1A'!J151)))),FALSE),"ExternalRefsMsg",IF(ISNUMBER('#_IC 1A'!J151),IF(ABS('#_IC 1A'!J151-'IC 1A'!J151)&gt;0.00001,TRUE,FALSE),IF('#_IC 1A'!J151&lt;&gt;'IC 1A'!J151,TRUE,FALSE)),IF(ISNUMBER('#_IC 1A'!J151),IF('#_IC 1A'!J151&gt;'IC 1A'!J151,"TooLow","TooHigh"),"WrongAnswer"),NOT(_xlfn.ISFORMULA('#_IC 1A'!J151)),IF(_xlfn.IFS(ISTEXT('#_IC 1A'!J151),FALSE,ISLOGICAL('#_IC 1A'!J151),FALSE,SUBSTITUTE(CELL("format",'#_IC 1A'!J151),"-","")=SUBSTITUTE(CELL("format",'IC 1A'!J151),"-",""),FALSE,CELL("format",'#_IC 1A'!J151)="G",FALSE,AND(CELL("format",'#_IC 1A'!J151)="F0",CELL("format",'IC 1A'!J151)="G"),FALSE,TRUE,IFERROR(IF(MATCH(CELL("format",'#_IC 1A'!J151)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1A'!J151),_xlfn.FORMULATEXT('IC 1A'!J151),'IC 1A'!J151),"9","#"),"8","#"),"7","#"),"6","#"),"5","#"),"4","#"),"3","#"),"2","#"),"1","#"),"0","#"),"$",""),"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1A'!J151),_xlfn.FORMULATEXT('IC 1A'!J151),'IC 1A'!J151),"9","#"),"8","#"),"7","#"),"6","#"),"5","#"),"4","#"),"3","#"),"2","#"),"1","#"),"0","#"),"$",""),"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1A'!J151),_xlfn.FORMULATEXT('#_IC 1A'!J151),'#_IC 1A'!J151),"9","#"),"8","#"),"7","#"),"6","#"),"5","#"),"4","#"),"3","#"),"2","#"),"1","#"),"0","#"),"$",""),"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1A'!J151),_xlfn.FORMULATEXT('#_IC 1A'!J151),'#_IC 1A'!J151),"9","#"),"8","#"),"7","#"),"6","#"),"5","#"),"4","#"),"3","#"),"2","#"),"1","#"),"0","#"),"$",""),"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1A'!J151),_xlfn.FORMULATEXT('IC 1A'!J151),'IC 1A'!J151))-LEN(SUBSTITUTE(IF(_xlfn.ISFORMULA('IC 1A'!J151),_xlfn.FORMULATEXT('IC 1A'!J151),'IC 1A'!J151),"""",""))&gt;LEN(IF(_xlfn.ISFORMULA('#_IC 1A'!J151),_xlfn.FORMULATEXT('#_IC 1A'!J151),'#_IC 1A'!J151))-LEN(SUBSTITUTE(IF(_xlfn.ISFORMULA('#_IC 1A'!J151),_xlfn.FORMULATEXT('#_IC 1A'!J151),'#_IC 1A'!J151),"""","")),TRUE,FALSE),"HardQuoteMsg",IF(LEN(IF(_xlfn.ISFORMULA('IC 1A'!J151),_xlfn.FORMULATEXT('IC 1A'!J151),'IC 1A'!J151))-LEN(SUBSTITUTE(IF(_xlfn.ISFORMULA('IC 1A'!J151),_xlfn.FORMULATEXT('IC 1A'!J151),'IC 1A'!J151),"$",""))&lt;LEN(IF(_xlfn.ISFORMULA('#_IC 1A'!J151),_xlfn.FORMULATEXT('#_IC 1A'!J151),'#_IC 1A'!J151))-LEN(SUBSTITUTE(IF(_xlfn.ISFORMULA('#_IC 1A'!J151),_xlfn.FORMULATEXT('#_IC 1A'!J151),'#_IC 1A'!J151),"$","")),TRUE,FALSE),"MissingAbsMsg",_xlfn.IFS(ISTEXT('#_IC 1A'!J151),FALSE,ISLOGICAL('#_IC 1A'!J151),FALSE,SUBSTITUTE(CELL("format",'#_IC 1A'!J151),"-","")=SUBSTITUTE(CELL("format",'IC 1A'!J151),"-",""),FALSE,CELL("format",'#_IC 1A'!J151)="G",FALSE,AND(CELL("format",'#_IC 1A'!J151)="F0",CELL("format",'IC 1A'!J151)="G"),FALSE,TRUE,IFERROR(IF(MATCH(CELL("format",'#_IC 1A'!J151),FormatCodes_SFX!$A$4:$A$53,0)&gt;0,TRUE),FALSE),TRUE,TRUE),"FormatMsg",TRUE,"PerfectMsg")</f>
        <v>PerfectMsg</v>
      </c>
      <c r="K151" s="48" t="str">
        <f ca="1">_xlfn.IFS(ISBLANK('IC 1A'!K151),"",IF(NOT(ISNA('#_IC 1A'!K151)),IF(ISNA('IC 1A'!K151),TRUE,FALSE),FALSE),"StuNAMsg",IF(AND(ISNA('#_IC 1A'!K151),ISNA('IC 1A'!K151)),TRUE,FALSE),"PerfectMsg",IF(NOT(ISERROR('#_IC 1A'!K151)),IF(ISERROR('IC 1A'!K151),TRUE,FALSE),FALSE),"StuErrorMsg",IF(TYPE('#_IC 1A'!K151)&lt;&gt;TYPE('IC 1A'!K151),TRUE,FALSE),"WrongTypeMsg",IF(_xlfn.ISFORMULA('#_IC 1A'!K151),IF(NOT(_xlfn.ISFORMULA('IC 1A'!K151)),TRUE),FALSE),"MissingFormulaMsg",IF(NOT(AND(ISNUMBER(FIND("[",_xlfn.FORMULATEXT('#_IC 1A'!K151))),ISNUMBER(FIND("!",_xlfn.FORMULATEXT('#_IC 1A'!K151))))),AND(ISNUMBER(FIND("[",_xlfn.FORMULATEXT('IC 1A'!K151))),ISNUMBER(FIND("!",_xlfn.FORMULATEXT('IC 1A'!K151)))),FALSE),"ExternalRefsMsg",IF(ISNUMBER('#_IC 1A'!K151),IF(ABS('#_IC 1A'!K151-'IC 1A'!K151)&gt;0.00001,TRUE,FALSE),IF('#_IC 1A'!K151&lt;&gt;'IC 1A'!K151,TRUE,FALSE)),IF(ISNUMBER('#_IC 1A'!K151),IF('#_IC 1A'!K151&gt;'IC 1A'!K151,"TooLow","TooHigh"),"WrongAnswer"),NOT(_xlfn.ISFORMULA('#_IC 1A'!K151)),IF(_xlfn.IFS(ISTEXT('#_IC 1A'!K151),FALSE,ISLOGICAL('#_IC 1A'!K151),FALSE,SUBSTITUTE(CELL("format",'#_IC 1A'!K151),"-","")=SUBSTITUTE(CELL("format",'IC 1A'!K151),"-",""),FALSE,CELL("format",'#_IC 1A'!K151)="G",FALSE,AND(CELL("format",'#_IC 1A'!K151)="F0",CELL("format",'IC 1A'!K151)="G"),FALSE,TRUE,IFERROR(IF(MATCH(CELL("format",'#_IC 1A'!K151)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1A'!K151),_xlfn.FORMULATEXT('IC 1A'!K151),'IC 1A'!K151),"9","#"),"8","#"),"7","#"),"6","#"),"5","#"),"4","#"),"3","#"),"2","#"),"1","#"),"0","#"),"$",""),"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1A'!K151),_xlfn.FORMULATEXT('IC 1A'!K151),'IC 1A'!K151),"9","#"),"8","#"),"7","#"),"6","#"),"5","#"),"4","#"),"3","#"),"2","#"),"1","#"),"0","#"),"$",""),"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1A'!K151),_xlfn.FORMULATEXT('#_IC 1A'!K151),'#_IC 1A'!K151),"9","#"),"8","#"),"7","#"),"6","#"),"5","#"),"4","#"),"3","#"),"2","#"),"1","#"),"0","#"),"$",""),"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1A'!K151),_xlfn.FORMULATEXT('#_IC 1A'!K151),'#_IC 1A'!K151),"9","#"),"8","#"),"7","#"),"6","#"),"5","#"),"4","#"),"3","#"),"2","#"),"1","#"),"0","#"),"$",""),"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1A'!K151),_xlfn.FORMULATEXT('IC 1A'!K151),'IC 1A'!K151))-LEN(SUBSTITUTE(IF(_xlfn.ISFORMULA('IC 1A'!K151),_xlfn.FORMULATEXT('IC 1A'!K151),'IC 1A'!K151),"""",""))&gt;LEN(IF(_xlfn.ISFORMULA('#_IC 1A'!K151),_xlfn.FORMULATEXT('#_IC 1A'!K151),'#_IC 1A'!K151))-LEN(SUBSTITUTE(IF(_xlfn.ISFORMULA('#_IC 1A'!K151),_xlfn.FORMULATEXT('#_IC 1A'!K151),'#_IC 1A'!K151),"""","")),TRUE,FALSE),"HardQuoteMsg",IF(LEN(IF(_xlfn.ISFORMULA('IC 1A'!K151),_xlfn.FORMULATEXT('IC 1A'!K151),'IC 1A'!K151))-LEN(SUBSTITUTE(IF(_xlfn.ISFORMULA('IC 1A'!K151),_xlfn.FORMULATEXT('IC 1A'!K151),'IC 1A'!K151),"$",""))&lt;LEN(IF(_xlfn.ISFORMULA('#_IC 1A'!K151),_xlfn.FORMULATEXT('#_IC 1A'!K151),'#_IC 1A'!K151))-LEN(SUBSTITUTE(IF(_xlfn.ISFORMULA('#_IC 1A'!K151),_xlfn.FORMULATEXT('#_IC 1A'!K151),'#_IC 1A'!K151),"$","")),TRUE,FALSE),"MissingAbsMsg",_xlfn.IFS(ISTEXT('#_IC 1A'!K151),FALSE,ISLOGICAL('#_IC 1A'!K151),FALSE,SUBSTITUTE(CELL("format",'#_IC 1A'!K151),"-","")=SUBSTITUTE(CELL("format",'IC 1A'!K151),"-",""),FALSE,CELL("format",'#_IC 1A'!K151)="G",FALSE,AND(CELL("format",'#_IC 1A'!K151)="F0",CELL("format",'IC 1A'!K151)="G"),FALSE,TRUE,IFERROR(IF(MATCH(CELL("format",'#_IC 1A'!K151),FormatCodes_SFX!$A$4:$A$53,0)&gt;0,TRUE),FALSE),TRUE,TRUE),"FormatMsg",TRUE,"PerfectMsg")</f>
        <v>PerfectMsg</v>
      </c>
    </row>
    <row r="152" spans="2:11" x14ac:dyDescent="0.15">
      <c r="B152" s="48">
        <v>0</v>
      </c>
      <c r="C152" s="48">
        <v>0</v>
      </c>
      <c r="D152" s="48">
        <v>0</v>
      </c>
      <c r="E152" s="48">
        <v>0</v>
      </c>
      <c r="F152" s="48">
        <v>0</v>
      </c>
      <c r="G152" s="48">
        <v>0</v>
      </c>
      <c r="H152" s="48">
        <v>0</v>
      </c>
      <c r="I152" s="48"/>
      <c r="J152" s="48" t="str">
        <f ca="1">_xlfn.IFS(ISBLANK('IC 1A'!J152),"",IF(NOT(ISNA('#_IC 1A'!J152)),IF(ISNA('IC 1A'!J152),TRUE,FALSE),FALSE),"StuNAMsg",IF(AND(ISNA('#_IC 1A'!J152),ISNA('IC 1A'!J152)),TRUE,FALSE),"PerfectMsg",IF(NOT(ISERROR('#_IC 1A'!J152)),IF(ISERROR('IC 1A'!J152),TRUE,FALSE),FALSE),"StuErrorMsg",IF(TYPE('#_IC 1A'!J152)&lt;&gt;TYPE('IC 1A'!J152),TRUE,FALSE),"WrongTypeMsg",IF(_xlfn.ISFORMULA('#_IC 1A'!J152),IF(NOT(_xlfn.ISFORMULA('IC 1A'!J152)),TRUE),FALSE),"MissingFormulaMsg",IF(NOT(AND(ISNUMBER(FIND("[",_xlfn.FORMULATEXT('#_IC 1A'!J152))),ISNUMBER(FIND("!",_xlfn.FORMULATEXT('#_IC 1A'!J152))))),AND(ISNUMBER(FIND("[",_xlfn.FORMULATEXT('IC 1A'!J152))),ISNUMBER(FIND("!",_xlfn.FORMULATEXT('IC 1A'!J152)))),FALSE),"ExternalRefsMsg",IF(ISNUMBER('#_IC 1A'!J152),IF(ABS('#_IC 1A'!J152-'IC 1A'!J152)&gt;0.00001,TRUE,FALSE),IF('#_IC 1A'!J152&lt;&gt;'IC 1A'!J152,TRUE,FALSE)),IF(ISNUMBER('#_IC 1A'!J152),IF('#_IC 1A'!J152&gt;'IC 1A'!J152,"TooLow","TooHigh"),"WrongAnswer"),NOT(_xlfn.ISFORMULA('#_IC 1A'!J152)),IF(_xlfn.IFS(ISTEXT('#_IC 1A'!J152),FALSE,ISLOGICAL('#_IC 1A'!J152),FALSE,SUBSTITUTE(CELL("format",'#_IC 1A'!J152),"-","")=SUBSTITUTE(CELL("format",'IC 1A'!J152),"-",""),FALSE,CELL("format",'#_IC 1A'!J152)="G",FALSE,AND(CELL("format",'#_IC 1A'!J152)="F0",CELL("format",'IC 1A'!J152)="G"),FALSE,TRUE,IFERROR(IF(MATCH(CELL("format",'#_IC 1A'!J152)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1A'!J152),_xlfn.FORMULATEXT('IC 1A'!J152),'IC 1A'!J152),"9","#"),"8","#"),"7","#"),"6","#"),"5","#"),"4","#"),"3","#"),"2","#"),"1","#"),"0","#"),"$",""),"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1A'!J152),_xlfn.FORMULATEXT('IC 1A'!J152),'IC 1A'!J152),"9","#"),"8","#"),"7","#"),"6","#"),"5","#"),"4","#"),"3","#"),"2","#"),"1","#"),"0","#"),"$",""),"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1A'!J152),_xlfn.FORMULATEXT('#_IC 1A'!J152),'#_IC 1A'!J152),"9","#"),"8","#"),"7","#"),"6","#"),"5","#"),"4","#"),"3","#"),"2","#"),"1","#"),"0","#"),"$",""),"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1A'!J152),_xlfn.FORMULATEXT('#_IC 1A'!J152),'#_IC 1A'!J152),"9","#"),"8","#"),"7","#"),"6","#"),"5","#"),"4","#"),"3","#"),"2","#"),"1","#"),"0","#"),"$",""),"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1A'!J152),_xlfn.FORMULATEXT('IC 1A'!J152),'IC 1A'!J152))-LEN(SUBSTITUTE(IF(_xlfn.ISFORMULA('IC 1A'!J152),_xlfn.FORMULATEXT('IC 1A'!J152),'IC 1A'!J152),"""",""))&gt;LEN(IF(_xlfn.ISFORMULA('#_IC 1A'!J152),_xlfn.FORMULATEXT('#_IC 1A'!J152),'#_IC 1A'!J152))-LEN(SUBSTITUTE(IF(_xlfn.ISFORMULA('#_IC 1A'!J152),_xlfn.FORMULATEXT('#_IC 1A'!J152),'#_IC 1A'!J152),"""","")),TRUE,FALSE),"HardQuoteMsg",IF(LEN(IF(_xlfn.ISFORMULA('IC 1A'!J152),_xlfn.FORMULATEXT('IC 1A'!J152),'IC 1A'!J152))-LEN(SUBSTITUTE(IF(_xlfn.ISFORMULA('IC 1A'!J152),_xlfn.FORMULATEXT('IC 1A'!J152),'IC 1A'!J152),"$",""))&lt;LEN(IF(_xlfn.ISFORMULA('#_IC 1A'!J152),_xlfn.FORMULATEXT('#_IC 1A'!J152),'#_IC 1A'!J152))-LEN(SUBSTITUTE(IF(_xlfn.ISFORMULA('#_IC 1A'!J152),_xlfn.FORMULATEXT('#_IC 1A'!J152),'#_IC 1A'!J152),"$","")),TRUE,FALSE),"MissingAbsMsg",_xlfn.IFS(ISTEXT('#_IC 1A'!J152),FALSE,ISLOGICAL('#_IC 1A'!J152),FALSE,SUBSTITUTE(CELL("format",'#_IC 1A'!J152),"-","")=SUBSTITUTE(CELL("format",'IC 1A'!J152),"-",""),FALSE,CELL("format",'#_IC 1A'!J152)="G",FALSE,AND(CELL("format",'#_IC 1A'!J152)="F0",CELL("format",'IC 1A'!J152)="G"),FALSE,TRUE,IFERROR(IF(MATCH(CELL("format",'#_IC 1A'!J152),FormatCodes_SFX!$A$4:$A$53,0)&gt;0,TRUE),FALSE),TRUE,TRUE),"FormatMsg",TRUE,"PerfectMsg")</f>
        <v>PerfectMsg</v>
      </c>
      <c r="K152" s="48" t="str">
        <f ca="1">_xlfn.IFS(ISBLANK('IC 1A'!K152),"",IF(NOT(ISNA('#_IC 1A'!K152)),IF(ISNA('IC 1A'!K152),TRUE,FALSE),FALSE),"StuNAMsg",IF(AND(ISNA('#_IC 1A'!K152),ISNA('IC 1A'!K152)),TRUE,FALSE),"PerfectMsg",IF(NOT(ISERROR('#_IC 1A'!K152)),IF(ISERROR('IC 1A'!K152),TRUE,FALSE),FALSE),"StuErrorMsg",IF(TYPE('#_IC 1A'!K152)&lt;&gt;TYPE('IC 1A'!K152),TRUE,FALSE),"WrongTypeMsg",IF(_xlfn.ISFORMULA('#_IC 1A'!K152),IF(NOT(_xlfn.ISFORMULA('IC 1A'!K152)),TRUE),FALSE),"MissingFormulaMsg",IF(NOT(AND(ISNUMBER(FIND("[",_xlfn.FORMULATEXT('#_IC 1A'!K152))),ISNUMBER(FIND("!",_xlfn.FORMULATEXT('#_IC 1A'!K152))))),AND(ISNUMBER(FIND("[",_xlfn.FORMULATEXT('IC 1A'!K152))),ISNUMBER(FIND("!",_xlfn.FORMULATEXT('IC 1A'!K152)))),FALSE),"ExternalRefsMsg",IF(ISNUMBER('#_IC 1A'!K152),IF(ABS('#_IC 1A'!K152-'IC 1A'!K152)&gt;0.00001,TRUE,FALSE),IF('#_IC 1A'!K152&lt;&gt;'IC 1A'!K152,TRUE,FALSE)),IF(ISNUMBER('#_IC 1A'!K152),IF('#_IC 1A'!K152&gt;'IC 1A'!K152,"TooLow","TooHigh"),"WrongAnswer"),NOT(_xlfn.ISFORMULA('#_IC 1A'!K152)),IF(_xlfn.IFS(ISTEXT('#_IC 1A'!K152),FALSE,ISLOGICAL('#_IC 1A'!K152),FALSE,SUBSTITUTE(CELL("format",'#_IC 1A'!K152),"-","")=SUBSTITUTE(CELL("format",'IC 1A'!K152),"-",""),FALSE,CELL("format",'#_IC 1A'!K152)="G",FALSE,AND(CELL("format",'#_IC 1A'!K152)="F0",CELL("format",'IC 1A'!K152)="G"),FALSE,TRUE,IFERROR(IF(MATCH(CELL("format",'#_IC 1A'!K152)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1A'!K152),_xlfn.FORMULATEXT('IC 1A'!K152),'IC 1A'!K152),"9","#"),"8","#"),"7","#"),"6","#"),"5","#"),"4","#"),"3","#"),"2","#"),"1","#"),"0","#"),"$",""),"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1A'!K152),_xlfn.FORMULATEXT('IC 1A'!K152),'IC 1A'!K152),"9","#"),"8","#"),"7","#"),"6","#"),"5","#"),"4","#"),"3","#"),"2","#"),"1","#"),"0","#"),"$",""),"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1A'!K152),_xlfn.FORMULATEXT('#_IC 1A'!K152),'#_IC 1A'!K152),"9","#"),"8","#"),"7","#"),"6","#"),"5","#"),"4","#"),"3","#"),"2","#"),"1","#"),"0","#"),"$",""),"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1A'!K152),_xlfn.FORMULATEXT('#_IC 1A'!K152),'#_IC 1A'!K152),"9","#"),"8","#"),"7","#"),"6","#"),"5","#"),"4","#"),"3","#"),"2","#"),"1","#"),"0","#"),"$",""),"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1A'!K152),_xlfn.FORMULATEXT('IC 1A'!K152),'IC 1A'!K152))-LEN(SUBSTITUTE(IF(_xlfn.ISFORMULA('IC 1A'!K152),_xlfn.FORMULATEXT('IC 1A'!K152),'IC 1A'!K152),"""",""))&gt;LEN(IF(_xlfn.ISFORMULA('#_IC 1A'!K152),_xlfn.FORMULATEXT('#_IC 1A'!K152),'#_IC 1A'!K152))-LEN(SUBSTITUTE(IF(_xlfn.ISFORMULA('#_IC 1A'!K152),_xlfn.FORMULATEXT('#_IC 1A'!K152),'#_IC 1A'!K152),"""","")),TRUE,FALSE),"HardQuoteMsg",IF(LEN(IF(_xlfn.ISFORMULA('IC 1A'!K152),_xlfn.FORMULATEXT('IC 1A'!K152),'IC 1A'!K152))-LEN(SUBSTITUTE(IF(_xlfn.ISFORMULA('IC 1A'!K152),_xlfn.FORMULATEXT('IC 1A'!K152),'IC 1A'!K152),"$",""))&lt;LEN(IF(_xlfn.ISFORMULA('#_IC 1A'!K152),_xlfn.FORMULATEXT('#_IC 1A'!K152),'#_IC 1A'!K152))-LEN(SUBSTITUTE(IF(_xlfn.ISFORMULA('#_IC 1A'!K152),_xlfn.FORMULATEXT('#_IC 1A'!K152),'#_IC 1A'!K152),"$","")),TRUE,FALSE),"MissingAbsMsg",_xlfn.IFS(ISTEXT('#_IC 1A'!K152),FALSE,ISLOGICAL('#_IC 1A'!K152),FALSE,SUBSTITUTE(CELL("format",'#_IC 1A'!K152),"-","")=SUBSTITUTE(CELL("format",'IC 1A'!K152),"-",""),FALSE,CELL("format",'#_IC 1A'!K152)="G",FALSE,AND(CELL("format",'#_IC 1A'!K152)="F0",CELL("format",'IC 1A'!K152)="G"),FALSE,TRUE,IFERROR(IF(MATCH(CELL("format",'#_IC 1A'!K152),FormatCodes_SFX!$A$4:$A$53,0)&gt;0,TRUE),FALSE),TRUE,TRUE),"FormatMsg",TRUE,"PerfectMsg")</f>
        <v>PerfectMsg</v>
      </c>
    </row>
    <row r="153" spans="2:11" x14ac:dyDescent="0.15"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8"/>
      <c r="J153" s="48" t="str">
        <f ca="1">_xlfn.IFS(ISBLANK('IC 1A'!J153),"",IF(NOT(ISNA('#_IC 1A'!J153)),IF(ISNA('IC 1A'!J153),TRUE,FALSE),FALSE),"StuNAMsg",IF(AND(ISNA('#_IC 1A'!J153),ISNA('IC 1A'!J153)),TRUE,FALSE),"PerfectMsg",IF(NOT(ISERROR('#_IC 1A'!J153)),IF(ISERROR('IC 1A'!J153),TRUE,FALSE),FALSE),"StuErrorMsg",IF(TYPE('#_IC 1A'!J153)&lt;&gt;TYPE('IC 1A'!J153),TRUE,FALSE),"WrongTypeMsg",IF(_xlfn.ISFORMULA('#_IC 1A'!J153),IF(NOT(_xlfn.ISFORMULA('IC 1A'!J153)),TRUE),FALSE),"MissingFormulaMsg",IF(NOT(AND(ISNUMBER(FIND("[",_xlfn.FORMULATEXT('#_IC 1A'!J153))),ISNUMBER(FIND("!",_xlfn.FORMULATEXT('#_IC 1A'!J153))))),AND(ISNUMBER(FIND("[",_xlfn.FORMULATEXT('IC 1A'!J153))),ISNUMBER(FIND("!",_xlfn.FORMULATEXT('IC 1A'!J153)))),FALSE),"ExternalRefsMsg",IF(ISNUMBER('#_IC 1A'!J153),IF(ABS('#_IC 1A'!J153-'IC 1A'!J153)&gt;0.00001,TRUE,FALSE),IF('#_IC 1A'!J153&lt;&gt;'IC 1A'!J153,TRUE,FALSE)),IF(ISNUMBER('#_IC 1A'!J153),IF('#_IC 1A'!J153&gt;'IC 1A'!J153,"TooLow","TooHigh"),"WrongAnswer"),NOT(_xlfn.ISFORMULA('#_IC 1A'!J153)),IF(_xlfn.IFS(ISTEXT('#_IC 1A'!J153),FALSE,ISLOGICAL('#_IC 1A'!J153),FALSE,SUBSTITUTE(CELL("format",'#_IC 1A'!J153),"-","")=SUBSTITUTE(CELL("format",'IC 1A'!J153),"-",""),FALSE,CELL("format",'#_IC 1A'!J153)="G",FALSE,AND(CELL("format",'#_IC 1A'!J153)="F0",CELL("format",'IC 1A'!J153)="G"),FALSE,TRUE,IFERROR(IF(MATCH(CELL("format",'#_IC 1A'!J153)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1A'!J153),_xlfn.FORMULATEXT('IC 1A'!J153),'IC 1A'!J153),"9","#"),"8","#"),"7","#"),"6","#"),"5","#"),"4","#"),"3","#"),"2","#"),"1","#"),"0","#"),"$",""),"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1A'!J153),_xlfn.FORMULATEXT('IC 1A'!J153),'IC 1A'!J153),"9","#"),"8","#"),"7","#"),"6","#"),"5","#"),"4","#"),"3","#"),"2","#"),"1","#"),"0","#"),"$",""),"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1A'!J153),_xlfn.FORMULATEXT('#_IC 1A'!J153),'#_IC 1A'!J153),"9","#"),"8","#"),"7","#"),"6","#"),"5","#"),"4","#"),"3","#"),"2","#"),"1","#"),"0","#"),"$",""),"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1A'!J153),_xlfn.FORMULATEXT('#_IC 1A'!J153),'#_IC 1A'!J153),"9","#"),"8","#"),"7","#"),"6","#"),"5","#"),"4","#"),"3","#"),"2","#"),"1","#"),"0","#"),"$",""),"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1A'!J153),_xlfn.FORMULATEXT('IC 1A'!J153),'IC 1A'!J153))-LEN(SUBSTITUTE(IF(_xlfn.ISFORMULA('IC 1A'!J153),_xlfn.FORMULATEXT('IC 1A'!J153),'IC 1A'!J153),"""",""))&gt;LEN(IF(_xlfn.ISFORMULA('#_IC 1A'!J153),_xlfn.FORMULATEXT('#_IC 1A'!J153),'#_IC 1A'!J153))-LEN(SUBSTITUTE(IF(_xlfn.ISFORMULA('#_IC 1A'!J153),_xlfn.FORMULATEXT('#_IC 1A'!J153),'#_IC 1A'!J153),"""","")),TRUE,FALSE),"HardQuoteMsg",IF(LEN(IF(_xlfn.ISFORMULA('IC 1A'!J153),_xlfn.FORMULATEXT('IC 1A'!J153),'IC 1A'!J153))-LEN(SUBSTITUTE(IF(_xlfn.ISFORMULA('IC 1A'!J153),_xlfn.FORMULATEXT('IC 1A'!J153),'IC 1A'!J153),"$",""))&lt;LEN(IF(_xlfn.ISFORMULA('#_IC 1A'!J153),_xlfn.FORMULATEXT('#_IC 1A'!J153),'#_IC 1A'!J153))-LEN(SUBSTITUTE(IF(_xlfn.ISFORMULA('#_IC 1A'!J153),_xlfn.FORMULATEXT('#_IC 1A'!J153),'#_IC 1A'!J153),"$","")),TRUE,FALSE),"MissingAbsMsg",_xlfn.IFS(ISTEXT('#_IC 1A'!J153),FALSE,ISLOGICAL('#_IC 1A'!J153),FALSE,SUBSTITUTE(CELL("format",'#_IC 1A'!J153),"-","")=SUBSTITUTE(CELL("format",'IC 1A'!J153),"-",""),FALSE,CELL("format",'#_IC 1A'!J153)="G",FALSE,AND(CELL("format",'#_IC 1A'!J153)="F0",CELL("format",'IC 1A'!J153)="G"),FALSE,TRUE,IFERROR(IF(MATCH(CELL("format",'#_IC 1A'!J153),FormatCodes_SFX!$A$4:$A$53,0)&gt;0,TRUE),FALSE),TRUE,TRUE),"FormatMsg",TRUE,"PerfectMsg")</f>
        <v>PerfectMsg</v>
      </c>
      <c r="K153" s="48" t="str">
        <f ca="1">_xlfn.IFS(ISBLANK('IC 1A'!K153),"",IF(NOT(ISNA('#_IC 1A'!K153)),IF(ISNA('IC 1A'!K153),TRUE,FALSE),FALSE),"StuNAMsg",IF(AND(ISNA('#_IC 1A'!K153),ISNA('IC 1A'!K153)),TRUE,FALSE),"PerfectMsg",IF(NOT(ISERROR('#_IC 1A'!K153)),IF(ISERROR('IC 1A'!K153),TRUE,FALSE),FALSE),"StuErrorMsg",IF(TYPE('#_IC 1A'!K153)&lt;&gt;TYPE('IC 1A'!K153),TRUE,FALSE),"WrongTypeMsg",IF(_xlfn.ISFORMULA('#_IC 1A'!K153),IF(NOT(_xlfn.ISFORMULA('IC 1A'!K153)),TRUE),FALSE),"MissingFormulaMsg",IF(NOT(AND(ISNUMBER(FIND("[",_xlfn.FORMULATEXT('#_IC 1A'!K153))),ISNUMBER(FIND("!",_xlfn.FORMULATEXT('#_IC 1A'!K153))))),AND(ISNUMBER(FIND("[",_xlfn.FORMULATEXT('IC 1A'!K153))),ISNUMBER(FIND("!",_xlfn.FORMULATEXT('IC 1A'!K153)))),FALSE),"ExternalRefsMsg",IF(ISNUMBER('#_IC 1A'!K153),IF(ABS('#_IC 1A'!K153-'IC 1A'!K153)&gt;0.00001,TRUE,FALSE),IF('#_IC 1A'!K153&lt;&gt;'IC 1A'!K153,TRUE,FALSE)),IF(ISNUMBER('#_IC 1A'!K153),IF('#_IC 1A'!K153&gt;'IC 1A'!K153,"TooLow","TooHigh"),"WrongAnswer"),NOT(_xlfn.ISFORMULA('#_IC 1A'!K153)),IF(_xlfn.IFS(ISTEXT('#_IC 1A'!K153),FALSE,ISLOGICAL('#_IC 1A'!K153),FALSE,SUBSTITUTE(CELL("format",'#_IC 1A'!K153),"-","")=SUBSTITUTE(CELL("format",'IC 1A'!K153),"-",""),FALSE,CELL("format",'#_IC 1A'!K153)="G",FALSE,AND(CELL("format",'#_IC 1A'!K153)="F0",CELL("format",'IC 1A'!K153)="G"),FALSE,TRUE,IFERROR(IF(MATCH(CELL("format",'#_IC 1A'!K153)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1A'!K153),_xlfn.FORMULATEXT('IC 1A'!K153),'IC 1A'!K153),"9","#"),"8","#"),"7","#"),"6","#"),"5","#"),"4","#"),"3","#"),"2","#"),"1","#"),"0","#"),"$",""),"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1A'!K153),_xlfn.FORMULATEXT('IC 1A'!K153),'IC 1A'!K153),"9","#"),"8","#"),"7","#"),"6","#"),"5","#"),"4","#"),"3","#"),"2","#"),"1","#"),"0","#"),"$",""),"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1A'!K153),_xlfn.FORMULATEXT('#_IC 1A'!K153),'#_IC 1A'!K153),"9","#"),"8","#"),"7","#"),"6","#"),"5","#"),"4","#"),"3","#"),"2","#"),"1","#"),"0","#"),"$",""),"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1A'!K153),_xlfn.FORMULATEXT('#_IC 1A'!K153),'#_IC 1A'!K153),"9","#"),"8","#"),"7","#"),"6","#"),"5","#"),"4","#"),"3","#"),"2","#"),"1","#"),"0","#"),"$",""),"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1A'!K153),_xlfn.FORMULATEXT('IC 1A'!K153),'IC 1A'!K153))-LEN(SUBSTITUTE(IF(_xlfn.ISFORMULA('IC 1A'!K153),_xlfn.FORMULATEXT('IC 1A'!K153),'IC 1A'!K153),"""",""))&gt;LEN(IF(_xlfn.ISFORMULA('#_IC 1A'!K153),_xlfn.FORMULATEXT('#_IC 1A'!K153),'#_IC 1A'!K153))-LEN(SUBSTITUTE(IF(_xlfn.ISFORMULA('#_IC 1A'!K153),_xlfn.FORMULATEXT('#_IC 1A'!K153),'#_IC 1A'!K153),"""","")),TRUE,FALSE),"HardQuoteMsg",IF(LEN(IF(_xlfn.ISFORMULA('IC 1A'!K153),_xlfn.FORMULATEXT('IC 1A'!K153),'IC 1A'!K153))-LEN(SUBSTITUTE(IF(_xlfn.ISFORMULA('IC 1A'!K153),_xlfn.FORMULATEXT('IC 1A'!K153),'IC 1A'!K153),"$",""))&lt;LEN(IF(_xlfn.ISFORMULA('#_IC 1A'!K153),_xlfn.FORMULATEXT('#_IC 1A'!K153),'#_IC 1A'!K153))-LEN(SUBSTITUTE(IF(_xlfn.ISFORMULA('#_IC 1A'!K153),_xlfn.FORMULATEXT('#_IC 1A'!K153),'#_IC 1A'!K153),"$","")),TRUE,FALSE),"MissingAbsMsg",_xlfn.IFS(ISTEXT('#_IC 1A'!K153),FALSE,ISLOGICAL('#_IC 1A'!K153),FALSE,SUBSTITUTE(CELL("format",'#_IC 1A'!K153),"-","")=SUBSTITUTE(CELL("format",'IC 1A'!K153),"-",""),FALSE,CELL("format",'#_IC 1A'!K153)="G",FALSE,AND(CELL("format",'#_IC 1A'!K153)="F0",CELL("format",'IC 1A'!K153)="G"),FALSE,TRUE,IFERROR(IF(MATCH(CELL("format",'#_IC 1A'!K153),FormatCodes_SFX!$A$4:$A$53,0)&gt;0,TRUE),FALSE),TRUE,TRUE),"FormatMsg",TRUE,"PerfectMsg")</f>
        <v>PerfectMsg</v>
      </c>
    </row>
    <row r="154" spans="2:11" x14ac:dyDescent="0.15">
      <c r="B154" s="48">
        <v>0</v>
      </c>
      <c r="C154" s="48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 t="str">
        <f ca="1">_xlfn.IFS(ISBLANK('IC 1A'!J154),"",IF(NOT(ISNA('#_IC 1A'!J154)),IF(ISNA('IC 1A'!J154),TRUE,FALSE),FALSE),"StuNAMsg",IF(AND(ISNA('#_IC 1A'!J154),ISNA('IC 1A'!J154)),TRUE,FALSE),"PerfectMsg",IF(NOT(ISERROR('#_IC 1A'!J154)),IF(ISERROR('IC 1A'!J154),TRUE,FALSE),FALSE),"StuErrorMsg",IF(TYPE('#_IC 1A'!J154)&lt;&gt;TYPE('IC 1A'!J154),TRUE,FALSE),"WrongTypeMsg",IF(_xlfn.ISFORMULA('#_IC 1A'!J154),IF(NOT(_xlfn.ISFORMULA('IC 1A'!J154)),TRUE),FALSE),"MissingFormulaMsg",IF(NOT(AND(ISNUMBER(FIND("[",_xlfn.FORMULATEXT('#_IC 1A'!J154))),ISNUMBER(FIND("!",_xlfn.FORMULATEXT('#_IC 1A'!J154))))),AND(ISNUMBER(FIND("[",_xlfn.FORMULATEXT('IC 1A'!J154))),ISNUMBER(FIND("!",_xlfn.FORMULATEXT('IC 1A'!J154)))),FALSE),"ExternalRefsMsg",IF(ISNUMBER('#_IC 1A'!J154),IF(ABS('#_IC 1A'!J154-'IC 1A'!J154)&gt;0.00001,TRUE,FALSE),IF('#_IC 1A'!J154&lt;&gt;'IC 1A'!J154,TRUE,FALSE)),IF(ISNUMBER('#_IC 1A'!J154),IF('#_IC 1A'!J154&gt;'IC 1A'!J154,"TooLow","TooHigh"),"WrongAnswer"),NOT(_xlfn.ISFORMULA('#_IC 1A'!J154)),IF(_xlfn.IFS(ISTEXT('#_IC 1A'!J154),FALSE,ISLOGICAL('#_IC 1A'!J154),FALSE,SUBSTITUTE(CELL("format",'#_IC 1A'!J154),"-","")=SUBSTITUTE(CELL("format",'IC 1A'!J154),"-",""),FALSE,CELL("format",'#_IC 1A'!J154)="G",FALSE,AND(CELL("format",'#_IC 1A'!J154)="F0",CELL("format",'IC 1A'!J154)="G"),FALSE,TRUE,IFERROR(IF(MATCH(CELL("format",'#_IC 1A'!J154)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1A'!J154),_xlfn.FORMULATEXT('IC 1A'!J154),'IC 1A'!J154),"9","#"),"8","#"),"7","#"),"6","#"),"5","#"),"4","#"),"3","#"),"2","#"),"1","#"),"0","#"),"$",""),"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1A'!J154),_xlfn.FORMULATEXT('IC 1A'!J154),'IC 1A'!J154),"9","#"),"8","#"),"7","#"),"6","#"),"5","#"),"4","#"),"3","#"),"2","#"),"1","#"),"0","#"),"$",""),"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1A'!J154),_xlfn.FORMULATEXT('#_IC 1A'!J154),'#_IC 1A'!J154),"9","#"),"8","#"),"7","#"),"6","#"),"5","#"),"4","#"),"3","#"),"2","#"),"1","#"),"0","#"),"$",""),"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1A'!J154),_xlfn.FORMULATEXT('#_IC 1A'!J154),'#_IC 1A'!J154),"9","#"),"8","#"),"7","#"),"6","#"),"5","#"),"4","#"),"3","#"),"2","#"),"1","#"),"0","#"),"$",""),"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1A'!J154),_xlfn.FORMULATEXT('IC 1A'!J154),'IC 1A'!J154))-LEN(SUBSTITUTE(IF(_xlfn.ISFORMULA('IC 1A'!J154),_xlfn.FORMULATEXT('IC 1A'!J154),'IC 1A'!J154),"""",""))&gt;LEN(IF(_xlfn.ISFORMULA('#_IC 1A'!J154),_xlfn.FORMULATEXT('#_IC 1A'!J154),'#_IC 1A'!J154))-LEN(SUBSTITUTE(IF(_xlfn.ISFORMULA('#_IC 1A'!J154),_xlfn.FORMULATEXT('#_IC 1A'!J154),'#_IC 1A'!J154),"""","")),TRUE,FALSE),"HardQuoteMsg",IF(LEN(IF(_xlfn.ISFORMULA('IC 1A'!J154),_xlfn.FORMULATEXT('IC 1A'!J154),'IC 1A'!J154))-LEN(SUBSTITUTE(IF(_xlfn.ISFORMULA('IC 1A'!J154),_xlfn.FORMULATEXT('IC 1A'!J154),'IC 1A'!J154),"$",""))&lt;LEN(IF(_xlfn.ISFORMULA('#_IC 1A'!J154),_xlfn.FORMULATEXT('#_IC 1A'!J154),'#_IC 1A'!J154))-LEN(SUBSTITUTE(IF(_xlfn.ISFORMULA('#_IC 1A'!J154),_xlfn.FORMULATEXT('#_IC 1A'!J154),'#_IC 1A'!J154),"$","")),TRUE,FALSE),"MissingAbsMsg",_xlfn.IFS(ISTEXT('#_IC 1A'!J154),FALSE,ISLOGICAL('#_IC 1A'!J154),FALSE,SUBSTITUTE(CELL("format",'#_IC 1A'!J154),"-","")=SUBSTITUTE(CELL("format",'IC 1A'!J154),"-",""),FALSE,CELL("format",'#_IC 1A'!J154)="G",FALSE,AND(CELL("format",'#_IC 1A'!J154)="F0",CELL("format",'IC 1A'!J154)="G"),FALSE,TRUE,IFERROR(IF(MATCH(CELL("format",'#_IC 1A'!J154),FormatCodes_SFX!$A$4:$A$53,0)&gt;0,TRUE),FALSE),TRUE,TRUE),"FormatMsg",TRUE,"PerfectMsg")</f>
        <v>PerfectMsg</v>
      </c>
      <c r="K154" s="48" t="str">
        <f ca="1">_xlfn.IFS(ISBLANK('IC 1A'!K154),"",IF(NOT(ISNA('#_IC 1A'!K154)),IF(ISNA('IC 1A'!K154),TRUE,FALSE),FALSE),"StuNAMsg",IF(AND(ISNA('#_IC 1A'!K154),ISNA('IC 1A'!K154)),TRUE,FALSE),"PerfectMsg",IF(NOT(ISERROR('#_IC 1A'!K154)),IF(ISERROR('IC 1A'!K154),TRUE,FALSE),FALSE),"StuErrorMsg",IF(TYPE('#_IC 1A'!K154)&lt;&gt;TYPE('IC 1A'!K154),TRUE,FALSE),"WrongTypeMsg",IF(_xlfn.ISFORMULA('#_IC 1A'!K154),IF(NOT(_xlfn.ISFORMULA('IC 1A'!K154)),TRUE),FALSE),"MissingFormulaMsg",IF(NOT(AND(ISNUMBER(FIND("[",_xlfn.FORMULATEXT('#_IC 1A'!K154))),ISNUMBER(FIND("!",_xlfn.FORMULATEXT('#_IC 1A'!K154))))),AND(ISNUMBER(FIND("[",_xlfn.FORMULATEXT('IC 1A'!K154))),ISNUMBER(FIND("!",_xlfn.FORMULATEXT('IC 1A'!K154)))),FALSE),"ExternalRefsMsg",IF(ISNUMBER('#_IC 1A'!K154),IF(ABS('#_IC 1A'!K154-'IC 1A'!K154)&gt;0.00001,TRUE,FALSE),IF('#_IC 1A'!K154&lt;&gt;'IC 1A'!K154,TRUE,FALSE)),IF(ISNUMBER('#_IC 1A'!K154),IF('#_IC 1A'!K154&gt;'IC 1A'!K154,"TooLow","TooHigh"),"WrongAnswer"),NOT(_xlfn.ISFORMULA('#_IC 1A'!K154)),IF(_xlfn.IFS(ISTEXT('#_IC 1A'!K154),FALSE,ISLOGICAL('#_IC 1A'!K154),FALSE,SUBSTITUTE(CELL("format",'#_IC 1A'!K154),"-","")=SUBSTITUTE(CELL("format",'IC 1A'!K154),"-",""),FALSE,CELL("format",'#_IC 1A'!K154)="G",FALSE,AND(CELL("format",'#_IC 1A'!K154)="F0",CELL("format",'IC 1A'!K154)="G"),FALSE,TRUE,IFERROR(IF(MATCH(CELL("format",'#_IC 1A'!K154)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1A'!K154),_xlfn.FORMULATEXT('IC 1A'!K154),'IC 1A'!K154),"9","#"),"8","#"),"7","#"),"6","#"),"5","#"),"4","#"),"3","#"),"2","#"),"1","#"),"0","#"),"$",""),"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1A'!K154),_xlfn.FORMULATEXT('IC 1A'!K154),'IC 1A'!K154),"9","#"),"8","#"),"7","#"),"6","#"),"5","#"),"4","#"),"3","#"),"2","#"),"1","#"),"0","#"),"$",""),"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1A'!K154),_xlfn.FORMULATEXT('#_IC 1A'!K154),'#_IC 1A'!K154),"9","#"),"8","#"),"7","#"),"6","#"),"5","#"),"4","#"),"3","#"),"2","#"),"1","#"),"0","#"),"$",""),"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1A'!K154),_xlfn.FORMULATEXT('#_IC 1A'!K154),'#_IC 1A'!K154),"9","#"),"8","#"),"7","#"),"6","#"),"5","#"),"4","#"),"3","#"),"2","#"),"1","#"),"0","#"),"$",""),"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1A'!K154),_xlfn.FORMULATEXT('IC 1A'!K154),'IC 1A'!K154))-LEN(SUBSTITUTE(IF(_xlfn.ISFORMULA('IC 1A'!K154),_xlfn.FORMULATEXT('IC 1A'!K154),'IC 1A'!K154),"""",""))&gt;LEN(IF(_xlfn.ISFORMULA('#_IC 1A'!K154),_xlfn.FORMULATEXT('#_IC 1A'!K154),'#_IC 1A'!K154))-LEN(SUBSTITUTE(IF(_xlfn.ISFORMULA('#_IC 1A'!K154),_xlfn.FORMULATEXT('#_IC 1A'!K154),'#_IC 1A'!K154),"""","")),TRUE,FALSE),"HardQuoteMsg",IF(LEN(IF(_xlfn.ISFORMULA('IC 1A'!K154),_xlfn.FORMULATEXT('IC 1A'!K154),'IC 1A'!K154))-LEN(SUBSTITUTE(IF(_xlfn.ISFORMULA('IC 1A'!K154),_xlfn.FORMULATEXT('IC 1A'!K154),'IC 1A'!K154),"$",""))&lt;LEN(IF(_xlfn.ISFORMULA('#_IC 1A'!K154),_xlfn.FORMULATEXT('#_IC 1A'!K154),'#_IC 1A'!K154))-LEN(SUBSTITUTE(IF(_xlfn.ISFORMULA('#_IC 1A'!K154),_xlfn.FORMULATEXT('#_IC 1A'!K154),'#_IC 1A'!K154),"$","")),TRUE,FALSE),"MissingAbsMsg",_xlfn.IFS(ISTEXT('#_IC 1A'!K154),FALSE,ISLOGICAL('#_IC 1A'!K154),FALSE,SUBSTITUTE(CELL("format",'#_IC 1A'!K154),"-","")=SUBSTITUTE(CELL("format",'IC 1A'!K154),"-",""),FALSE,CELL("format",'#_IC 1A'!K154)="G",FALSE,AND(CELL("format",'#_IC 1A'!K154)="F0",CELL("format",'IC 1A'!K154)="G"),FALSE,TRUE,IFERROR(IF(MATCH(CELL("format",'#_IC 1A'!K154),FormatCodes_SFX!$A$4:$A$53,0)&gt;0,TRUE),FALSE),TRUE,TRUE),"FormatMsg",TRUE,"PerfectMsg")</f>
        <v>PerfectMsg</v>
      </c>
    </row>
    <row r="155" spans="2:11" x14ac:dyDescent="0.15">
      <c r="B155" s="48">
        <v>0</v>
      </c>
      <c r="C155" s="48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8"/>
      <c r="J155" s="48" t="str">
        <f ca="1">_xlfn.IFS(ISBLANK('IC 1A'!J155),"",IF(NOT(ISNA('#_IC 1A'!J155)),IF(ISNA('IC 1A'!J155),TRUE,FALSE),FALSE),"StuNAMsg",IF(AND(ISNA('#_IC 1A'!J155),ISNA('IC 1A'!J155)),TRUE,FALSE),"PerfectMsg",IF(NOT(ISERROR('#_IC 1A'!J155)),IF(ISERROR('IC 1A'!J155),TRUE,FALSE),FALSE),"StuErrorMsg",IF(TYPE('#_IC 1A'!J155)&lt;&gt;TYPE('IC 1A'!J155),TRUE,FALSE),"WrongTypeMsg",IF(_xlfn.ISFORMULA('#_IC 1A'!J155),IF(NOT(_xlfn.ISFORMULA('IC 1A'!J155)),TRUE),FALSE),"MissingFormulaMsg",IF(NOT(AND(ISNUMBER(FIND("[",_xlfn.FORMULATEXT('#_IC 1A'!J155))),ISNUMBER(FIND("!",_xlfn.FORMULATEXT('#_IC 1A'!J155))))),AND(ISNUMBER(FIND("[",_xlfn.FORMULATEXT('IC 1A'!J155))),ISNUMBER(FIND("!",_xlfn.FORMULATEXT('IC 1A'!J155)))),FALSE),"ExternalRefsMsg",IF(ISNUMBER('#_IC 1A'!J155),IF(ABS('#_IC 1A'!J155-'IC 1A'!J155)&gt;0.00001,TRUE,FALSE),IF('#_IC 1A'!J155&lt;&gt;'IC 1A'!J155,TRUE,FALSE)),IF(ISNUMBER('#_IC 1A'!J155),IF('#_IC 1A'!J155&gt;'IC 1A'!J155,"TooLow","TooHigh"),"WrongAnswer"),NOT(_xlfn.ISFORMULA('#_IC 1A'!J155)),IF(_xlfn.IFS(ISTEXT('#_IC 1A'!J155),FALSE,ISLOGICAL('#_IC 1A'!J155),FALSE,SUBSTITUTE(CELL("format",'#_IC 1A'!J155),"-","")=SUBSTITUTE(CELL("format",'IC 1A'!J155),"-",""),FALSE,CELL("format",'#_IC 1A'!J155)="G",FALSE,AND(CELL("format",'#_IC 1A'!J155)="F0",CELL("format",'IC 1A'!J155)="G"),FALSE,TRUE,IFERROR(IF(MATCH(CELL("format",'#_IC 1A'!J155)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1A'!J155),_xlfn.FORMULATEXT('IC 1A'!J155),'IC 1A'!J155),"9","#"),"8","#"),"7","#"),"6","#"),"5","#"),"4","#"),"3","#"),"2","#"),"1","#"),"0","#"),"$",""),"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1A'!J155),_xlfn.FORMULATEXT('IC 1A'!J155),'IC 1A'!J155),"9","#"),"8","#"),"7","#"),"6","#"),"5","#"),"4","#"),"3","#"),"2","#"),"1","#"),"0","#"),"$",""),"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1A'!J155),_xlfn.FORMULATEXT('#_IC 1A'!J155),'#_IC 1A'!J155),"9","#"),"8","#"),"7","#"),"6","#"),"5","#"),"4","#"),"3","#"),"2","#"),"1","#"),"0","#"),"$",""),"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1A'!J155),_xlfn.FORMULATEXT('#_IC 1A'!J155),'#_IC 1A'!J155),"9","#"),"8","#"),"7","#"),"6","#"),"5","#"),"4","#"),"3","#"),"2","#"),"1","#"),"0","#"),"$",""),"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1A'!J155),_xlfn.FORMULATEXT('IC 1A'!J155),'IC 1A'!J155))-LEN(SUBSTITUTE(IF(_xlfn.ISFORMULA('IC 1A'!J155),_xlfn.FORMULATEXT('IC 1A'!J155),'IC 1A'!J155),"""",""))&gt;LEN(IF(_xlfn.ISFORMULA('#_IC 1A'!J155),_xlfn.FORMULATEXT('#_IC 1A'!J155),'#_IC 1A'!J155))-LEN(SUBSTITUTE(IF(_xlfn.ISFORMULA('#_IC 1A'!J155),_xlfn.FORMULATEXT('#_IC 1A'!J155),'#_IC 1A'!J155),"""","")),TRUE,FALSE),"HardQuoteMsg",IF(LEN(IF(_xlfn.ISFORMULA('IC 1A'!J155),_xlfn.FORMULATEXT('IC 1A'!J155),'IC 1A'!J155))-LEN(SUBSTITUTE(IF(_xlfn.ISFORMULA('IC 1A'!J155),_xlfn.FORMULATEXT('IC 1A'!J155),'IC 1A'!J155),"$",""))&lt;LEN(IF(_xlfn.ISFORMULA('#_IC 1A'!J155),_xlfn.FORMULATEXT('#_IC 1A'!J155),'#_IC 1A'!J155))-LEN(SUBSTITUTE(IF(_xlfn.ISFORMULA('#_IC 1A'!J155),_xlfn.FORMULATEXT('#_IC 1A'!J155),'#_IC 1A'!J155),"$","")),TRUE,FALSE),"MissingAbsMsg",_xlfn.IFS(ISTEXT('#_IC 1A'!J155),FALSE,ISLOGICAL('#_IC 1A'!J155),FALSE,SUBSTITUTE(CELL("format",'#_IC 1A'!J155),"-","")=SUBSTITUTE(CELL("format",'IC 1A'!J155),"-",""),FALSE,CELL("format",'#_IC 1A'!J155)="G",FALSE,AND(CELL("format",'#_IC 1A'!J155)="F0",CELL("format",'IC 1A'!J155)="G"),FALSE,TRUE,IFERROR(IF(MATCH(CELL("format",'#_IC 1A'!J155),FormatCodes_SFX!$A$4:$A$53,0)&gt;0,TRUE),FALSE),TRUE,TRUE),"FormatMsg",TRUE,"PerfectMsg")</f>
        <v>PerfectMsg</v>
      </c>
      <c r="K155" s="48" t="str">
        <f ca="1">_xlfn.IFS(ISBLANK('IC 1A'!K155),"",IF(NOT(ISNA('#_IC 1A'!K155)),IF(ISNA('IC 1A'!K155),TRUE,FALSE),FALSE),"StuNAMsg",IF(AND(ISNA('#_IC 1A'!K155),ISNA('IC 1A'!K155)),TRUE,FALSE),"PerfectMsg",IF(NOT(ISERROR('#_IC 1A'!K155)),IF(ISERROR('IC 1A'!K155),TRUE,FALSE),FALSE),"StuErrorMsg",IF(TYPE('#_IC 1A'!K155)&lt;&gt;TYPE('IC 1A'!K155),TRUE,FALSE),"WrongTypeMsg",IF(_xlfn.ISFORMULA('#_IC 1A'!K155),IF(NOT(_xlfn.ISFORMULA('IC 1A'!K155)),TRUE),FALSE),"MissingFormulaMsg",IF(NOT(AND(ISNUMBER(FIND("[",_xlfn.FORMULATEXT('#_IC 1A'!K155))),ISNUMBER(FIND("!",_xlfn.FORMULATEXT('#_IC 1A'!K155))))),AND(ISNUMBER(FIND("[",_xlfn.FORMULATEXT('IC 1A'!K155))),ISNUMBER(FIND("!",_xlfn.FORMULATEXT('IC 1A'!K155)))),FALSE),"ExternalRefsMsg",IF(ISNUMBER('#_IC 1A'!K155),IF(ABS('#_IC 1A'!K155-'IC 1A'!K155)&gt;0.00001,TRUE,FALSE),IF('#_IC 1A'!K155&lt;&gt;'IC 1A'!K155,TRUE,FALSE)),IF(ISNUMBER('#_IC 1A'!K155),IF('#_IC 1A'!K155&gt;'IC 1A'!K155,"TooLow","TooHigh"),"WrongAnswer"),NOT(_xlfn.ISFORMULA('#_IC 1A'!K155)),IF(_xlfn.IFS(ISTEXT('#_IC 1A'!K155),FALSE,ISLOGICAL('#_IC 1A'!K155),FALSE,SUBSTITUTE(CELL("format",'#_IC 1A'!K155),"-","")=SUBSTITUTE(CELL("format",'IC 1A'!K155),"-",""),FALSE,CELL("format",'#_IC 1A'!K155)="G",FALSE,AND(CELL("format",'#_IC 1A'!K155)="F0",CELL("format",'IC 1A'!K155)="G"),FALSE,TRUE,IFERROR(IF(MATCH(CELL("format",'#_IC 1A'!K155)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1A'!K155),_xlfn.FORMULATEXT('IC 1A'!K155),'IC 1A'!K155),"9","#"),"8","#"),"7","#"),"6","#"),"5","#"),"4","#"),"3","#"),"2","#"),"1","#"),"0","#"),"$",""),"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1A'!K155),_xlfn.FORMULATEXT('IC 1A'!K155),'IC 1A'!K155),"9","#"),"8","#"),"7","#"),"6","#"),"5","#"),"4","#"),"3","#"),"2","#"),"1","#"),"0","#"),"$",""),"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1A'!K155),_xlfn.FORMULATEXT('#_IC 1A'!K155),'#_IC 1A'!K155),"9","#"),"8","#"),"7","#"),"6","#"),"5","#"),"4","#"),"3","#"),"2","#"),"1","#"),"0","#"),"$",""),"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1A'!K155),_xlfn.FORMULATEXT('#_IC 1A'!K155),'#_IC 1A'!K155),"9","#"),"8","#"),"7","#"),"6","#"),"5","#"),"4","#"),"3","#"),"2","#"),"1","#"),"0","#"),"$",""),"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1A'!K155),_xlfn.FORMULATEXT('IC 1A'!K155),'IC 1A'!K155))-LEN(SUBSTITUTE(IF(_xlfn.ISFORMULA('IC 1A'!K155),_xlfn.FORMULATEXT('IC 1A'!K155),'IC 1A'!K155),"""",""))&gt;LEN(IF(_xlfn.ISFORMULA('#_IC 1A'!K155),_xlfn.FORMULATEXT('#_IC 1A'!K155),'#_IC 1A'!K155))-LEN(SUBSTITUTE(IF(_xlfn.ISFORMULA('#_IC 1A'!K155),_xlfn.FORMULATEXT('#_IC 1A'!K155),'#_IC 1A'!K155),"""","")),TRUE,FALSE),"HardQuoteMsg",IF(LEN(IF(_xlfn.ISFORMULA('IC 1A'!K155),_xlfn.FORMULATEXT('IC 1A'!K155),'IC 1A'!K155))-LEN(SUBSTITUTE(IF(_xlfn.ISFORMULA('IC 1A'!K155),_xlfn.FORMULATEXT('IC 1A'!K155),'IC 1A'!K155),"$",""))&lt;LEN(IF(_xlfn.ISFORMULA('#_IC 1A'!K155),_xlfn.FORMULATEXT('#_IC 1A'!K155),'#_IC 1A'!K155))-LEN(SUBSTITUTE(IF(_xlfn.ISFORMULA('#_IC 1A'!K155),_xlfn.FORMULATEXT('#_IC 1A'!K155),'#_IC 1A'!K155),"$","")),TRUE,FALSE),"MissingAbsMsg",_xlfn.IFS(ISTEXT('#_IC 1A'!K155),FALSE,ISLOGICAL('#_IC 1A'!K155),FALSE,SUBSTITUTE(CELL("format",'#_IC 1A'!K155),"-","")=SUBSTITUTE(CELL("format",'IC 1A'!K155),"-",""),FALSE,CELL("format",'#_IC 1A'!K155)="G",FALSE,AND(CELL("format",'#_IC 1A'!K155)="F0",CELL("format",'IC 1A'!K155)="G"),FALSE,TRUE,IFERROR(IF(MATCH(CELL("format",'#_IC 1A'!K155),FormatCodes_SFX!$A$4:$A$53,0)&gt;0,TRUE),FALSE),TRUE,TRUE),"FormatMsg",TRUE,"PerfectMsg")</f>
        <v>PerfectMsg</v>
      </c>
    </row>
    <row r="156" spans="2:11" x14ac:dyDescent="0.15">
      <c r="B156" s="48">
        <v>0</v>
      </c>
      <c r="C156" s="48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8"/>
      <c r="J156" s="48" t="str">
        <f ca="1">_xlfn.IFS(ISBLANK('IC 1A'!J156),"",IF(NOT(ISNA('#_IC 1A'!J156)),IF(ISNA('IC 1A'!J156),TRUE,FALSE),FALSE),"StuNAMsg",IF(AND(ISNA('#_IC 1A'!J156),ISNA('IC 1A'!J156)),TRUE,FALSE),"PerfectMsg",IF(NOT(ISERROR('#_IC 1A'!J156)),IF(ISERROR('IC 1A'!J156),TRUE,FALSE),FALSE),"StuErrorMsg",IF(TYPE('#_IC 1A'!J156)&lt;&gt;TYPE('IC 1A'!J156),TRUE,FALSE),"WrongTypeMsg",IF(_xlfn.ISFORMULA('#_IC 1A'!J156),IF(NOT(_xlfn.ISFORMULA('IC 1A'!J156)),TRUE),FALSE),"MissingFormulaMsg",IF(NOT(AND(ISNUMBER(FIND("[",_xlfn.FORMULATEXT('#_IC 1A'!J156))),ISNUMBER(FIND("!",_xlfn.FORMULATEXT('#_IC 1A'!J156))))),AND(ISNUMBER(FIND("[",_xlfn.FORMULATEXT('IC 1A'!J156))),ISNUMBER(FIND("!",_xlfn.FORMULATEXT('IC 1A'!J156)))),FALSE),"ExternalRefsMsg",IF(ISNUMBER('#_IC 1A'!J156),IF(ABS('#_IC 1A'!J156-'IC 1A'!J156)&gt;0.00001,TRUE,FALSE),IF('#_IC 1A'!J156&lt;&gt;'IC 1A'!J156,TRUE,FALSE)),IF(ISNUMBER('#_IC 1A'!J156),IF('#_IC 1A'!J156&gt;'IC 1A'!J156,"TooLow","TooHigh"),"WrongAnswer"),NOT(_xlfn.ISFORMULA('#_IC 1A'!J156)),IF(_xlfn.IFS(ISTEXT('#_IC 1A'!J156),FALSE,ISLOGICAL('#_IC 1A'!J156),FALSE,SUBSTITUTE(CELL("format",'#_IC 1A'!J156),"-","")=SUBSTITUTE(CELL("format",'IC 1A'!J156),"-",""),FALSE,CELL("format",'#_IC 1A'!J156)="G",FALSE,AND(CELL("format",'#_IC 1A'!J156)="F0",CELL("format",'IC 1A'!J156)="G"),FALSE,TRUE,IFERROR(IF(MATCH(CELL("format",'#_IC 1A'!J156)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1A'!J156),_xlfn.FORMULATEXT('IC 1A'!J156),'IC 1A'!J156),"9","#"),"8","#"),"7","#"),"6","#"),"5","#"),"4","#"),"3","#"),"2","#"),"1","#"),"0","#"),"$",""),"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1A'!J156),_xlfn.FORMULATEXT('IC 1A'!J156),'IC 1A'!J156),"9","#"),"8","#"),"7","#"),"6","#"),"5","#"),"4","#"),"3","#"),"2","#"),"1","#"),"0","#"),"$",""),"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1A'!J156),_xlfn.FORMULATEXT('#_IC 1A'!J156),'#_IC 1A'!J156),"9","#"),"8","#"),"7","#"),"6","#"),"5","#"),"4","#"),"3","#"),"2","#"),"1","#"),"0","#"),"$",""),"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1A'!J156),_xlfn.FORMULATEXT('#_IC 1A'!J156),'#_IC 1A'!J156),"9","#"),"8","#"),"7","#"),"6","#"),"5","#"),"4","#"),"3","#"),"2","#"),"1","#"),"0","#"),"$",""),"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1A'!J156),_xlfn.FORMULATEXT('IC 1A'!J156),'IC 1A'!J156))-LEN(SUBSTITUTE(IF(_xlfn.ISFORMULA('IC 1A'!J156),_xlfn.FORMULATEXT('IC 1A'!J156),'IC 1A'!J156),"""",""))&gt;LEN(IF(_xlfn.ISFORMULA('#_IC 1A'!J156),_xlfn.FORMULATEXT('#_IC 1A'!J156),'#_IC 1A'!J156))-LEN(SUBSTITUTE(IF(_xlfn.ISFORMULA('#_IC 1A'!J156),_xlfn.FORMULATEXT('#_IC 1A'!J156),'#_IC 1A'!J156),"""","")),TRUE,FALSE),"HardQuoteMsg",IF(LEN(IF(_xlfn.ISFORMULA('IC 1A'!J156),_xlfn.FORMULATEXT('IC 1A'!J156),'IC 1A'!J156))-LEN(SUBSTITUTE(IF(_xlfn.ISFORMULA('IC 1A'!J156),_xlfn.FORMULATEXT('IC 1A'!J156),'IC 1A'!J156),"$",""))&lt;LEN(IF(_xlfn.ISFORMULA('#_IC 1A'!J156),_xlfn.FORMULATEXT('#_IC 1A'!J156),'#_IC 1A'!J156))-LEN(SUBSTITUTE(IF(_xlfn.ISFORMULA('#_IC 1A'!J156),_xlfn.FORMULATEXT('#_IC 1A'!J156),'#_IC 1A'!J156),"$","")),TRUE,FALSE),"MissingAbsMsg",_xlfn.IFS(ISTEXT('#_IC 1A'!J156),FALSE,ISLOGICAL('#_IC 1A'!J156),FALSE,SUBSTITUTE(CELL("format",'#_IC 1A'!J156),"-","")=SUBSTITUTE(CELL("format",'IC 1A'!J156),"-",""),FALSE,CELL("format",'#_IC 1A'!J156)="G",FALSE,AND(CELL("format",'#_IC 1A'!J156)="F0",CELL("format",'IC 1A'!J156)="G"),FALSE,TRUE,IFERROR(IF(MATCH(CELL("format",'#_IC 1A'!J156),FormatCodes_SFX!$A$4:$A$53,0)&gt;0,TRUE),FALSE),TRUE,TRUE),"FormatMsg",TRUE,"PerfectMsg")</f>
        <v>PerfectMsg</v>
      </c>
      <c r="K156" s="48" t="str">
        <f ca="1">_xlfn.IFS(ISBLANK('IC 1A'!K156),"",IF(NOT(ISNA('#_IC 1A'!K156)),IF(ISNA('IC 1A'!K156),TRUE,FALSE),FALSE),"StuNAMsg",IF(AND(ISNA('#_IC 1A'!K156),ISNA('IC 1A'!K156)),TRUE,FALSE),"PerfectMsg",IF(NOT(ISERROR('#_IC 1A'!K156)),IF(ISERROR('IC 1A'!K156),TRUE,FALSE),FALSE),"StuErrorMsg",IF(TYPE('#_IC 1A'!K156)&lt;&gt;TYPE('IC 1A'!K156),TRUE,FALSE),"WrongTypeMsg",IF(_xlfn.ISFORMULA('#_IC 1A'!K156),IF(NOT(_xlfn.ISFORMULA('IC 1A'!K156)),TRUE),FALSE),"MissingFormulaMsg",IF(NOT(AND(ISNUMBER(FIND("[",_xlfn.FORMULATEXT('#_IC 1A'!K156))),ISNUMBER(FIND("!",_xlfn.FORMULATEXT('#_IC 1A'!K156))))),AND(ISNUMBER(FIND("[",_xlfn.FORMULATEXT('IC 1A'!K156))),ISNUMBER(FIND("!",_xlfn.FORMULATEXT('IC 1A'!K156)))),FALSE),"ExternalRefsMsg",IF(ISNUMBER('#_IC 1A'!K156),IF(ABS('#_IC 1A'!K156-'IC 1A'!K156)&gt;0.00001,TRUE,FALSE),IF('#_IC 1A'!K156&lt;&gt;'IC 1A'!K156,TRUE,FALSE)),IF(ISNUMBER('#_IC 1A'!K156),IF('#_IC 1A'!K156&gt;'IC 1A'!K156,"TooLow","TooHigh"),"WrongAnswer"),NOT(_xlfn.ISFORMULA('#_IC 1A'!K156)),IF(_xlfn.IFS(ISTEXT('#_IC 1A'!K156),FALSE,ISLOGICAL('#_IC 1A'!K156),FALSE,SUBSTITUTE(CELL("format",'#_IC 1A'!K156),"-","")=SUBSTITUTE(CELL("format",'IC 1A'!K156),"-",""),FALSE,CELL("format",'#_IC 1A'!K156)="G",FALSE,AND(CELL("format",'#_IC 1A'!K156)="F0",CELL("format",'IC 1A'!K156)="G"),FALSE,TRUE,IFERROR(IF(MATCH(CELL("format",'#_IC 1A'!K156)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1A'!K156),_xlfn.FORMULATEXT('IC 1A'!K156),'IC 1A'!K156),"9","#"),"8","#"),"7","#"),"6","#"),"5","#"),"4","#"),"3","#"),"2","#"),"1","#"),"0","#"),"$",""),"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1A'!K156),_xlfn.FORMULATEXT('IC 1A'!K156),'IC 1A'!K156),"9","#"),"8","#"),"7","#"),"6","#"),"5","#"),"4","#"),"3","#"),"2","#"),"1","#"),"0","#"),"$",""),"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1A'!K156),_xlfn.FORMULATEXT('#_IC 1A'!K156),'#_IC 1A'!K156),"9","#"),"8","#"),"7","#"),"6","#"),"5","#"),"4","#"),"3","#"),"2","#"),"1","#"),"0","#"),"$",""),"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1A'!K156),_xlfn.FORMULATEXT('#_IC 1A'!K156),'#_IC 1A'!K156),"9","#"),"8","#"),"7","#"),"6","#"),"5","#"),"4","#"),"3","#"),"2","#"),"1","#"),"0","#"),"$",""),"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1A'!K156),_xlfn.FORMULATEXT('IC 1A'!K156),'IC 1A'!K156))-LEN(SUBSTITUTE(IF(_xlfn.ISFORMULA('IC 1A'!K156),_xlfn.FORMULATEXT('IC 1A'!K156),'IC 1A'!K156),"""",""))&gt;LEN(IF(_xlfn.ISFORMULA('#_IC 1A'!K156),_xlfn.FORMULATEXT('#_IC 1A'!K156),'#_IC 1A'!K156))-LEN(SUBSTITUTE(IF(_xlfn.ISFORMULA('#_IC 1A'!K156),_xlfn.FORMULATEXT('#_IC 1A'!K156),'#_IC 1A'!K156),"""","")),TRUE,FALSE),"HardQuoteMsg",IF(LEN(IF(_xlfn.ISFORMULA('IC 1A'!K156),_xlfn.FORMULATEXT('IC 1A'!K156),'IC 1A'!K156))-LEN(SUBSTITUTE(IF(_xlfn.ISFORMULA('IC 1A'!K156),_xlfn.FORMULATEXT('IC 1A'!K156),'IC 1A'!K156),"$",""))&lt;LEN(IF(_xlfn.ISFORMULA('#_IC 1A'!K156),_xlfn.FORMULATEXT('#_IC 1A'!K156),'#_IC 1A'!K156))-LEN(SUBSTITUTE(IF(_xlfn.ISFORMULA('#_IC 1A'!K156),_xlfn.FORMULATEXT('#_IC 1A'!K156),'#_IC 1A'!K156),"$","")),TRUE,FALSE),"MissingAbsMsg",_xlfn.IFS(ISTEXT('#_IC 1A'!K156),FALSE,ISLOGICAL('#_IC 1A'!K156),FALSE,SUBSTITUTE(CELL("format",'#_IC 1A'!K156),"-","")=SUBSTITUTE(CELL("format",'IC 1A'!K156),"-",""),FALSE,CELL("format",'#_IC 1A'!K156)="G",FALSE,AND(CELL("format",'#_IC 1A'!K156)="F0",CELL("format",'IC 1A'!K156)="G"),FALSE,TRUE,IFERROR(IF(MATCH(CELL("format",'#_IC 1A'!K156),FormatCodes_SFX!$A$4:$A$53,0)&gt;0,TRUE),FALSE),TRUE,TRUE),"FormatMsg",TRUE,"PerfectMsg")</f>
        <v>PerfectMsg</v>
      </c>
    </row>
    <row r="157" spans="2:11" x14ac:dyDescent="0.15">
      <c r="B157" s="48">
        <v>0</v>
      </c>
      <c r="C157" s="48">
        <v>0</v>
      </c>
      <c r="D157" s="48">
        <v>0</v>
      </c>
      <c r="E157" s="48">
        <v>0</v>
      </c>
      <c r="F157" s="48">
        <v>0</v>
      </c>
      <c r="G157" s="48">
        <v>0</v>
      </c>
      <c r="H157" s="48">
        <v>0</v>
      </c>
      <c r="I157" s="48"/>
      <c r="J157" s="48" t="str">
        <f ca="1">_xlfn.IFS(ISBLANK('IC 1A'!J157),"",IF(NOT(ISNA('#_IC 1A'!J157)),IF(ISNA('IC 1A'!J157),TRUE,FALSE),FALSE),"StuNAMsg",IF(AND(ISNA('#_IC 1A'!J157),ISNA('IC 1A'!J157)),TRUE,FALSE),"PerfectMsg",IF(NOT(ISERROR('#_IC 1A'!J157)),IF(ISERROR('IC 1A'!J157),TRUE,FALSE),FALSE),"StuErrorMsg",IF(TYPE('#_IC 1A'!J157)&lt;&gt;TYPE('IC 1A'!J157),TRUE,FALSE),"WrongTypeMsg",IF(_xlfn.ISFORMULA('#_IC 1A'!J157),IF(NOT(_xlfn.ISFORMULA('IC 1A'!J157)),TRUE),FALSE),"MissingFormulaMsg",IF(NOT(AND(ISNUMBER(FIND("[",_xlfn.FORMULATEXT('#_IC 1A'!J157))),ISNUMBER(FIND("!",_xlfn.FORMULATEXT('#_IC 1A'!J157))))),AND(ISNUMBER(FIND("[",_xlfn.FORMULATEXT('IC 1A'!J157))),ISNUMBER(FIND("!",_xlfn.FORMULATEXT('IC 1A'!J157)))),FALSE),"ExternalRefsMsg",IF(ISNUMBER('#_IC 1A'!J157),IF(ABS('#_IC 1A'!J157-'IC 1A'!J157)&gt;0.00001,TRUE,FALSE),IF('#_IC 1A'!J157&lt;&gt;'IC 1A'!J157,TRUE,FALSE)),IF(ISNUMBER('#_IC 1A'!J157),IF('#_IC 1A'!J157&gt;'IC 1A'!J157,"TooLow","TooHigh"),"WrongAnswer"),NOT(_xlfn.ISFORMULA('#_IC 1A'!J157)),IF(_xlfn.IFS(ISTEXT('#_IC 1A'!J157),FALSE,ISLOGICAL('#_IC 1A'!J157),FALSE,SUBSTITUTE(CELL("format",'#_IC 1A'!J157),"-","")=SUBSTITUTE(CELL("format",'IC 1A'!J157),"-",""),FALSE,CELL("format",'#_IC 1A'!J157)="G",FALSE,AND(CELL("format",'#_IC 1A'!J157)="F0",CELL("format",'IC 1A'!J157)="G"),FALSE,TRUE,IFERROR(IF(MATCH(CELL("format",'#_IC 1A'!J157)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1A'!J157),_xlfn.FORMULATEXT('IC 1A'!J157),'IC 1A'!J157),"9","#"),"8","#"),"7","#"),"6","#"),"5","#"),"4","#"),"3","#"),"2","#"),"1","#"),"0","#"),"$",""),"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1A'!J157),_xlfn.FORMULATEXT('IC 1A'!J157),'IC 1A'!J157),"9","#"),"8","#"),"7","#"),"6","#"),"5","#"),"4","#"),"3","#"),"2","#"),"1","#"),"0","#"),"$",""),"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1A'!J157),_xlfn.FORMULATEXT('#_IC 1A'!J157),'#_IC 1A'!J157),"9","#"),"8","#"),"7","#"),"6","#"),"5","#"),"4","#"),"3","#"),"2","#"),"1","#"),"0","#"),"$",""),"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1A'!J157),_xlfn.FORMULATEXT('#_IC 1A'!J157),'#_IC 1A'!J157),"9","#"),"8","#"),"7","#"),"6","#"),"5","#"),"4","#"),"3","#"),"2","#"),"1","#"),"0","#"),"$",""),"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1A'!J157),_xlfn.FORMULATEXT('IC 1A'!J157),'IC 1A'!J157))-LEN(SUBSTITUTE(IF(_xlfn.ISFORMULA('IC 1A'!J157),_xlfn.FORMULATEXT('IC 1A'!J157),'IC 1A'!J157),"""",""))&gt;LEN(IF(_xlfn.ISFORMULA('#_IC 1A'!J157),_xlfn.FORMULATEXT('#_IC 1A'!J157),'#_IC 1A'!J157))-LEN(SUBSTITUTE(IF(_xlfn.ISFORMULA('#_IC 1A'!J157),_xlfn.FORMULATEXT('#_IC 1A'!J157),'#_IC 1A'!J157),"""","")),TRUE,FALSE),"HardQuoteMsg",IF(LEN(IF(_xlfn.ISFORMULA('IC 1A'!J157),_xlfn.FORMULATEXT('IC 1A'!J157),'IC 1A'!J157))-LEN(SUBSTITUTE(IF(_xlfn.ISFORMULA('IC 1A'!J157),_xlfn.FORMULATEXT('IC 1A'!J157),'IC 1A'!J157),"$",""))&lt;LEN(IF(_xlfn.ISFORMULA('#_IC 1A'!J157),_xlfn.FORMULATEXT('#_IC 1A'!J157),'#_IC 1A'!J157))-LEN(SUBSTITUTE(IF(_xlfn.ISFORMULA('#_IC 1A'!J157),_xlfn.FORMULATEXT('#_IC 1A'!J157),'#_IC 1A'!J157),"$","")),TRUE,FALSE),"MissingAbsMsg",_xlfn.IFS(ISTEXT('#_IC 1A'!J157),FALSE,ISLOGICAL('#_IC 1A'!J157),FALSE,SUBSTITUTE(CELL("format",'#_IC 1A'!J157),"-","")=SUBSTITUTE(CELL("format",'IC 1A'!J157),"-",""),FALSE,CELL("format",'#_IC 1A'!J157)="G",FALSE,AND(CELL("format",'#_IC 1A'!J157)="F0",CELL("format",'IC 1A'!J157)="G"),FALSE,TRUE,IFERROR(IF(MATCH(CELL("format",'#_IC 1A'!J157),FormatCodes_SFX!$A$4:$A$53,0)&gt;0,TRUE),FALSE),TRUE,TRUE),"FormatMsg",TRUE,"PerfectMsg")</f>
        <v>PerfectMsg</v>
      </c>
      <c r="K157" s="48" t="str">
        <f ca="1">_xlfn.IFS(ISBLANK('IC 1A'!K157),"",IF(NOT(ISNA('#_IC 1A'!K157)),IF(ISNA('IC 1A'!K157),TRUE,FALSE),FALSE),"StuNAMsg",IF(AND(ISNA('#_IC 1A'!K157),ISNA('IC 1A'!K157)),TRUE,FALSE),"PerfectMsg",IF(NOT(ISERROR('#_IC 1A'!K157)),IF(ISERROR('IC 1A'!K157),TRUE,FALSE),FALSE),"StuErrorMsg",IF(TYPE('#_IC 1A'!K157)&lt;&gt;TYPE('IC 1A'!K157),TRUE,FALSE),"WrongTypeMsg",IF(_xlfn.ISFORMULA('#_IC 1A'!K157),IF(NOT(_xlfn.ISFORMULA('IC 1A'!K157)),TRUE),FALSE),"MissingFormulaMsg",IF(NOT(AND(ISNUMBER(FIND("[",_xlfn.FORMULATEXT('#_IC 1A'!K157))),ISNUMBER(FIND("!",_xlfn.FORMULATEXT('#_IC 1A'!K157))))),AND(ISNUMBER(FIND("[",_xlfn.FORMULATEXT('IC 1A'!K157))),ISNUMBER(FIND("!",_xlfn.FORMULATEXT('IC 1A'!K157)))),FALSE),"ExternalRefsMsg",IF(ISNUMBER('#_IC 1A'!K157),IF(ABS('#_IC 1A'!K157-'IC 1A'!K157)&gt;0.00001,TRUE,FALSE),IF('#_IC 1A'!K157&lt;&gt;'IC 1A'!K157,TRUE,FALSE)),IF(ISNUMBER('#_IC 1A'!K157),IF('#_IC 1A'!K157&gt;'IC 1A'!K157,"TooLow","TooHigh"),"WrongAnswer"),NOT(_xlfn.ISFORMULA('#_IC 1A'!K157)),IF(_xlfn.IFS(ISTEXT('#_IC 1A'!K157),FALSE,ISLOGICAL('#_IC 1A'!K157),FALSE,SUBSTITUTE(CELL("format",'#_IC 1A'!K157),"-","")=SUBSTITUTE(CELL("format",'IC 1A'!K157),"-",""),FALSE,CELL("format",'#_IC 1A'!K157)="G",FALSE,AND(CELL("format",'#_IC 1A'!K157)="F0",CELL("format",'IC 1A'!K157)="G"),FALSE,TRUE,IFERROR(IF(MATCH(CELL("format",'#_IC 1A'!K157)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1A'!K157),_xlfn.FORMULATEXT('IC 1A'!K157),'IC 1A'!K157),"9","#"),"8","#"),"7","#"),"6","#"),"5","#"),"4","#"),"3","#"),"2","#"),"1","#"),"0","#"),"$",""),"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1A'!K157),_xlfn.FORMULATEXT('IC 1A'!K157),'IC 1A'!K157),"9","#"),"8","#"),"7","#"),"6","#"),"5","#"),"4","#"),"3","#"),"2","#"),"1","#"),"0","#"),"$",""),"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1A'!K157),_xlfn.FORMULATEXT('#_IC 1A'!K157),'#_IC 1A'!K157),"9","#"),"8","#"),"7","#"),"6","#"),"5","#"),"4","#"),"3","#"),"2","#"),"1","#"),"0","#"),"$",""),"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1A'!K157),_xlfn.FORMULATEXT('#_IC 1A'!K157),'#_IC 1A'!K157),"9","#"),"8","#"),"7","#"),"6","#"),"5","#"),"4","#"),"3","#"),"2","#"),"1","#"),"0","#"),"$",""),"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1A'!K157),_xlfn.FORMULATEXT('IC 1A'!K157),'IC 1A'!K157))-LEN(SUBSTITUTE(IF(_xlfn.ISFORMULA('IC 1A'!K157),_xlfn.FORMULATEXT('IC 1A'!K157),'IC 1A'!K157),"""",""))&gt;LEN(IF(_xlfn.ISFORMULA('#_IC 1A'!K157),_xlfn.FORMULATEXT('#_IC 1A'!K157),'#_IC 1A'!K157))-LEN(SUBSTITUTE(IF(_xlfn.ISFORMULA('#_IC 1A'!K157),_xlfn.FORMULATEXT('#_IC 1A'!K157),'#_IC 1A'!K157),"""","")),TRUE,FALSE),"HardQuoteMsg",IF(LEN(IF(_xlfn.ISFORMULA('IC 1A'!K157),_xlfn.FORMULATEXT('IC 1A'!K157),'IC 1A'!K157))-LEN(SUBSTITUTE(IF(_xlfn.ISFORMULA('IC 1A'!K157),_xlfn.FORMULATEXT('IC 1A'!K157),'IC 1A'!K157),"$",""))&lt;LEN(IF(_xlfn.ISFORMULA('#_IC 1A'!K157),_xlfn.FORMULATEXT('#_IC 1A'!K157),'#_IC 1A'!K157))-LEN(SUBSTITUTE(IF(_xlfn.ISFORMULA('#_IC 1A'!K157),_xlfn.FORMULATEXT('#_IC 1A'!K157),'#_IC 1A'!K157),"$","")),TRUE,FALSE),"MissingAbsMsg",_xlfn.IFS(ISTEXT('#_IC 1A'!K157),FALSE,ISLOGICAL('#_IC 1A'!K157),FALSE,SUBSTITUTE(CELL("format",'#_IC 1A'!K157),"-","")=SUBSTITUTE(CELL("format",'IC 1A'!K157),"-",""),FALSE,CELL("format",'#_IC 1A'!K157)="G",FALSE,AND(CELL("format",'#_IC 1A'!K157)="F0",CELL("format",'IC 1A'!K157)="G"),FALSE,TRUE,IFERROR(IF(MATCH(CELL("format",'#_IC 1A'!K157),FormatCodes_SFX!$A$4:$A$53,0)&gt;0,TRUE),FALSE),TRUE,TRUE),"FormatMsg",TRUE,"PerfectMsg")</f>
        <v>PerfectMsg</v>
      </c>
    </row>
    <row r="158" spans="2:11" x14ac:dyDescent="0.15">
      <c r="B158" s="48">
        <v>0</v>
      </c>
      <c r="C158" s="48">
        <v>0</v>
      </c>
      <c r="D158" s="48">
        <v>0</v>
      </c>
      <c r="E158" s="48">
        <v>0</v>
      </c>
      <c r="F158" s="48">
        <v>0</v>
      </c>
      <c r="G158" s="48">
        <v>0</v>
      </c>
      <c r="H158" s="48"/>
      <c r="I158" s="48"/>
      <c r="J158" s="48" t="str">
        <f ca="1">_xlfn.IFS(ISBLANK('IC 1A'!J158),"",IF(NOT(ISNA('#_IC 1A'!J158)),IF(ISNA('IC 1A'!J158),TRUE,FALSE),FALSE),"StuNAMsg",IF(AND(ISNA('#_IC 1A'!J158),ISNA('IC 1A'!J158)),TRUE,FALSE),"PerfectMsg",IF(NOT(ISERROR('#_IC 1A'!J158)),IF(ISERROR('IC 1A'!J158),TRUE,FALSE),FALSE),"StuErrorMsg",IF(TYPE('#_IC 1A'!J158)&lt;&gt;TYPE('IC 1A'!J158),TRUE,FALSE),"WrongTypeMsg",IF(_xlfn.ISFORMULA('#_IC 1A'!J158),IF(NOT(_xlfn.ISFORMULA('IC 1A'!J158)),TRUE),FALSE),"MissingFormulaMsg",IF(NOT(AND(ISNUMBER(FIND("[",_xlfn.FORMULATEXT('#_IC 1A'!J158))),ISNUMBER(FIND("!",_xlfn.FORMULATEXT('#_IC 1A'!J158))))),AND(ISNUMBER(FIND("[",_xlfn.FORMULATEXT('IC 1A'!J158))),ISNUMBER(FIND("!",_xlfn.FORMULATEXT('IC 1A'!J158)))),FALSE),"ExternalRefsMsg",IF(ISNUMBER('#_IC 1A'!J158),IF(ABS('#_IC 1A'!J158-'IC 1A'!J158)&gt;0.00001,TRUE,FALSE),IF('#_IC 1A'!J158&lt;&gt;'IC 1A'!J158,TRUE,FALSE)),IF(ISNUMBER('#_IC 1A'!J158),IF('#_IC 1A'!J158&gt;'IC 1A'!J158,"TooLow","TooHigh"),"WrongAnswer"),NOT(_xlfn.ISFORMULA('#_IC 1A'!J158)),IF(_xlfn.IFS(ISTEXT('#_IC 1A'!J158),FALSE,ISLOGICAL('#_IC 1A'!J158),FALSE,SUBSTITUTE(CELL("format",'#_IC 1A'!J158),"-","")=SUBSTITUTE(CELL("format",'IC 1A'!J158),"-",""),FALSE,CELL("format",'#_IC 1A'!J158)="G",FALSE,AND(CELL("format",'#_IC 1A'!J158)="F0",CELL("format",'IC 1A'!J158)="G"),FALSE,TRUE,IFERROR(IF(MATCH(CELL("format",'#_IC 1A'!J158)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1A'!J158),_xlfn.FORMULATEXT('IC 1A'!J158),'IC 1A'!J158),"9","#"),"8","#"),"7","#"),"6","#"),"5","#"),"4","#"),"3","#"),"2","#"),"1","#"),"0","#"),"$",""),"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1A'!J158),_xlfn.FORMULATEXT('IC 1A'!J158),'IC 1A'!J158),"9","#"),"8","#"),"7","#"),"6","#"),"5","#"),"4","#"),"3","#"),"2","#"),"1","#"),"0","#"),"$",""),"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1A'!J158),_xlfn.FORMULATEXT('#_IC 1A'!J158),'#_IC 1A'!J158),"9","#"),"8","#"),"7","#"),"6","#"),"5","#"),"4","#"),"3","#"),"2","#"),"1","#"),"0","#"),"$",""),"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1A'!J158),_xlfn.FORMULATEXT('#_IC 1A'!J158),'#_IC 1A'!J158),"9","#"),"8","#"),"7","#"),"6","#"),"5","#"),"4","#"),"3","#"),"2","#"),"1","#"),"0","#"),"$",""),"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1A'!J158),_xlfn.FORMULATEXT('IC 1A'!J158),'IC 1A'!J158))-LEN(SUBSTITUTE(IF(_xlfn.ISFORMULA('IC 1A'!J158),_xlfn.FORMULATEXT('IC 1A'!J158),'IC 1A'!J158),"""",""))&gt;LEN(IF(_xlfn.ISFORMULA('#_IC 1A'!J158),_xlfn.FORMULATEXT('#_IC 1A'!J158),'#_IC 1A'!J158))-LEN(SUBSTITUTE(IF(_xlfn.ISFORMULA('#_IC 1A'!J158),_xlfn.FORMULATEXT('#_IC 1A'!J158),'#_IC 1A'!J158),"""","")),TRUE,FALSE),"HardQuoteMsg",IF(LEN(IF(_xlfn.ISFORMULA('IC 1A'!J158),_xlfn.FORMULATEXT('IC 1A'!J158),'IC 1A'!J158))-LEN(SUBSTITUTE(IF(_xlfn.ISFORMULA('IC 1A'!J158),_xlfn.FORMULATEXT('IC 1A'!J158),'IC 1A'!J158),"$",""))&lt;LEN(IF(_xlfn.ISFORMULA('#_IC 1A'!J158),_xlfn.FORMULATEXT('#_IC 1A'!J158),'#_IC 1A'!J158))-LEN(SUBSTITUTE(IF(_xlfn.ISFORMULA('#_IC 1A'!J158),_xlfn.FORMULATEXT('#_IC 1A'!J158),'#_IC 1A'!J158),"$","")),TRUE,FALSE),"MissingAbsMsg",_xlfn.IFS(ISTEXT('#_IC 1A'!J158),FALSE,ISLOGICAL('#_IC 1A'!J158),FALSE,SUBSTITUTE(CELL("format",'#_IC 1A'!J158),"-","")=SUBSTITUTE(CELL("format",'IC 1A'!J158),"-",""),FALSE,CELL("format",'#_IC 1A'!J158)="G",FALSE,AND(CELL("format",'#_IC 1A'!J158)="F0",CELL("format",'IC 1A'!J158)="G"),FALSE,TRUE,IFERROR(IF(MATCH(CELL("format",'#_IC 1A'!J158),FormatCodes_SFX!$A$4:$A$53,0)&gt;0,TRUE),FALSE),TRUE,TRUE),"FormatMsg",TRUE,"PerfectMsg")</f>
        <v>PerfectMsg</v>
      </c>
      <c r="K158" s="48" t="str">
        <f ca="1">_xlfn.IFS(ISBLANK('IC 1A'!K158),"",IF(NOT(ISNA('#_IC 1A'!K158)),IF(ISNA('IC 1A'!K158),TRUE,FALSE),FALSE),"StuNAMsg",IF(AND(ISNA('#_IC 1A'!K158),ISNA('IC 1A'!K158)),TRUE,FALSE),"PerfectMsg",IF(NOT(ISERROR('#_IC 1A'!K158)),IF(ISERROR('IC 1A'!K158),TRUE,FALSE),FALSE),"StuErrorMsg",IF(TYPE('#_IC 1A'!K158)&lt;&gt;TYPE('IC 1A'!K158),TRUE,FALSE),"WrongTypeMsg",IF(_xlfn.ISFORMULA('#_IC 1A'!K158),IF(NOT(_xlfn.ISFORMULA('IC 1A'!K158)),TRUE),FALSE),"MissingFormulaMsg",IF(NOT(AND(ISNUMBER(FIND("[",_xlfn.FORMULATEXT('#_IC 1A'!K158))),ISNUMBER(FIND("!",_xlfn.FORMULATEXT('#_IC 1A'!K158))))),AND(ISNUMBER(FIND("[",_xlfn.FORMULATEXT('IC 1A'!K158))),ISNUMBER(FIND("!",_xlfn.FORMULATEXT('IC 1A'!K158)))),FALSE),"ExternalRefsMsg",IF(ISNUMBER('#_IC 1A'!K158),IF(ABS('#_IC 1A'!K158-'IC 1A'!K158)&gt;0.00001,TRUE,FALSE),IF('#_IC 1A'!K158&lt;&gt;'IC 1A'!K158,TRUE,FALSE)),IF(ISNUMBER('#_IC 1A'!K158),IF('#_IC 1A'!K158&gt;'IC 1A'!K158,"TooLow","TooHigh"),"WrongAnswer"),NOT(_xlfn.ISFORMULA('#_IC 1A'!K158)),IF(_xlfn.IFS(ISTEXT('#_IC 1A'!K158),FALSE,ISLOGICAL('#_IC 1A'!K158),FALSE,SUBSTITUTE(CELL("format",'#_IC 1A'!K158),"-","")=SUBSTITUTE(CELL("format",'IC 1A'!K158),"-",""),FALSE,CELL("format",'#_IC 1A'!K158)="G",FALSE,AND(CELL("format",'#_IC 1A'!K158)="F0",CELL("format",'IC 1A'!K158)="G"),FALSE,TRUE,IFERROR(IF(MATCH(CELL("format",'#_IC 1A'!K158)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1A'!K158),_xlfn.FORMULATEXT('IC 1A'!K158),'IC 1A'!K158),"9","#"),"8","#"),"7","#"),"6","#"),"5","#"),"4","#"),"3","#"),"2","#"),"1","#"),"0","#"),"$",""),"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1A'!K158),_xlfn.FORMULATEXT('IC 1A'!K158),'IC 1A'!K158),"9","#"),"8","#"),"7","#"),"6","#"),"5","#"),"4","#"),"3","#"),"2","#"),"1","#"),"0","#"),"$",""),"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1A'!K158),_xlfn.FORMULATEXT('#_IC 1A'!K158),'#_IC 1A'!K158),"9","#"),"8","#"),"7","#"),"6","#"),"5","#"),"4","#"),"3","#"),"2","#"),"1","#"),"0","#"),"$",""),"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1A'!K158),_xlfn.FORMULATEXT('#_IC 1A'!K158),'#_IC 1A'!K158),"9","#"),"8","#"),"7","#"),"6","#"),"5","#"),"4","#"),"3","#"),"2","#"),"1","#"),"0","#"),"$",""),"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1A'!K158),_xlfn.FORMULATEXT('IC 1A'!K158),'IC 1A'!K158))-LEN(SUBSTITUTE(IF(_xlfn.ISFORMULA('IC 1A'!K158),_xlfn.FORMULATEXT('IC 1A'!K158),'IC 1A'!K158),"""",""))&gt;LEN(IF(_xlfn.ISFORMULA('#_IC 1A'!K158),_xlfn.FORMULATEXT('#_IC 1A'!K158),'#_IC 1A'!K158))-LEN(SUBSTITUTE(IF(_xlfn.ISFORMULA('#_IC 1A'!K158),_xlfn.FORMULATEXT('#_IC 1A'!K158),'#_IC 1A'!K158),"""","")),TRUE,FALSE),"HardQuoteMsg",IF(LEN(IF(_xlfn.ISFORMULA('IC 1A'!K158),_xlfn.FORMULATEXT('IC 1A'!K158),'IC 1A'!K158))-LEN(SUBSTITUTE(IF(_xlfn.ISFORMULA('IC 1A'!K158),_xlfn.FORMULATEXT('IC 1A'!K158),'IC 1A'!K158),"$",""))&lt;LEN(IF(_xlfn.ISFORMULA('#_IC 1A'!K158),_xlfn.FORMULATEXT('#_IC 1A'!K158),'#_IC 1A'!K158))-LEN(SUBSTITUTE(IF(_xlfn.ISFORMULA('#_IC 1A'!K158),_xlfn.FORMULATEXT('#_IC 1A'!K158),'#_IC 1A'!K158),"$","")),TRUE,FALSE),"MissingAbsMsg",_xlfn.IFS(ISTEXT('#_IC 1A'!K158),FALSE,ISLOGICAL('#_IC 1A'!K158),FALSE,SUBSTITUTE(CELL("format",'#_IC 1A'!K158),"-","")=SUBSTITUTE(CELL("format",'IC 1A'!K158),"-",""),FALSE,CELL("format",'#_IC 1A'!K158)="G",FALSE,AND(CELL("format",'#_IC 1A'!K158)="F0",CELL("format",'IC 1A'!K158)="G"),FALSE,TRUE,IFERROR(IF(MATCH(CELL("format",'#_IC 1A'!K158),FormatCodes_SFX!$A$4:$A$53,0)&gt;0,TRUE),FALSE),TRUE,TRUE),"FormatMsg",TRUE,"PerfectMsg")</f>
        <v>PerfectMsg</v>
      </c>
    </row>
    <row r="159" spans="2:11" x14ac:dyDescent="0.15">
      <c r="B159" s="48">
        <v>0</v>
      </c>
      <c r="C159" s="48">
        <v>0</v>
      </c>
      <c r="D159" s="48">
        <v>0</v>
      </c>
      <c r="E159" s="48">
        <v>0</v>
      </c>
      <c r="F159" s="48">
        <v>0</v>
      </c>
      <c r="G159" s="48">
        <v>0</v>
      </c>
      <c r="H159" s="48">
        <v>0</v>
      </c>
      <c r="I159" s="48"/>
      <c r="J159" s="48" t="str">
        <f ca="1">_xlfn.IFS(ISBLANK('IC 1A'!J159),"",IF(NOT(ISNA('#_IC 1A'!J159)),IF(ISNA('IC 1A'!J159),TRUE,FALSE),FALSE),"StuNAMsg",IF(AND(ISNA('#_IC 1A'!J159),ISNA('IC 1A'!J159)),TRUE,FALSE),"PerfectMsg",IF(NOT(ISERROR('#_IC 1A'!J159)),IF(ISERROR('IC 1A'!J159),TRUE,FALSE),FALSE),"StuErrorMsg",IF(TYPE('#_IC 1A'!J159)&lt;&gt;TYPE('IC 1A'!J159),TRUE,FALSE),"WrongTypeMsg",IF(_xlfn.ISFORMULA('#_IC 1A'!J159),IF(NOT(_xlfn.ISFORMULA('IC 1A'!J159)),TRUE),FALSE),"MissingFormulaMsg",IF(NOT(AND(ISNUMBER(FIND("[",_xlfn.FORMULATEXT('#_IC 1A'!J159))),ISNUMBER(FIND("!",_xlfn.FORMULATEXT('#_IC 1A'!J159))))),AND(ISNUMBER(FIND("[",_xlfn.FORMULATEXT('IC 1A'!J159))),ISNUMBER(FIND("!",_xlfn.FORMULATEXT('IC 1A'!J159)))),FALSE),"ExternalRefsMsg",IF(ISNUMBER('#_IC 1A'!J159),IF(ABS('#_IC 1A'!J159-'IC 1A'!J159)&gt;0.00001,TRUE,FALSE),IF('#_IC 1A'!J159&lt;&gt;'IC 1A'!J159,TRUE,FALSE)),IF(ISNUMBER('#_IC 1A'!J159),IF('#_IC 1A'!J159&gt;'IC 1A'!J159,"TooLow","TooHigh"),"WrongAnswer"),NOT(_xlfn.ISFORMULA('#_IC 1A'!J159)),IF(_xlfn.IFS(ISTEXT('#_IC 1A'!J159),FALSE,ISLOGICAL('#_IC 1A'!J159),FALSE,SUBSTITUTE(CELL("format",'#_IC 1A'!J159),"-","")=SUBSTITUTE(CELL("format",'IC 1A'!J159),"-",""),FALSE,CELL("format",'#_IC 1A'!J159)="G",FALSE,AND(CELL("format",'#_IC 1A'!J159)="F0",CELL("format",'IC 1A'!J159)="G"),FALSE,TRUE,IFERROR(IF(MATCH(CELL("format",'#_IC 1A'!J159)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1A'!J159),_xlfn.FORMULATEXT('IC 1A'!J159),'IC 1A'!J159),"9","#"),"8","#"),"7","#"),"6","#"),"5","#"),"4","#"),"3","#"),"2","#"),"1","#"),"0","#"),"$",""),"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1A'!J159),_xlfn.FORMULATEXT('IC 1A'!J159),'IC 1A'!J159),"9","#"),"8","#"),"7","#"),"6","#"),"5","#"),"4","#"),"3","#"),"2","#"),"1","#"),"0","#"),"$",""),"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1A'!J159),_xlfn.FORMULATEXT('#_IC 1A'!J159),'#_IC 1A'!J159),"9","#"),"8","#"),"7","#"),"6","#"),"5","#"),"4","#"),"3","#"),"2","#"),"1","#"),"0","#"),"$",""),"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1A'!J159),_xlfn.FORMULATEXT('#_IC 1A'!J159),'#_IC 1A'!J159),"9","#"),"8","#"),"7","#"),"6","#"),"5","#"),"4","#"),"3","#"),"2","#"),"1","#"),"0","#"),"$",""),"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1A'!J159),_xlfn.FORMULATEXT('IC 1A'!J159),'IC 1A'!J159))-LEN(SUBSTITUTE(IF(_xlfn.ISFORMULA('IC 1A'!J159),_xlfn.FORMULATEXT('IC 1A'!J159),'IC 1A'!J159),"""",""))&gt;LEN(IF(_xlfn.ISFORMULA('#_IC 1A'!J159),_xlfn.FORMULATEXT('#_IC 1A'!J159),'#_IC 1A'!J159))-LEN(SUBSTITUTE(IF(_xlfn.ISFORMULA('#_IC 1A'!J159),_xlfn.FORMULATEXT('#_IC 1A'!J159),'#_IC 1A'!J159),"""","")),TRUE,FALSE),"HardQuoteMsg",IF(LEN(IF(_xlfn.ISFORMULA('IC 1A'!J159),_xlfn.FORMULATEXT('IC 1A'!J159),'IC 1A'!J159))-LEN(SUBSTITUTE(IF(_xlfn.ISFORMULA('IC 1A'!J159),_xlfn.FORMULATEXT('IC 1A'!J159),'IC 1A'!J159),"$",""))&lt;LEN(IF(_xlfn.ISFORMULA('#_IC 1A'!J159),_xlfn.FORMULATEXT('#_IC 1A'!J159),'#_IC 1A'!J159))-LEN(SUBSTITUTE(IF(_xlfn.ISFORMULA('#_IC 1A'!J159),_xlfn.FORMULATEXT('#_IC 1A'!J159),'#_IC 1A'!J159),"$","")),TRUE,FALSE),"MissingAbsMsg",_xlfn.IFS(ISTEXT('#_IC 1A'!J159),FALSE,ISLOGICAL('#_IC 1A'!J159),FALSE,SUBSTITUTE(CELL("format",'#_IC 1A'!J159),"-","")=SUBSTITUTE(CELL("format",'IC 1A'!J159),"-",""),FALSE,CELL("format",'#_IC 1A'!J159)="G",FALSE,AND(CELL("format",'#_IC 1A'!J159)="F0",CELL("format",'IC 1A'!J159)="G"),FALSE,TRUE,IFERROR(IF(MATCH(CELL("format",'#_IC 1A'!J159),FormatCodes_SFX!$A$4:$A$53,0)&gt;0,TRUE),FALSE),TRUE,TRUE),"FormatMsg",TRUE,"PerfectMsg")</f>
        <v>PerfectMsg</v>
      </c>
      <c r="K159" s="48" t="str">
        <f ca="1">_xlfn.IFS(ISBLANK('IC 1A'!K159),"",IF(NOT(ISNA('#_IC 1A'!K159)),IF(ISNA('IC 1A'!K159),TRUE,FALSE),FALSE),"StuNAMsg",IF(AND(ISNA('#_IC 1A'!K159),ISNA('IC 1A'!K159)),TRUE,FALSE),"PerfectMsg",IF(NOT(ISERROR('#_IC 1A'!K159)),IF(ISERROR('IC 1A'!K159),TRUE,FALSE),FALSE),"StuErrorMsg",IF(TYPE('#_IC 1A'!K159)&lt;&gt;TYPE('IC 1A'!K159),TRUE,FALSE),"WrongTypeMsg",IF(_xlfn.ISFORMULA('#_IC 1A'!K159),IF(NOT(_xlfn.ISFORMULA('IC 1A'!K159)),TRUE),FALSE),"MissingFormulaMsg",IF(NOT(AND(ISNUMBER(FIND("[",_xlfn.FORMULATEXT('#_IC 1A'!K159))),ISNUMBER(FIND("!",_xlfn.FORMULATEXT('#_IC 1A'!K159))))),AND(ISNUMBER(FIND("[",_xlfn.FORMULATEXT('IC 1A'!K159))),ISNUMBER(FIND("!",_xlfn.FORMULATEXT('IC 1A'!K159)))),FALSE),"ExternalRefsMsg",IF(ISNUMBER('#_IC 1A'!K159),IF(ABS('#_IC 1A'!K159-'IC 1A'!K159)&gt;0.00001,TRUE,FALSE),IF('#_IC 1A'!K159&lt;&gt;'IC 1A'!K159,TRUE,FALSE)),IF(ISNUMBER('#_IC 1A'!K159),IF('#_IC 1A'!K159&gt;'IC 1A'!K159,"TooLow","TooHigh"),"WrongAnswer"),NOT(_xlfn.ISFORMULA('#_IC 1A'!K159)),IF(_xlfn.IFS(ISTEXT('#_IC 1A'!K159),FALSE,ISLOGICAL('#_IC 1A'!K159),FALSE,SUBSTITUTE(CELL("format",'#_IC 1A'!K159),"-","")=SUBSTITUTE(CELL("format",'IC 1A'!K159),"-",""),FALSE,CELL("format",'#_IC 1A'!K159)="G",FALSE,AND(CELL("format",'#_IC 1A'!K159)="F0",CELL("format",'IC 1A'!K159)="G"),FALSE,TRUE,IFERROR(IF(MATCH(CELL("format",'#_IC 1A'!K159)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1A'!K159),_xlfn.FORMULATEXT('IC 1A'!K159),'IC 1A'!K159),"9","#"),"8","#"),"7","#"),"6","#"),"5","#"),"4","#"),"3","#"),"2","#"),"1","#"),"0","#"),"$",""),"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1A'!K159),_xlfn.FORMULATEXT('IC 1A'!K159),'IC 1A'!K159),"9","#"),"8","#"),"7","#"),"6","#"),"5","#"),"4","#"),"3","#"),"2","#"),"1","#"),"0","#"),"$",""),"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1A'!K159),_xlfn.FORMULATEXT('#_IC 1A'!K159),'#_IC 1A'!K159),"9","#"),"8","#"),"7","#"),"6","#"),"5","#"),"4","#"),"3","#"),"2","#"),"1","#"),"0","#"),"$",""),"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1A'!K159),_xlfn.FORMULATEXT('#_IC 1A'!K159),'#_IC 1A'!K159),"9","#"),"8","#"),"7","#"),"6","#"),"5","#"),"4","#"),"3","#"),"2","#"),"1","#"),"0","#"),"$",""),"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1A'!K159),_xlfn.FORMULATEXT('IC 1A'!K159),'IC 1A'!K159))-LEN(SUBSTITUTE(IF(_xlfn.ISFORMULA('IC 1A'!K159),_xlfn.FORMULATEXT('IC 1A'!K159),'IC 1A'!K159),"""",""))&gt;LEN(IF(_xlfn.ISFORMULA('#_IC 1A'!K159),_xlfn.FORMULATEXT('#_IC 1A'!K159),'#_IC 1A'!K159))-LEN(SUBSTITUTE(IF(_xlfn.ISFORMULA('#_IC 1A'!K159),_xlfn.FORMULATEXT('#_IC 1A'!K159),'#_IC 1A'!K159),"""","")),TRUE,FALSE),"HardQuoteMsg",IF(LEN(IF(_xlfn.ISFORMULA('IC 1A'!K159),_xlfn.FORMULATEXT('IC 1A'!K159),'IC 1A'!K159))-LEN(SUBSTITUTE(IF(_xlfn.ISFORMULA('IC 1A'!K159),_xlfn.FORMULATEXT('IC 1A'!K159),'IC 1A'!K159),"$",""))&lt;LEN(IF(_xlfn.ISFORMULA('#_IC 1A'!K159),_xlfn.FORMULATEXT('#_IC 1A'!K159),'#_IC 1A'!K159))-LEN(SUBSTITUTE(IF(_xlfn.ISFORMULA('#_IC 1A'!K159),_xlfn.FORMULATEXT('#_IC 1A'!K159),'#_IC 1A'!K159),"$","")),TRUE,FALSE),"MissingAbsMsg",_xlfn.IFS(ISTEXT('#_IC 1A'!K159),FALSE,ISLOGICAL('#_IC 1A'!K159),FALSE,SUBSTITUTE(CELL("format",'#_IC 1A'!K159),"-","")=SUBSTITUTE(CELL("format",'IC 1A'!K159),"-",""),FALSE,CELL("format",'#_IC 1A'!K159)="G",FALSE,AND(CELL("format",'#_IC 1A'!K159)="F0",CELL("format",'IC 1A'!K159)="G"),FALSE,TRUE,IFERROR(IF(MATCH(CELL("format",'#_IC 1A'!K159),FormatCodes_SFX!$A$4:$A$53,0)&gt;0,TRUE),FALSE),TRUE,TRUE),"FormatMsg",TRUE,"PerfectMsg")</f>
        <v>PerfectMsg</v>
      </c>
    </row>
    <row r="160" spans="2:11" x14ac:dyDescent="0.15">
      <c r="B160" s="48">
        <v>0</v>
      </c>
      <c r="C160" s="48">
        <v>0</v>
      </c>
      <c r="D160" s="48">
        <v>0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 t="str">
        <f ca="1">_xlfn.IFS(ISBLANK('IC 1A'!J160),"",IF(NOT(ISNA('#_IC 1A'!J160)),IF(ISNA('IC 1A'!J160),TRUE,FALSE),FALSE),"StuNAMsg",IF(AND(ISNA('#_IC 1A'!J160),ISNA('IC 1A'!J160)),TRUE,FALSE),"PerfectMsg",IF(NOT(ISERROR('#_IC 1A'!J160)),IF(ISERROR('IC 1A'!J160),TRUE,FALSE),FALSE),"StuErrorMsg",IF(TYPE('#_IC 1A'!J160)&lt;&gt;TYPE('IC 1A'!J160),TRUE,FALSE),"WrongTypeMsg",IF(_xlfn.ISFORMULA('#_IC 1A'!J160),IF(NOT(_xlfn.ISFORMULA('IC 1A'!J160)),TRUE),FALSE),"MissingFormulaMsg",IF(NOT(AND(ISNUMBER(FIND("[",_xlfn.FORMULATEXT('#_IC 1A'!J160))),ISNUMBER(FIND("!",_xlfn.FORMULATEXT('#_IC 1A'!J160))))),AND(ISNUMBER(FIND("[",_xlfn.FORMULATEXT('IC 1A'!J160))),ISNUMBER(FIND("!",_xlfn.FORMULATEXT('IC 1A'!J160)))),FALSE),"ExternalRefsMsg",IF(ISNUMBER('#_IC 1A'!J160),IF(ABS('#_IC 1A'!J160-'IC 1A'!J160)&gt;0.00001,TRUE,FALSE),IF('#_IC 1A'!J160&lt;&gt;'IC 1A'!J160,TRUE,FALSE)),IF(ISNUMBER('#_IC 1A'!J160),IF('#_IC 1A'!J160&gt;'IC 1A'!J160,"TooLow","TooHigh"),"WrongAnswer"),NOT(_xlfn.ISFORMULA('#_IC 1A'!J160)),IF(_xlfn.IFS(ISTEXT('#_IC 1A'!J160),FALSE,ISLOGICAL('#_IC 1A'!J160),FALSE,SUBSTITUTE(CELL("format",'#_IC 1A'!J160),"-","")=SUBSTITUTE(CELL("format",'IC 1A'!J160),"-",""),FALSE,CELL("format",'#_IC 1A'!J160)="G",FALSE,AND(CELL("format",'#_IC 1A'!J160)="F0",CELL("format",'IC 1A'!J160)="G"),FALSE,TRUE,IFERROR(IF(MATCH(CELL("format",'#_IC 1A'!J160)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1A'!J160),_xlfn.FORMULATEXT('IC 1A'!J160),'IC 1A'!J160),"9","#"),"8","#"),"7","#"),"6","#"),"5","#"),"4","#"),"3","#"),"2","#"),"1","#"),"0","#"),"$",""),"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1A'!J160),_xlfn.FORMULATEXT('IC 1A'!J160),'IC 1A'!J160),"9","#"),"8","#"),"7","#"),"6","#"),"5","#"),"4","#"),"3","#"),"2","#"),"1","#"),"0","#"),"$",""),"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1A'!J160),_xlfn.FORMULATEXT('#_IC 1A'!J160),'#_IC 1A'!J160),"9","#"),"8","#"),"7","#"),"6","#"),"5","#"),"4","#"),"3","#"),"2","#"),"1","#"),"0","#"),"$",""),"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1A'!J160),_xlfn.FORMULATEXT('#_IC 1A'!J160),'#_IC 1A'!J160),"9","#"),"8","#"),"7","#"),"6","#"),"5","#"),"4","#"),"3","#"),"2","#"),"1","#"),"0","#"),"$",""),"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1A'!J160),_xlfn.FORMULATEXT('IC 1A'!J160),'IC 1A'!J160))-LEN(SUBSTITUTE(IF(_xlfn.ISFORMULA('IC 1A'!J160),_xlfn.FORMULATEXT('IC 1A'!J160),'IC 1A'!J160),"""",""))&gt;LEN(IF(_xlfn.ISFORMULA('#_IC 1A'!J160),_xlfn.FORMULATEXT('#_IC 1A'!J160),'#_IC 1A'!J160))-LEN(SUBSTITUTE(IF(_xlfn.ISFORMULA('#_IC 1A'!J160),_xlfn.FORMULATEXT('#_IC 1A'!J160),'#_IC 1A'!J160),"""","")),TRUE,FALSE),"HardQuoteMsg",IF(LEN(IF(_xlfn.ISFORMULA('IC 1A'!J160),_xlfn.FORMULATEXT('IC 1A'!J160),'IC 1A'!J160))-LEN(SUBSTITUTE(IF(_xlfn.ISFORMULA('IC 1A'!J160),_xlfn.FORMULATEXT('IC 1A'!J160),'IC 1A'!J160),"$",""))&lt;LEN(IF(_xlfn.ISFORMULA('#_IC 1A'!J160),_xlfn.FORMULATEXT('#_IC 1A'!J160),'#_IC 1A'!J160))-LEN(SUBSTITUTE(IF(_xlfn.ISFORMULA('#_IC 1A'!J160),_xlfn.FORMULATEXT('#_IC 1A'!J160),'#_IC 1A'!J160),"$","")),TRUE,FALSE),"MissingAbsMsg",_xlfn.IFS(ISTEXT('#_IC 1A'!J160),FALSE,ISLOGICAL('#_IC 1A'!J160),FALSE,SUBSTITUTE(CELL("format",'#_IC 1A'!J160),"-","")=SUBSTITUTE(CELL("format",'IC 1A'!J160),"-",""),FALSE,CELL("format",'#_IC 1A'!J160)="G",FALSE,AND(CELL("format",'#_IC 1A'!J160)="F0",CELL("format",'IC 1A'!J160)="G"),FALSE,TRUE,IFERROR(IF(MATCH(CELL("format",'#_IC 1A'!J160),FormatCodes_SFX!$A$4:$A$53,0)&gt;0,TRUE),FALSE),TRUE,TRUE),"FormatMsg",TRUE,"PerfectMsg")</f>
        <v>PerfectMsg</v>
      </c>
      <c r="K160" s="48" t="str">
        <f ca="1">_xlfn.IFS(ISBLANK('IC 1A'!K160),"",IF(NOT(ISNA('#_IC 1A'!K160)),IF(ISNA('IC 1A'!K160),TRUE,FALSE),FALSE),"StuNAMsg",IF(AND(ISNA('#_IC 1A'!K160),ISNA('IC 1A'!K160)),TRUE,FALSE),"PerfectMsg",IF(NOT(ISERROR('#_IC 1A'!K160)),IF(ISERROR('IC 1A'!K160),TRUE,FALSE),FALSE),"StuErrorMsg",IF(TYPE('#_IC 1A'!K160)&lt;&gt;TYPE('IC 1A'!K160),TRUE,FALSE),"WrongTypeMsg",IF(_xlfn.ISFORMULA('#_IC 1A'!K160),IF(NOT(_xlfn.ISFORMULA('IC 1A'!K160)),TRUE),FALSE),"MissingFormulaMsg",IF(NOT(AND(ISNUMBER(FIND("[",_xlfn.FORMULATEXT('#_IC 1A'!K160))),ISNUMBER(FIND("!",_xlfn.FORMULATEXT('#_IC 1A'!K160))))),AND(ISNUMBER(FIND("[",_xlfn.FORMULATEXT('IC 1A'!K160))),ISNUMBER(FIND("!",_xlfn.FORMULATEXT('IC 1A'!K160)))),FALSE),"ExternalRefsMsg",IF(ISNUMBER('#_IC 1A'!K160),IF(ABS('#_IC 1A'!K160-'IC 1A'!K160)&gt;0.00001,TRUE,FALSE),IF('#_IC 1A'!K160&lt;&gt;'IC 1A'!K160,TRUE,FALSE)),IF(ISNUMBER('#_IC 1A'!K160),IF('#_IC 1A'!K160&gt;'IC 1A'!K160,"TooLow","TooHigh"),"WrongAnswer"),NOT(_xlfn.ISFORMULA('#_IC 1A'!K160)),IF(_xlfn.IFS(ISTEXT('#_IC 1A'!K160),FALSE,ISLOGICAL('#_IC 1A'!K160),FALSE,SUBSTITUTE(CELL("format",'#_IC 1A'!K160),"-","")=SUBSTITUTE(CELL("format",'IC 1A'!K160),"-",""),FALSE,CELL("format",'#_IC 1A'!K160)="G",FALSE,AND(CELL("format",'#_IC 1A'!K160)="F0",CELL("format",'IC 1A'!K160)="G"),FALSE,TRUE,IFERROR(IF(MATCH(CELL("format",'#_IC 1A'!K160)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1A'!K160),_xlfn.FORMULATEXT('IC 1A'!K160),'IC 1A'!K160),"9","#"),"8","#"),"7","#"),"6","#"),"5","#"),"4","#"),"3","#"),"2","#"),"1","#"),"0","#"),"$",""),"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1A'!K160),_xlfn.FORMULATEXT('IC 1A'!K160),'IC 1A'!K160),"9","#"),"8","#"),"7","#"),"6","#"),"5","#"),"4","#"),"3","#"),"2","#"),"1","#"),"0","#"),"$",""),"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1A'!K160),_xlfn.FORMULATEXT('#_IC 1A'!K160),'#_IC 1A'!K160),"9","#"),"8","#"),"7","#"),"6","#"),"5","#"),"4","#"),"3","#"),"2","#"),"1","#"),"0","#"),"$",""),"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1A'!K160),_xlfn.FORMULATEXT('#_IC 1A'!K160),'#_IC 1A'!K160),"9","#"),"8","#"),"7","#"),"6","#"),"5","#"),"4","#"),"3","#"),"2","#"),"1","#"),"0","#"),"$",""),"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1A'!K160),_xlfn.FORMULATEXT('IC 1A'!K160),'IC 1A'!K160))-LEN(SUBSTITUTE(IF(_xlfn.ISFORMULA('IC 1A'!K160),_xlfn.FORMULATEXT('IC 1A'!K160),'IC 1A'!K160),"""",""))&gt;LEN(IF(_xlfn.ISFORMULA('#_IC 1A'!K160),_xlfn.FORMULATEXT('#_IC 1A'!K160),'#_IC 1A'!K160))-LEN(SUBSTITUTE(IF(_xlfn.ISFORMULA('#_IC 1A'!K160),_xlfn.FORMULATEXT('#_IC 1A'!K160),'#_IC 1A'!K160),"""","")),TRUE,FALSE),"HardQuoteMsg",IF(LEN(IF(_xlfn.ISFORMULA('IC 1A'!K160),_xlfn.FORMULATEXT('IC 1A'!K160),'IC 1A'!K160))-LEN(SUBSTITUTE(IF(_xlfn.ISFORMULA('IC 1A'!K160),_xlfn.FORMULATEXT('IC 1A'!K160),'IC 1A'!K160),"$",""))&lt;LEN(IF(_xlfn.ISFORMULA('#_IC 1A'!K160),_xlfn.FORMULATEXT('#_IC 1A'!K160),'#_IC 1A'!K160))-LEN(SUBSTITUTE(IF(_xlfn.ISFORMULA('#_IC 1A'!K160),_xlfn.FORMULATEXT('#_IC 1A'!K160),'#_IC 1A'!K160),"$","")),TRUE,FALSE),"MissingAbsMsg",_xlfn.IFS(ISTEXT('#_IC 1A'!K160),FALSE,ISLOGICAL('#_IC 1A'!K160),FALSE,SUBSTITUTE(CELL("format",'#_IC 1A'!K160),"-","")=SUBSTITUTE(CELL("format",'IC 1A'!K160),"-",""),FALSE,CELL("format",'#_IC 1A'!K160)="G",FALSE,AND(CELL("format",'#_IC 1A'!K160)="F0",CELL("format",'IC 1A'!K160)="G"),FALSE,TRUE,IFERROR(IF(MATCH(CELL("format",'#_IC 1A'!K160),FormatCodes_SFX!$A$4:$A$53,0)&gt;0,TRUE),FALSE),TRUE,TRUE),"FormatMsg",TRUE,"PerfectMsg")</f>
        <v>PerfectMsg</v>
      </c>
    </row>
    <row r="161" spans="2:11" x14ac:dyDescent="0.15">
      <c r="B161" s="48">
        <v>0</v>
      </c>
      <c r="C161" s="48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8"/>
      <c r="J161" s="48" t="str">
        <f ca="1">_xlfn.IFS(ISBLANK('IC 1A'!J161),"",IF(NOT(ISNA('#_IC 1A'!J161)),IF(ISNA('IC 1A'!J161),TRUE,FALSE),FALSE),"StuNAMsg",IF(AND(ISNA('#_IC 1A'!J161),ISNA('IC 1A'!J161)),TRUE,FALSE),"PerfectMsg",IF(NOT(ISERROR('#_IC 1A'!J161)),IF(ISERROR('IC 1A'!J161),TRUE,FALSE),FALSE),"StuErrorMsg",IF(TYPE('#_IC 1A'!J161)&lt;&gt;TYPE('IC 1A'!J161),TRUE,FALSE),"WrongTypeMsg",IF(_xlfn.ISFORMULA('#_IC 1A'!J161),IF(NOT(_xlfn.ISFORMULA('IC 1A'!J161)),TRUE),FALSE),"MissingFormulaMsg",IF(NOT(AND(ISNUMBER(FIND("[",_xlfn.FORMULATEXT('#_IC 1A'!J161))),ISNUMBER(FIND("!",_xlfn.FORMULATEXT('#_IC 1A'!J161))))),AND(ISNUMBER(FIND("[",_xlfn.FORMULATEXT('IC 1A'!J161))),ISNUMBER(FIND("!",_xlfn.FORMULATEXT('IC 1A'!J161)))),FALSE),"ExternalRefsMsg",IF(ISNUMBER('#_IC 1A'!J161),IF(ABS('#_IC 1A'!J161-'IC 1A'!J161)&gt;0.00001,TRUE,FALSE),IF('#_IC 1A'!J161&lt;&gt;'IC 1A'!J161,TRUE,FALSE)),IF(ISNUMBER('#_IC 1A'!J161),IF('#_IC 1A'!J161&gt;'IC 1A'!J161,"TooLow","TooHigh"),"WrongAnswer"),NOT(_xlfn.ISFORMULA('#_IC 1A'!J161)),IF(_xlfn.IFS(ISTEXT('#_IC 1A'!J161),FALSE,ISLOGICAL('#_IC 1A'!J161),FALSE,SUBSTITUTE(CELL("format",'#_IC 1A'!J161),"-","")=SUBSTITUTE(CELL("format",'IC 1A'!J161),"-",""),FALSE,CELL("format",'#_IC 1A'!J161)="G",FALSE,AND(CELL("format",'#_IC 1A'!J161)="F0",CELL("format",'IC 1A'!J161)="G"),FALSE,TRUE,IFERROR(IF(MATCH(CELL("format",'#_IC 1A'!J161)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1A'!J161),_xlfn.FORMULATEXT('IC 1A'!J161),'IC 1A'!J161),"9","#"),"8","#"),"7","#"),"6","#"),"5","#"),"4","#"),"3","#"),"2","#"),"1","#"),"0","#"),"$",""),"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1A'!J161),_xlfn.FORMULATEXT('IC 1A'!J161),'IC 1A'!J161),"9","#"),"8","#"),"7","#"),"6","#"),"5","#"),"4","#"),"3","#"),"2","#"),"1","#"),"0","#"),"$",""),"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1A'!J161),_xlfn.FORMULATEXT('#_IC 1A'!J161),'#_IC 1A'!J161),"9","#"),"8","#"),"7","#"),"6","#"),"5","#"),"4","#"),"3","#"),"2","#"),"1","#"),"0","#"),"$",""),"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1A'!J161),_xlfn.FORMULATEXT('#_IC 1A'!J161),'#_IC 1A'!J161),"9","#"),"8","#"),"7","#"),"6","#"),"5","#"),"4","#"),"3","#"),"2","#"),"1","#"),"0","#"),"$",""),"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1A'!J161),_xlfn.FORMULATEXT('IC 1A'!J161),'IC 1A'!J161))-LEN(SUBSTITUTE(IF(_xlfn.ISFORMULA('IC 1A'!J161),_xlfn.FORMULATEXT('IC 1A'!J161),'IC 1A'!J161),"""",""))&gt;LEN(IF(_xlfn.ISFORMULA('#_IC 1A'!J161),_xlfn.FORMULATEXT('#_IC 1A'!J161),'#_IC 1A'!J161))-LEN(SUBSTITUTE(IF(_xlfn.ISFORMULA('#_IC 1A'!J161),_xlfn.FORMULATEXT('#_IC 1A'!J161),'#_IC 1A'!J161),"""","")),TRUE,FALSE),"HardQuoteMsg",IF(LEN(IF(_xlfn.ISFORMULA('IC 1A'!J161),_xlfn.FORMULATEXT('IC 1A'!J161),'IC 1A'!J161))-LEN(SUBSTITUTE(IF(_xlfn.ISFORMULA('IC 1A'!J161),_xlfn.FORMULATEXT('IC 1A'!J161),'IC 1A'!J161),"$",""))&lt;LEN(IF(_xlfn.ISFORMULA('#_IC 1A'!J161),_xlfn.FORMULATEXT('#_IC 1A'!J161),'#_IC 1A'!J161))-LEN(SUBSTITUTE(IF(_xlfn.ISFORMULA('#_IC 1A'!J161),_xlfn.FORMULATEXT('#_IC 1A'!J161),'#_IC 1A'!J161),"$","")),TRUE,FALSE),"MissingAbsMsg",_xlfn.IFS(ISTEXT('#_IC 1A'!J161),FALSE,ISLOGICAL('#_IC 1A'!J161),FALSE,SUBSTITUTE(CELL("format",'#_IC 1A'!J161),"-","")=SUBSTITUTE(CELL("format",'IC 1A'!J161),"-",""),FALSE,CELL("format",'#_IC 1A'!J161)="G",FALSE,AND(CELL("format",'#_IC 1A'!J161)="F0",CELL("format",'IC 1A'!J161)="G"),FALSE,TRUE,IFERROR(IF(MATCH(CELL("format",'#_IC 1A'!J161),FormatCodes_SFX!$A$4:$A$53,0)&gt;0,TRUE),FALSE),TRUE,TRUE),"FormatMsg",TRUE,"PerfectMsg")</f>
        <v>PerfectMsg</v>
      </c>
      <c r="K161" s="48" t="str">
        <f ca="1">_xlfn.IFS(ISBLANK('IC 1A'!K161),"",IF(NOT(ISNA('#_IC 1A'!K161)),IF(ISNA('IC 1A'!K161),TRUE,FALSE),FALSE),"StuNAMsg",IF(AND(ISNA('#_IC 1A'!K161),ISNA('IC 1A'!K161)),TRUE,FALSE),"PerfectMsg",IF(NOT(ISERROR('#_IC 1A'!K161)),IF(ISERROR('IC 1A'!K161),TRUE,FALSE),FALSE),"StuErrorMsg",IF(TYPE('#_IC 1A'!K161)&lt;&gt;TYPE('IC 1A'!K161),TRUE,FALSE),"WrongTypeMsg",IF(_xlfn.ISFORMULA('#_IC 1A'!K161),IF(NOT(_xlfn.ISFORMULA('IC 1A'!K161)),TRUE),FALSE),"MissingFormulaMsg",IF(NOT(AND(ISNUMBER(FIND("[",_xlfn.FORMULATEXT('#_IC 1A'!K161))),ISNUMBER(FIND("!",_xlfn.FORMULATEXT('#_IC 1A'!K161))))),AND(ISNUMBER(FIND("[",_xlfn.FORMULATEXT('IC 1A'!K161))),ISNUMBER(FIND("!",_xlfn.FORMULATEXT('IC 1A'!K161)))),FALSE),"ExternalRefsMsg",IF(ISNUMBER('#_IC 1A'!K161),IF(ABS('#_IC 1A'!K161-'IC 1A'!K161)&gt;0.00001,TRUE,FALSE),IF('#_IC 1A'!K161&lt;&gt;'IC 1A'!K161,TRUE,FALSE)),IF(ISNUMBER('#_IC 1A'!K161),IF('#_IC 1A'!K161&gt;'IC 1A'!K161,"TooLow","TooHigh"),"WrongAnswer"),NOT(_xlfn.ISFORMULA('#_IC 1A'!K161)),IF(_xlfn.IFS(ISTEXT('#_IC 1A'!K161),FALSE,ISLOGICAL('#_IC 1A'!K161),FALSE,SUBSTITUTE(CELL("format",'#_IC 1A'!K161),"-","")=SUBSTITUTE(CELL("format",'IC 1A'!K161),"-",""),FALSE,CELL("format",'#_IC 1A'!K161)="G",FALSE,AND(CELL("format",'#_IC 1A'!K161)="F0",CELL("format",'IC 1A'!K161)="G"),FALSE,TRUE,IFERROR(IF(MATCH(CELL("format",'#_IC 1A'!K161)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1A'!K161),_xlfn.FORMULATEXT('IC 1A'!K161),'IC 1A'!K161),"9","#"),"8","#"),"7","#"),"6","#"),"5","#"),"4","#"),"3","#"),"2","#"),"1","#"),"0","#"),"$",""),"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1A'!K161),_xlfn.FORMULATEXT('IC 1A'!K161),'IC 1A'!K161),"9","#"),"8","#"),"7","#"),"6","#"),"5","#"),"4","#"),"3","#"),"2","#"),"1","#"),"0","#"),"$",""),"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1A'!K161),_xlfn.FORMULATEXT('#_IC 1A'!K161),'#_IC 1A'!K161),"9","#"),"8","#"),"7","#"),"6","#"),"5","#"),"4","#"),"3","#"),"2","#"),"1","#"),"0","#"),"$",""),"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1A'!K161),_xlfn.FORMULATEXT('#_IC 1A'!K161),'#_IC 1A'!K161),"9","#"),"8","#"),"7","#"),"6","#"),"5","#"),"4","#"),"3","#"),"2","#"),"1","#"),"0","#"),"$",""),"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1A'!K161),_xlfn.FORMULATEXT('IC 1A'!K161),'IC 1A'!K161))-LEN(SUBSTITUTE(IF(_xlfn.ISFORMULA('IC 1A'!K161),_xlfn.FORMULATEXT('IC 1A'!K161),'IC 1A'!K161),"""",""))&gt;LEN(IF(_xlfn.ISFORMULA('#_IC 1A'!K161),_xlfn.FORMULATEXT('#_IC 1A'!K161),'#_IC 1A'!K161))-LEN(SUBSTITUTE(IF(_xlfn.ISFORMULA('#_IC 1A'!K161),_xlfn.FORMULATEXT('#_IC 1A'!K161),'#_IC 1A'!K161),"""","")),TRUE,FALSE),"HardQuoteMsg",IF(LEN(IF(_xlfn.ISFORMULA('IC 1A'!K161),_xlfn.FORMULATEXT('IC 1A'!K161),'IC 1A'!K161))-LEN(SUBSTITUTE(IF(_xlfn.ISFORMULA('IC 1A'!K161),_xlfn.FORMULATEXT('IC 1A'!K161),'IC 1A'!K161),"$",""))&lt;LEN(IF(_xlfn.ISFORMULA('#_IC 1A'!K161),_xlfn.FORMULATEXT('#_IC 1A'!K161),'#_IC 1A'!K161))-LEN(SUBSTITUTE(IF(_xlfn.ISFORMULA('#_IC 1A'!K161),_xlfn.FORMULATEXT('#_IC 1A'!K161),'#_IC 1A'!K161),"$","")),TRUE,FALSE),"MissingAbsMsg",_xlfn.IFS(ISTEXT('#_IC 1A'!K161),FALSE,ISLOGICAL('#_IC 1A'!K161),FALSE,SUBSTITUTE(CELL("format",'#_IC 1A'!K161),"-","")=SUBSTITUTE(CELL("format",'IC 1A'!K161),"-",""),FALSE,CELL("format",'#_IC 1A'!K161)="G",FALSE,AND(CELL("format",'#_IC 1A'!K161)="F0",CELL("format",'IC 1A'!K161)="G"),FALSE,TRUE,IFERROR(IF(MATCH(CELL("format",'#_IC 1A'!K161),FormatCodes_SFX!$A$4:$A$53,0)&gt;0,TRUE),FALSE),TRUE,TRUE),"FormatMsg",TRUE,"PerfectMsg")</f>
        <v>PerfectMsg</v>
      </c>
    </row>
    <row r="162" spans="2:11" x14ac:dyDescent="0.15">
      <c r="B162" s="48">
        <v>0</v>
      </c>
      <c r="C162" s="48">
        <v>0</v>
      </c>
      <c r="D162" s="48">
        <v>0</v>
      </c>
      <c r="E162" s="48">
        <v>0</v>
      </c>
      <c r="F162" s="48">
        <v>0</v>
      </c>
      <c r="G162" s="48">
        <v>0</v>
      </c>
      <c r="H162" s="48"/>
      <c r="I162" s="48"/>
      <c r="J162" s="48" t="str">
        <f ca="1">_xlfn.IFS(ISBLANK('IC 1A'!J162),"",IF(NOT(ISNA('#_IC 1A'!J162)),IF(ISNA('IC 1A'!J162),TRUE,FALSE),FALSE),"StuNAMsg",IF(AND(ISNA('#_IC 1A'!J162),ISNA('IC 1A'!J162)),TRUE,FALSE),"PerfectMsg",IF(NOT(ISERROR('#_IC 1A'!J162)),IF(ISERROR('IC 1A'!J162),TRUE,FALSE),FALSE),"StuErrorMsg",IF(TYPE('#_IC 1A'!J162)&lt;&gt;TYPE('IC 1A'!J162),TRUE,FALSE),"WrongTypeMsg",IF(_xlfn.ISFORMULA('#_IC 1A'!J162),IF(NOT(_xlfn.ISFORMULA('IC 1A'!J162)),TRUE),FALSE),"MissingFormulaMsg",IF(NOT(AND(ISNUMBER(FIND("[",_xlfn.FORMULATEXT('#_IC 1A'!J162))),ISNUMBER(FIND("!",_xlfn.FORMULATEXT('#_IC 1A'!J162))))),AND(ISNUMBER(FIND("[",_xlfn.FORMULATEXT('IC 1A'!J162))),ISNUMBER(FIND("!",_xlfn.FORMULATEXT('IC 1A'!J162)))),FALSE),"ExternalRefsMsg",IF(ISNUMBER('#_IC 1A'!J162),IF(ABS('#_IC 1A'!J162-'IC 1A'!J162)&gt;0.00001,TRUE,FALSE),IF('#_IC 1A'!J162&lt;&gt;'IC 1A'!J162,TRUE,FALSE)),IF(ISNUMBER('#_IC 1A'!J162),IF('#_IC 1A'!J162&gt;'IC 1A'!J162,"TooLow","TooHigh"),"WrongAnswer"),NOT(_xlfn.ISFORMULA('#_IC 1A'!J162)),IF(_xlfn.IFS(ISTEXT('#_IC 1A'!J162),FALSE,ISLOGICAL('#_IC 1A'!J162),FALSE,SUBSTITUTE(CELL("format",'#_IC 1A'!J162),"-","")=SUBSTITUTE(CELL("format",'IC 1A'!J162),"-",""),FALSE,CELL("format",'#_IC 1A'!J162)="G",FALSE,AND(CELL("format",'#_IC 1A'!J162)="F0",CELL("format",'IC 1A'!J162)="G"),FALSE,TRUE,IFERROR(IF(MATCH(CELL("format",'#_IC 1A'!J162)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1A'!J162),_xlfn.FORMULATEXT('IC 1A'!J162),'IC 1A'!J162),"9","#"),"8","#"),"7","#"),"6","#"),"5","#"),"4","#"),"3","#"),"2","#"),"1","#"),"0","#"),"$",""),"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1A'!J162),_xlfn.FORMULATEXT('IC 1A'!J162),'IC 1A'!J162),"9","#"),"8","#"),"7","#"),"6","#"),"5","#"),"4","#"),"3","#"),"2","#"),"1","#"),"0","#"),"$",""),"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1A'!J162),_xlfn.FORMULATEXT('#_IC 1A'!J162),'#_IC 1A'!J162),"9","#"),"8","#"),"7","#"),"6","#"),"5","#"),"4","#"),"3","#"),"2","#"),"1","#"),"0","#"),"$",""),"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1A'!J162),_xlfn.FORMULATEXT('#_IC 1A'!J162),'#_IC 1A'!J162),"9","#"),"8","#"),"7","#"),"6","#"),"5","#"),"4","#"),"3","#"),"2","#"),"1","#"),"0","#"),"$",""),"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1A'!J162),_xlfn.FORMULATEXT('IC 1A'!J162),'IC 1A'!J162))-LEN(SUBSTITUTE(IF(_xlfn.ISFORMULA('IC 1A'!J162),_xlfn.FORMULATEXT('IC 1A'!J162),'IC 1A'!J162),"""",""))&gt;LEN(IF(_xlfn.ISFORMULA('#_IC 1A'!J162),_xlfn.FORMULATEXT('#_IC 1A'!J162),'#_IC 1A'!J162))-LEN(SUBSTITUTE(IF(_xlfn.ISFORMULA('#_IC 1A'!J162),_xlfn.FORMULATEXT('#_IC 1A'!J162),'#_IC 1A'!J162),"""","")),TRUE,FALSE),"HardQuoteMsg",IF(LEN(IF(_xlfn.ISFORMULA('IC 1A'!J162),_xlfn.FORMULATEXT('IC 1A'!J162),'IC 1A'!J162))-LEN(SUBSTITUTE(IF(_xlfn.ISFORMULA('IC 1A'!J162),_xlfn.FORMULATEXT('IC 1A'!J162),'IC 1A'!J162),"$",""))&lt;LEN(IF(_xlfn.ISFORMULA('#_IC 1A'!J162),_xlfn.FORMULATEXT('#_IC 1A'!J162),'#_IC 1A'!J162))-LEN(SUBSTITUTE(IF(_xlfn.ISFORMULA('#_IC 1A'!J162),_xlfn.FORMULATEXT('#_IC 1A'!J162),'#_IC 1A'!J162),"$","")),TRUE,FALSE),"MissingAbsMsg",_xlfn.IFS(ISTEXT('#_IC 1A'!J162),FALSE,ISLOGICAL('#_IC 1A'!J162),FALSE,SUBSTITUTE(CELL("format",'#_IC 1A'!J162),"-","")=SUBSTITUTE(CELL("format",'IC 1A'!J162),"-",""),FALSE,CELL("format",'#_IC 1A'!J162)="G",FALSE,AND(CELL("format",'#_IC 1A'!J162)="F0",CELL("format",'IC 1A'!J162)="G"),FALSE,TRUE,IFERROR(IF(MATCH(CELL("format",'#_IC 1A'!J162),FormatCodes_SFX!$A$4:$A$53,0)&gt;0,TRUE),FALSE),TRUE,TRUE),"FormatMsg",TRUE,"PerfectMsg")</f>
        <v>PerfectMsg</v>
      </c>
      <c r="K162" s="48" t="str">
        <f ca="1">_xlfn.IFS(ISBLANK('IC 1A'!K162),"",IF(NOT(ISNA('#_IC 1A'!K162)),IF(ISNA('IC 1A'!K162),TRUE,FALSE),FALSE),"StuNAMsg",IF(AND(ISNA('#_IC 1A'!K162),ISNA('IC 1A'!K162)),TRUE,FALSE),"PerfectMsg",IF(NOT(ISERROR('#_IC 1A'!K162)),IF(ISERROR('IC 1A'!K162),TRUE,FALSE),FALSE),"StuErrorMsg",IF(TYPE('#_IC 1A'!K162)&lt;&gt;TYPE('IC 1A'!K162),TRUE,FALSE),"WrongTypeMsg",IF(_xlfn.ISFORMULA('#_IC 1A'!K162),IF(NOT(_xlfn.ISFORMULA('IC 1A'!K162)),TRUE),FALSE),"MissingFormulaMsg",IF(NOT(AND(ISNUMBER(FIND("[",_xlfn.FORMULATEXT('#_IC 1A'!K162))),ISNUMBER(FIND("!",_xlfn.FORMULATEXT('#_IC 1A'!K162))))),AND(ISNUMBER(FIND("[",_xlfn.FORMULATEXT('IC 1A'!K162))),ISNUMBER(FIND("!",_xlfn.FORMULATEXT('IC 1A'!K162)))),FALSE),"ExternalRefsMsg",IF(ISNUMBER('#_IC 1A'!K162),IF(ABS('#_IC 1A'!K162-'IC 1A'!K162)&gt;0.00001,TRUE,FALSE),IF('#_IC 1A'!K162&lt;&gt;'IC 1A'!K162,TRUE,FALSE)),IF(ISNUMBER('#_IC 1A'!K162),IF('#_IC 1A'!K162&gt;'IC 1A'!K162,"TooLow","TooHigh"),"WrongAnswer"),NOT(_xlfn.ISFORMULA('#_IC 1A'!K162)),IF(_xlfn.IFS(ISTEXT('#_IC 1A'!K162),FALSE,ISLOGICAL('#_IC 1A'!K162),FALSE,SUBSTITUTE(CELL("format",'#_IC 1A'!K162),"-","")=SUBSTITUTE(CELL("format",'IC 1A'!K162),"-",""),FALSE,CELL("format",'#_IC 1A'!K162)="G",FALSE,AND(CELL("format",'#_IC 1A'!K162)="F0",CELL("format",'IC 1A'!K162)="G"),FALSE,TRUE,IFERROR(IF(MATCH(CELL("format",'#_IC 1A'!K162)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1A'!K162),_xlfn.FORMULATEXT('IC 1A'!K162),'IC 1A'!K162),"9","#"),"8","#"),"7","#"),"6","#"),"5","#"),"4","#"),"3","#"),"2","#"),"1","#"),"0","#"),"$",""),"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1A'!K162),_xlfn.FORMULATEXT('IC 1A'!K162),'IC 1A'!K162),"9","#"),"8","#"),"7","#"),"6","#"),"5","#"),"4","#"),"3","#"),"2","#"),"1","#"),"0","#"),"$",""),"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1A'!K162),_xlfn.FORMULATEXT('#_IC 1A'!K162),'#_IC 1A'!K162),"9","#"),"8","#"),"7","#"),"6","#"),"5","#"),"4","#"),"3","#"),"2","#"),"1","#"),"0","#"),"$",""),"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1A'!K162),_xlfn.FORMULATEXT('#_IC 1A'!K162),'#_IC 1A'!K162),"9","#"),"8","#"),"7","#"),"6","#"),"5","#"),"4","#"),"3","#"),"2","#"),"1","#"),"0","#"),"$",""),"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1A'!K162),_xlfn.FORMULATEXT('IC 1A'!K162),'IC 1A'!K162))-LEN(SUBSTITUTE(IF(_xlfn.ISFORMULA('IC 1A'!K162),_xlfn.FORMULATEXT('IC 1A'!K162),'IC 1A'!K162),"""",""))&gt;LEN(IF(_xlfn.ISFORMULA('#_IC 1A'!K162),_xlfn.FORMULATEXT('#_IC 1A'!K162),'#_IC 1A'!K162))-LEN(SUBSTITUTE(IF(_xlfn.ISFORMULA('#_IC 1A'!K162),_xlfn.FORMULATEXT('#_IC 1A'!K162),'#_IC 1A'!K162),"""","")),TRUE,FALSE),"HardQuoteMsg",IF(LEN(IF(_xlfn.ISFORMULA('IC 1A'!K162),_xlfn.FORMULATEXT('IC 1A'!K162),'IC 1A'!K162))-LEN(SUBSTITUTE(IF(_xlfn.ISFORMULA('IC 1A'!K162),_xlfn.FORMULATEXT('IC 1A'!K162),'IC 1A'!K162),"$",""))&lt;LEN(IF(_xlfn.ISFORMULA('#_IC 1A'!K162),_xlfn.FORMULATEXT('#_IC 1A'!K162),'#_IC 1A'!K162))-LEN(SUBSTITUTE(IF(_xlfn.ISFORMULA('#_IC 1A'!K162),_xlfn.FORMULATEXT('#_IC 1A'!K162),'#_IC 1A'!K162),"$","")),TRUE,FALSE),"MissingAbsMsg",_xlfn.IFS(ISTEXT('#_IC 1A'!K162),FALSE,ISLOGICAL('#_IC 1A'!K162),FALSE,SUBSTITUTE(CELL("format",'#_IC 1A'!K162),"-","")=SUBSTITUTE(CELL("format",'IC 1A'!K162),"-",""),FALSE,CELL("format",'#_IC 1A'!K162)="G",FALSE,AND(CELL("format",'#_IC 1A'!K162)="F0",CELL("format",'IC 1A'!K162)="G"),FALSE,TRUE,IFERROR(IF(MATCH(CELL("format",'#_IC 1A'!K162),FormatCodes_SFX!$A$4:$A$53,0)&gt;0,TRUE),FALSE),TRUE,TRUE),"FormatMsg",TRUE,"PerfectMsg")</f>
        <v>PerfectMsg</v>
      </c>
    </row>
    <row r="163" spans="2:11" x14ac:dyDescent="0.15">
      <c r="B163" s="48">
        <v>0</v>
      </c>
      <c r="C163" s="48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8"/>
      <c r="J163" s="48" t="str">
        <f ca="1">_xlfn.IFS(ISBLANK('IC 1A'!J163),"",IF(NOT(ISNA('#_IC 1A'!J163)),IF(ISNA('IC 1A'!J163),TRUE,FALSE),FALSE),"StuNAMsg",IF(AND(ISNA('#_IC 1A'!J163),ISNA('IC 1A'!J163)),TRUE,FALSE),"PerfectMsg",IF(NOT(ISERROR('#_IC 1A'!J163)),IF(ISERROR('IC 1A'!J163),TRUE,FALSE),FALSE),"StuErrorMsg",IF(TYPE('#_IC 1A'!J163)&lt;&gt;TYPE('IC 1A'!J163),TRUE,FALSE),"WrongTypeMsg",IF(_xlfn.ISFORMULA('#_IC 1A'!J163),IF(NOT(_xlfn.ISFORMULA('IC 1A'!J163)),TRUE),FALSE),"MissingFormulaMsg",IF(NOT(AND(ISNUMBER(FIND("[",_xlfn.FORMULATEXT('#_IC 1A'!J163))),ISNUMBER(FIND("!",_xlfn.FORMULATEXT('#_IC 1A'!J163))))),AND(ISNUMBER(FIND("[",_xlfn.FORMULATEXT('IC 1A'!J163))),ISNUMBER(FIND("!",_xlfn.FORMULATEXT('IC 1A'!J163)))),FALSE),"ExternalRefsMsg",IF(ISNUMBER('#_IC 1A'!J163),IF(ABS('#_IC 1A'!J163-'IC 1A'!J163)&gt;0.00001,TRUE,FALSE),IF('#_IC 1A'!J163&lt;&gt;'IC 1A'!J163,TRUE,FALSE)),IF(ISNUMBER('#_IC 1A'!J163),IF('#_IC 1A'!J163&gt;'IC 1A'!J163,"TooLow","TooHigh"),"WrongAnswer"),NOT(_xlfn.ISFORMULA('#_IC 1A'!J163)),IF(_xlfn.IFS(ISTEXT('#_IC 1A'!J163),FALSE,ISLOGICAL('#_IC 1A'!J163),FALSE,SUBSTITUTE(CELL("format",'#_IC 1A'!J163),"-","")=SUBSTITUTE(CELL("format",'IC 1A'!J163),"-",""),FALSE,CELL("format",'#_IC 1A'!J163)="G",FALSE,AND(CELL("format",'#_IC 1A'!J163)="F0",CELL("format",'IC 1A'!J163)="G"),FALSE,TRUE,IFERROR(IF(MATCH(CELL("format",'#_IC 1A'!J163)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1A'!J163),_xlfn.FORMULATEXT('IC 1A'!J163),'IC 1A'!J163),"9","#"),"8","#"),"7","#"),"6","#"),"5","#"),"4","#"),"3","#"),"2","#"),"1","#"),"0","#"),"$",""),"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1A'!J163),_xlfn.FORMULATEXT('IC 1A'!J163),'IC 1A'!J163),"9","#"),"8","#"),"7","#"),"6","#"),"5","#"),"4","#"),"3","#"),"2","#"),"1","#"),"0","#"),"$",""),"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1A'!J163),_xlfn.FORMULATEXT('#_IC 1A'!J163),'#_IC 1A'!J163),"9","#"),"8","#"),"7","#"),"6","#"),"5","#"),"4","#"),"3","#"),"2","#"),"1","#"),"0","#"),"$",""),"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1A'!J163),_xlfn.FORMULATEXT('#_IC 1A'!J163),'#_IC 1A'!J163),"9","#"),"8","#"),"7","#"),"6","#"),"5","#"),"4","#"),"3","#"),"2","#"),"1","#"),"0","#"),"$",""),"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1A'!J163),_xlfn.FORMULATEXT('IC 1A'!J163),'IC 1A'!J163))-LEN(SUBSTITUTE(IF(_xlfn.ISFORMULA('IC 1A'!J163),_xlfn.FORMULATEXT('IC 1A'!J163),'IC 1A'!J163),"""",""))&gt;LEN(IF(_xlfn.ISFORMULA('#_IC 1A'!J163),_xlfn.FORMULATEXT('#_IC 1A'!J163),'#_IC 1A'!J163))-LEN(SUBSTITUTE(IF(_xlfn.ISFORMULA('#_IC 1A'!J163),_xlfn.FORMULATEXT('#_IC 1A'!J163),'#_IC 1A'!J163),"""","")),TRUE,FALSE),"HardQuoteMsg",IF(LEN(IF(_xlfn.ISFORMULA('IC 1A'!J163),_xlfn.FORMULATEXT('IC 1A'!J163),'IC 1A'!J163))-LEN(SUBSTITUTE(IF(_xlfn.ISFORMULA('IC 1A'!J163),_xlfn.FORMULATEXT('IC 1A'!J163),'IC 1A'!J163),"$",""))&lt;LEN(IF(_xlfn.ISFORMULA('#_IC 1A'!J163),_xlfn.FORMULATEXT('#_IC 1A'!J163),'#_IC 1A'!J163))-LEN(SUBSTITUTE(IF(_xlfn.ISFORMULA('#_IC 1A'!J163),_xlfn.FORMULATEXT('#_IC 1A'!J163),'#_IC 1A'!J163),"$","")),TRUE,FALSE),"MissingAbsMsg",_xlfn.IFS(ISTEXT('#_IC 1A'!J163),FALSE,ISLOGICAL('#_IC 1A'!J163),FALSE,SUBSTITUTE(CELL("format",'#_IC 1A'!J163),"-","")=SUBSTITUTE(CELL("format",'IC 1A'!J163),"-",""),FALSE,CELL("format",'#_IC 1A'!J163)="G",FALSE,AND(CELL("format",'#_IC 1A'!J163)="F0",CELL("format",'IC 1A'!J163)="G"),FALSE,TRUE,IFERROR(IF(MATCH(CELL("format",'#_IC 1A'!J163),FormatCodes_SFX!$A$4:$A$53,0)&gt;0,TRUE),FALSE),TRUE,TRUE),"FormatMsg",TRUE,"PerfectMsg")</f>
        <v>PerfectMsg</v>
      </c>
      <c r="K163" s="48" t="str">
        <f ca="1">_xlfn.IFS(ISBLANK('IC 1A'!K163),"",IF(NOT(ISNA('#_IC 1A'!K163)),IF(ISNA('IC 1A'!K163),TRUE,FALSE),FALSE),"StuNAMsg",IF(AND(ISNA('#_IC 1A'!K163),ISNA('IC 1A'!K163)),TRUE,FALSE),"PerfectMsg",IF(NOT(ISERROR('#_IC 1A'!K163)),IF(ISERROR('IC 1A'!K163),TRUE,FALSE),FALSE),"StuErrorMsg",IF(TYPE('#_IC 1A'!K163)&lt;&gt;TYPE('IC 1A'!K163),TRUE,FALSE),"WrongTypeMsg",IF(_xlfn.ISFORMULA('#_IC 1A'!K163),IF(NOT(_xlfn.ISFORMULA('IC 1A'!K163)),TRUE),FALSE),"MissingFormulaMsg",IF(NOT(AND(ISNUMBER(FIND("[",_xlfn.FORMULATEXT('#_IC 1A'!K163))),ISNUMBER(FIND("!",_xlfn.FORMULATEXT('#_IC 1A'!K163))))),AND(ISNUMBER(FIND("[",_xlfn.FORMULATEXT('IC 1A'!K163))),ISNUMBER(FIND("!",_xlfn.FORMULATEXT('IC 1A'!K163)))),FALSE),"ExternalRefsMsg",IF(ISNUMBER('#_IC 1A'!K163),IF(ABS('#_IC 1A'!K163-'IC 1A'!K163)&gt;0.00001,TRUE,FALSE),IF('#_IC 1A'!K163&lt;&gt;'IC 1A'!K163,TRUE,FALSE)),IF(ISNUMBER('#_IC 1A'!K163),IF('#_IC 1A'!K163&gt;'IC 1A'!K163,"TooLow","TooHigh"),"WrongAnswer"),NOT(_xlfn.ISFORMULA('#_IC 1A'!K163)),IF(_xlfn.IFS(ISTEXT('#_IC 1A'!K163),FALSE,ISLOGICAL('#_IC 1A'!K163),FALSE,SUBSTITUTE(CELL("format",'#_IC 1A'!K163),"-","")=SUBSTITUTE(CELL("format",'IC 1A'!K163),"-",""),FALSE,CELL("format",'#_IC 1A'!K163)="G",FALSE,AND(CELL("format",'#_IC 1A'!K163)="F0",CELL("format",'IC 1A'!K163)="G"),FALSE,TRUE,IFERROR(IF(MATCH(CELL("format",'#_IC 1A'!K163)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1A'!K163),_xlfn.FORMULATEXT('IC 1A'!K163),'IC 1A'!K163),"9","#"),"8","#"),"7","#"),"6","#"),"5","#"),"4","#"),"3","#"),"2","#"),"1","#"),"0","#"),"$",""),"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1A'!K163),_xlfn.FORMULATEXT('IC 1A'!K163),'IC 1A'!K163),"9","#"),"8","#"),"7","#"),"6","#"),"5","#"),"4","#"),"3","#"),"2","#"),"1","#"),"0","#"),"$",""),"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1A'!K163),_xlfn.FORMULATEXT('#_IC 1A'!K163),'#_IC 1A'!K163),"9","#"),"8","#"),"7","#"),"6","#"),"5","#"),"4","#"),"3","#"),"2","#"),"1","#"),"0","#"),"$",""),"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1A'!K163),_xlfn.FORMULATEXT('#_IC 1A'!K163),'#_IC 1A'!K163),"9","#"),"8","#"),"7","#"),"6","#"),"5","#"),"4","#"),"3","#"),"2","#"),"1","#"),"0","#"),"$",""),"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1A'!K163),_xlfn.FORMULATEXT('IC 1A'!K163),'IC 1A'!K163))-LEN(SUBSTITUTE(IF(_xlfn.ISFORMULA('IC 1A'!K163),_xlfn.FORMULATEXT('IC 1A'!K163),'IC 1A'!K163),"""",""))&gt;LEN(IF(_xlfn.ISFORMULA('#_IC 1A'!K163),_xlfn.FORMULATEXT('#_IC 1A'!K163),'#_IC 1A'!K163))-LEN(SUBSTITUTE(IF(_xlfn.ISFORMULA('#_IC 1A'!K163),_xlfn.FORMULATEXT('#_IC 1A'!K163),'#_IC 1A'!K163),"""","")),TRUE,FALSE),"HardQuoteMsg",IF(LEN(IF(_xlfn.ISFORMULA('IC 1A'!K163),_xlfn.FORMULATEXT('IC 1A'!K163),'IC 1A'!K163))-LEN(SUBSTITUTE(IF(_xlfn.ISFORMULA('IC 1A'!K163),_xlfn.FORMULATEXT('IC 1A'!K163),'IC 1A'!K163),"$",""))&lt;LEN(IF(_xlfn.ISFORMULA('#_IC 1A'!K163),_xlfn.FORMULATEXT('#_IC 1A'!K163),'#_IC 1A'!K163))-LEN(SUBSTITUTE(IF(_xlfn.ISFORMULA('#_IC 1A'!K163),_xlfn.FORMULATEXT('#_IC 1A'!K163),'#_IC 1A'!K163),"$","")),TRUE,FALSE),"MissingAbsMsg",_xlfn.IFS(ISTEXT('#_IC 1A'!K163),FALSE,ISLOGICAL('#_IC 1A'!K163),FALSE,SUBSTITUTE(CELL("format",'#_IC 1A'!K163),"-","")=SUBSTITUTE(CELL("format",'IC 1A'!K163),"-",""),FALSE,CELL("format",'#_IC 1A'!K163)="G",FALSE,AND(CELL("format",'#_IC 1A'!K163)="F0",CELL("format",'IC 1A'!K163)="G"),FALSE,TRUE,IFERROR(IF(MATCH(CELL("format",'#_IC 1A'!K163),FormatCodes_SFX!$A$4:$A$53,0)&gt;0,TRUE),FALSE),TRUE,TRUE),"FormatMsg",TRUE,"PerfectMsg")</f>
        <v>PerfectMsg</v>
      </c>
    </row>
    <row r="164" spans="2:11" x14ac:dyDescent="0.15">
      <c r="B164" s="48">
        <v>0</v>
      </c>
      <c r="C164" s="48">
        <v>0</v>
      </c>
      <c r="D164" s="48">
        <v>0</v>
      </c>
      <c r="E164" s="48">
        <v>0</v>
      </c>
      <c r="F164" s="48">
        <v>0</v>
      </c>
      <c r="G164" s="48">
        <v>0</v>
      </c>
      <c r="H164" s="48"/>
      <c r="I164" s="48"/>
      <c r="J164" s="48" t="str">
        <f ca="1">_xlfn.IFS(ISBLANK('IC 1A'!J164),"",IF(NOT(ISNA('#_IC 1A'!J164)),IF(ISNA('IC 1A'!J164),TRUE,FALSE),FALSE),"StuNAMsg",IF(AND(ISNA('#_IC 1A'!J164),ISNA('IC 1A'!J164)),TRUE,FALSE),"PerfectMsg",IF(NOT(ISERROR('#_IC 1A'!J164)),IF(ISERROR('IC 1A'!J164),TRUE,FALSE),FALSE),"StuErrorMsg",IF(TYPE('#_IC 1A'!J164)&lt;&gt;TYPE('IC 1A'!J164),TRUE,FALSE),"WrongTypeMsg",IF(_xlfn.ISFORMULA('#_IC 1A'!J164),IF(NOT(_xlfn.ISFORMULA('IC 1A'!J164)),TRUE),FALSE),"MissingFormulaMsg",IF(NOT(AND(ISNUMBER(FIND("[",_xlfn.FORMULATEXT('#_IC 1A'!J164))),ISNUMBER(FIND("!",_xlfn.FORMULATEXT('#_IC 1A'!J164))))),AND(ISNUMBER(FIND("[",_xlfn.FORMULATEXT('IC 1A'!J164))),ISNUMBER(FIND("!",_xlfn.FORMULATEXT('IC 1A'!J164)))),FALSE),"ExternalRefsMsg",IF(ISNUMBER('#_IC 1A'!J164),IF(ABS('#_IC 1A'!J164-'IC 1A'!J164)&gt;0.00001,TRUE,FALSE),IF('#_IC 1A'!J164&lt;&gt;'IC 1A'!J164,TRUE,FALSE)),IF(ISNUMBER('#_IC 1A'!J164),IF('#_IC 1A'!J164&gt;'IC 1A'!J164,"TooLow","TooHigh"),"WrongAnswer"),NOT(_xlfn.ISFORMULA('#_IC 1A'!J164)),IF(_xlfn.IFS(ISTEXT('#_IC 1A'!J164),FALSE,ISLOGICAL('#_IC 1A'!J164),FALSE,SUBSTITUTE(CELL("format",'#_IC 1A'!J164),"-","")=SUBSTITUTE(CELL("format",'IC 1A'!J164),"-",""),FALSE,CELL("format",'#_IC 1A'!J164)="G",FALSE,AND(CELL("format",'#_IC 1A'!J164)="F0",CELL("format",'IC 1A'!J164)="G"),FALSE,TRUE,IFERROR(IF(MATCH(CELL("format",'#_IC 1A'!J164)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1A'!J164),_xlfn.FORMULATEXT('IC 1A'!J164),'IC 1A'!J164),"9","#"),"8","#"),"7","#"),"6","#"),"5","#"),"4","#"),"3","#"),"2","#"),"1","#"),"0","#"),"$",""),"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1A'!J164),_xlfn.FORMULATEXT('IC 1A'!J164),'IC 1A'!J164),"9","#"),"8","#"),"7","#"),"6","#"),"5","#"),"4","#"),"3","#"),"2","#"),"1","#"),"0","#"),"$",""),"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1A'!J164),_xlfn.FORMULATEXT('#_IC 1A'!J164),'#_IC 1A'!J164),"9","#"),"8","#"),"7","#"),"6","#"),"5","#"),"4","#"),"3","#"),"2","#"),"1","#"),"0","#"),"$",""),"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1A'!J164),_xlfn.FORMULATEXT('#_IC 1A'!J164),'#_IC 1A'!J164),"9","#"),"8","#"),"7","#"),"6","#"),"5","#"),"4","#"),"3","#"),"2","#"),"1","#"),"0","#"),"$",""),"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1A'!J164),_xlfn.FORMULATEXT('IC 1A'!J164),'IC 1A'!J164))-LEN(SUBSTITUTE(IF(_xlfn.ISFORMULA('IC 1A'!J164),_xlfn.FORMULATEXT('IC 1A'!J164),'IC 1A'!J164),"""",""))&gt;LEN(IF(_xlfn.ISFORMULA('#_IC 1A'!J164),_xlfn.FORMULATEXT('#_IC 1A'!J164),'#_IC 1A'!J164))-LEN(SUBSTITUTE(IF(_xlfn.ISFORMULA('#_IC 1A'!J164),_xlfn.FORMULATEXT('#_IC 1A'!J164),'#_IC 1A'!J164),"""","")),TRUE,FALSE),"HardQuoteMsg",IF(LEN(IF(_xlfn.ISFORMULA('IC 1A'!J164),_xlfn.FORMULATEXT('IC 1A'!J164),'IC 1A'!J164))-LEN(SUBSTITUTE(IF(_xlfn.ISFORMULA('IC 1A'!J164),_xlfn.FORMULATEXT('IC 1A'!J164),'IC 1A'!J164),"$",""))&lt;LEN(IF(_xlfn.ISFORMULA('#_IC 1A'!J164),_xlfn.FORMULATEXT('#_IC 1A'!J164),'#_IC 1A'!J164))-LEN(SUBSTITUTE(IF(_xlfn.ISFORMULA('#_IC 1A'!J164),_xlfn.FORMULATEXT('#_IC 1A'!J164),'#_IC 1A'!J164),"$","")),TRUE,FALSE),"MissingAbsMsg",_xlfn.IFS(ISTEXT('#_IC 1A'!J164),FALSE,ISLOGICAL('#_IC 1A'!J164),FALSE,SUBSTITUTE(CELL("format",'#_IC 1A'!J164),"-","")=SUBSTITUTE(CELL("format",'IC 1A'!J164),"-",""),FALSE,CELL("format",'#_IC 1A'!J164)="G",FALSE,AND(CELL("format",'#_IC 1A'!J164)="F0",CELL("format",'IC 1A'!J164)="G"),FALSE,TRUE,IFERROR(IF(MATCH(CELL("format",'#_IC 1A'!J164),FormatCodes_SFX!$A$4:$A$53,0)&gt;0,TRUE),FALSE),TRUE,TRUE),"FormatMsg",TRUE,"PerfectMsg")</f>
        <v>PerfectMsg</v>
      </c>
      <c r="K164" s="48" t="str">
        <f ca="1">_xlfn.IFS(ISBLANK('IC 1A'!K164),"",IF(NOT(ISNA('#_IC 1A'!K164)),IF(ISNA('IC 1A'!K164),TRUE,FALSE),FALSE),"StuNAMsg",IF(AND(ISNA('#_IC 1A'!K164),ISNA('IC 1A'!K164)),TRUE,FALSE),"PerfectMsg",IF(NOT(ISERROR('#_IC 1A'!K164)),IF(ISERROR('IC 1A'!K164),TRUE,FALSE),FALSE),"StuErrorMsg",IF(TYPE('#_IC 1A'!K164)&lt;&gt;TYPE('IC 1A'!K164),TRUE,FALSE),"WrongTypeMsg",IF(_xlfn.ISFORMULA('#_IC 1A'!K164),IF(NOT(_xlfn.ISFORMULA('IC 1A'!K164)),TRUE),FALSE),"MissingFormulaMsg",IF(NOT(AND(ISNUMBER(FIND("[",_xlfn.FORMULATEXT('#_IC 1A'!K164))),ISNUMBER(FIND("!",_xlfn.FORMULATEXT('#_IC 1A'!K164))))),AND(ISNUMBER(FIND("[",_xlfn.FORMULATEXT('IC 1A'!K164))),ISNUMBER(FIND("!",_xlfn.FORMULATEXT('IC 1A'!K164)))),FALSE),"ExternalRefsMsg",IF(ISNUMBER('#_IC 1A'!K164),IF(ABS('#_IC 1A'!K164-'IC 1A'!K164)&gt;0.00001,TRUE,FALSE),IF('#_IC 1A'!K164&lt;&gt;'IC 1A'!K164,TRUE,FALSE)),IF(ISNUMBER('#_IC 1A'!K164),IF('#_IC 1A'!K164&gt;'IC 1A'!K164,"TooLow","TooHigh"),"WrongAnswer"),NOT(_xlfn.ISFORMULA('#_IC 1A'!K164)),IF(_xlfn.IFS(ISTEXT('#_IC 1A'!K164),FALSE,ISLOGICAL('#_IC 1A'!K164),FALSE,SUBSTITUTE(CELL("format",'#_IC 1A'!K164),"-","")=SUBSTITUTE(CELL("format",'IC 1A'!K164),"-",""),FALSE,CELL("format",'#_IC 1A'!K164)="G",FALSE,AND(CELL("format",'#_IC 1A'!K164)="F0",CELL("format",'IC 1A'!K164)="G"),FALSE,TRUE,IFERROR(IF(MATCH(CELL("format",'#_IC 1A'!K164)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1A'!K164),_xlfn.FORMULATEXT('IC 1A'!K164),'IC 1A'!K164),"9","#"),"8","#"),"7","#"),"6","#"),"5","#"),"4","#"),"3","#"),"2","#"),"1","#"),"0","#"),"$",""),"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1A'!K164),_xlfn.FORMULATEXT('IC 1A'!K164),'IC 1A'!K164),"9","#"),"8","#"),"7","#"),"6","#"),"5","#"),"4","#"),"3","#"),"2","#"),"1","#"),"0","#"),"$",""),"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1A'!K164),_xlfn.FORMULATEXT('#_IC 1A'!K164),'#_IC 1A'!K164),"9","#"),"8","#"),"7","#"),"6","#"),"5","#"),"4","#"),"3","#"),"2","#"),"1","#"),"0","#"),"$",""),"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1A'!K164),_xlfn.FORMULATEXT('#_IC 1A'!K164),'#_IC 1A'!K164),"9","#"),"8","#"),"7","#"),"6","#"),"5","#"),"4","#"),"3","#"),"2","#"),"1","#"),"0","#"),"$",""),"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1A'!K164),_xlfn.FORMULATEXT('IC 1A'!K164),'IC 1A'!K164))-LEN(SUBSTITUTE(IF(_xlfn.ISFORMULA('IC 1A'!K164),_xlfn.FORMULATEXT('IC 1A'!K164),'IC 1A'!K164),"""",""))&gt;LEN(IF(_xlfn.ISFORMULA('#_IC 1A'!K164),_xlfn.FORMULATEXT('#_IC 1A'!K164),'#_IC 1A'!K164))-LEN(SUBSTITUTE(IF(_xlfn.ISFORMULA('#_IC 1A'!K164),_xlfn.FORMULATEXT('#_IC 1A'!K164),'#_IC 1A'!K164),"""","")),TRUE,FALSE),"HardQuoteMsg",IF(LEN(IF(_xlfn.ISFORMULA('IC 1A'!K164),_xlfn.FORMULATEXT('IC 1A'!K164),'IC 1A'!K164))-LEN(SUBSTITUTE(IF(_xlfn.ISFORMULA('IC 1A'!K164),_xlfn.FORMULATEXT('IC 1A'!K164),'IC 1A'!K164),"$",""))&lt;LEN(IF(_xlfn.ISFORMULA('#_IC 1A'!K164),_xlfn.FORMULATEXT('#_IC 1A'!K164),'#_IC 1A'!K164))-LEN(SUBSTITUTE(IF(_xlfn.ISFORMULA('#_IC 1A'!K164),_xlfn.FORMULATEXT('#_IC 1A'!K164),'#_IC 1A'!K164),"$","")),TRUE,FALSE),"MissingAbsMsg",_xlfn.IFS(ISTEXT('#_IC 1A'!K164),FALSE,ISLOGICAL('#_IC 1A'!K164),FALSE,SUBSTITUTE(CELL("format",'#_IC 1A'!K164),"-","")=SUBSTITUTE(CELL("format",'IC 1A'!K164),"-",""),FALSE,CELL("format",'#_IC 1A'!K164)="G",FALSE,AND(CELL("format",'#_IC 1A'!K164)="F0",CELL("format",'IC 1A'!K164)="G"),FALSE,TRUE,IFERROR(IF(MATCH(CELL("format",'#_IC 1A'!K164),FormatCodes_SFX!$A$4:$A$53,0)&gt;0,TRUE),FALSE),TRUE,TRUE),"FormatMsg",TRUE,"PerfectMsg")</f>
        <v>PerfectMsg</v>
      </c>
    </row>
    <row r="165" spans="2:11" x14ac:dyDescent="0.15">
      <c r="B165" s="48">
        <v>0</v>
      </c>
      <c r="C165" s="48">
        <v>0</v>
      </c>
      <c r="D165" s="48">
        <v>0</v>
      </c>
      <c r="E165" s="48">
        <v>0</v>
      </c>
      <c r="F165" s="48">
        <v>0</v>
      </c>
      <c r="G165" s="48">
        <v>0</v>
      </c>
      <c r="H165" s="48">
        <v>0</v>
      </c>
      <c r="I165" s="48"/>
      <c r="J165" s="48" t="str">
        <f ca="1">_xlfn.IFS(ISBLANK('IC 1A'!J165),"",IF(NOT(ISNA('#_IC 1A'!J165)),IF(ISNA('IC 1A'!J165),TRUE,FALSE),FALSE),"StuNAMsg",IF(AND(ISNA('#_IC 1A'!J165),ISNA('IC 1A'!J165)),TRUE,FALSE),"PerfectMsg",IF(NOT(ISERROR('#_IC 1A'!J165)),IF(ISERROR('IC 1A'!J165),TRUE,FALSE),FALSE),"StuErrorMsg",IF(TYPE('#_IC 1A'!J165)&lt;&gt;TYPE('IC 1A'!J165),TRUE,FALSE),"WrongTypeMsg",IF(_xlfn.ISFORMULA('#_IC 1A'!J165),IF(NOT(_xlfn.ISFORMULA('IC 1A'!J165)),TRUE),FALSE),"MissingFormulaMsg",IF(NOT(AND(ISNUMBER(FIND("[",_xlfn.FORMULATEXT('#_IC 1A'!J165))),ISNUMBER(FIND("!",_xlfn.FORMULATEXT('#_IC 1A'!J165))))),AND(ISNUMBER(FIND("[",_xlfn.FORMULATEXT('IC 1A'!J165))),ISNUMBER(FIND("!",_xlfn.FORMULATEXT('IC 1A'!J165)))),FALSE),"ExternalRefsMsg",IF(ISNUMBER('#_IC 1A'!J165),IF(ABS('#_IC 1A'!J165-'IC 1A'!J165)&gt;0.00001,TRUE,FALSE),IF('#_IC 1A'!J165&lt;&gt;'IC 1A'!J165,TRUE,FALSE)),IF(ISNUMBER('#_IC 1A'!J165),IF('#_IC 1A'!J165&gt;'IC 1A'!J165,"TooLow","TooHigh"),"WrongAnswer"),NOT(_xlfn.ISFORMULA('#_IC 1A'!J165)),IF(_xlfn.IFS(ISTEXT('#_IC 1A'!J165),FALSE,ISLOGICAL('#_IC 1A'!J165),FALSE,SUBSTITUTE(CELL("format",'#_IC 1A'!J165),"-","")=SUBSTITUTE(CELL("format",'IC 1A'!J165),"-",""),FALSE,CELL("format",'#_IC 1A'!J165)="G",FALSE,AND(CELL("format",'#_IC 1A'!J165)="F0",CELL("format",'IC 1A'!J165)="G"),FALSE,TRUE,IFERROR(IF(MATCH(CELL("format",'#_IC 1A'!J165)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1A'!J165),_xlfn.FORMULATEXT('IC 1A'!J165),'IC 1A'!J165),"9","#"),"8","#"),"7","#"),"6","#"),"5","#"),"4","#"),"3","#"),"2","#"),"1","#"),"0","#"),"$",""),"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1A'!J165),_xlfn.FORMULATEXT('IC 1A'!J165),'IC 1A'!J165),"9","#"),"8","#"),"7","#"),"6","#"),"5","#"),"4","#"),"3","#"),"2","#"),"1","#"),"0","#"),"$",""),"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1A'!J165),_xlfn.FORMULATEXT('#_IC 1A'!J165),'#_IC 1A'!J165),"9","#"),"8","#"),"7","#"),"6","#"),"5","#"),"4","#"),"3","#"),"2","#"),"1","#"),"0","#"),"$",""),"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1A'!J165),_xlfn.FORMULATEXT('#_IC 1A'!J165),'#_IC 1A'!J165),"9","#"),"8","#"),"7","#"),"6","#"),"5","#"),"4","#"),"3","#"),"2","#"),"1","#"),"0","#"),"$",""),"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1A'!J165),_xlfn.FORMULATEXT('IC 1A'!J165),'IC 1A'!J165))-LEN(SUBSTITUTE(IF(_xlfn.ISFORMULA('IC 1A'!J165),_xlfn.FORMULATEXT('IC 1A'!J165),'IC 1A'!J165),"""",""))&gt;LEN(IF(_xlfn.ISFORMULA('#_IC 1A'!J165),_xlfn.FORMULATEXT('#_IC 1A'!J165),'#_IC 1A'!J165))-LEN(SUBSTITUTE(IF(_xlfn.ISFORMULA('#_IC 1A'!J165),_xlfn.FORMULATEXT('#_IC 1A'!J165),'#_IC 1A'!J165),"""","")),TRUE,FALSE),"HardQuoteMsg",IF(LEN(IF(_xlfn.ISFORMULA('IC 1A'!J165),_xlfn.FORMULATEXT('IC 1A'!J165),'IC 1A'!J165))-LEN(SUBSTITUTE(IF(_xlfn.ISFORMULA('IC 1A'!J165),_xlfn.FORMULATEXT('IC 1A'!J165),'IC 1A'!J165),"$",""))&lt;LEN(IF(_xlfn.ISFORMULA('#_IC 1A'!J165),_xlfn.FORMULATEXT('#_IC 1A'!J165),'#_IC 1A'!J165))-LEN(SUBSTITUTE(IF(_xlfn.ISFORMULA('#_IC 1A'!J165),_xlfn.FORMULATEXT('#_IC 1A'!J165),'#_IC 1A'!J165),"$","")),TRUE,FALSE),"MissingAbsMsg",_xlfn.IFS(ISTEXT('#_IC 1A'!J165),FALSE,ISLOGICAL('#_IC 1A'!J165),FALSE,SUBSTITUTE(CELL("format",'#_IC 1A'!J165),"-","")=SUBSTITUTE(CELL("format",'IC 1A'!J165),"-",""),FALSE,CELL("format",'#_IC 1A'!J165)="G",FALSE,AND(CELL("format",'#_IC 1A'!J165)="F0",CELL("format",'IC 1A'!J165)="G"),FALSE,TRUE,IFERROR(IF(MATCH(CELL("format",'#_IC 1A'!J165),FormatCodes_SFX!$A$4:$A$53,0)&gt;0,TRUE),FALSE),TRUE,TRUE),"FormatMsg",TRUE,"PerfectMsg")</f>
        <v>PerfectMsg</v>
      </c>
      <c r="K165" s="48" t="str">
        <f ca="1">_xlfn.IFS(ISBLANK('IC 1A'!K165),"",IF(NOT(ISNA('#_IC 1A'!K165)),IF(ISNA('IC 1A'!K165),TRUE,FALSE),FALSE),"StuNAMsg",IF(AND(ISNA('#_IC 1A'!K165),ISNA('IC 1A'!K165)),TRUE,FALSE),"PerfectMsg",IF(NOT(ISERROR('#_IC 1A'!K165)),IF(ISERROR('IC 1A'!K165),TRUE,FALSE),FALSE),"StuErrorMsg",IF(TYPE('#_IC 1A'!K165)&lt;&gt;TYPE('IC 1A'!K165),TRUE,FALSE),"WrongTypeMsg",IF(_xlfn.ISFORMULA('#_IC 1A'!K165),IF(NOT(_xlfn.ISFORMULA('IC 1A'!K165)),TRUE),FALSE),"MissingFormulaMsg",IF(NOT(AND(ISNUMBER(FIND("[",_xlfn.FORMULATEXT('#_IC 1A'!K165))),ISNUMBER(FIND("!",_xlfn.FORMULATEXT('#_IC 1A'!K165))))),AND(ISNUMBER(FIND("[",_xlfn.FORMULATEXT('IC 1A'!K165))),ISNUMBER(FIND("!",_xlfn.FORMULATEXT('IC 1A'!K165)))),FALSE),"ExternalRefsMsg",IF(ISNUMBER('#_IC 1A'!K165),IF(ABS('#_IC 1A'!K165-'IC 1A'!K165)&gt;0.00001,TRUE,FALSE),IF('#_IC 1A'!K165&lt;&gt;'IC 1A'!K165,TRUE,FALSE)),IF(ISNUMBER('#_IC 1A'!K165),IF('#_IC 1A'!K165&gt;'IC 1A'!K165,"TooLow","TooHigh"),"WrongAnswer"),NOT(_xlfn.ISFORMULA('#_IC 1A'!K165)),IF(_xlfn.IFS(ISTEXT('#_IC 1A'!K165),FALSE,ISLOGICAL('#_IC 1A'!K165),FALSE,SUBSTITUTE(CELL("format",'#_IC 1A'!K165),"-","")=SUBSTITUTE(CELL("format",'IC 1A'!K165),"-",""),FALSE,CELL("format",'#_IC 1A'!K165)="G",FALSE,AND(CELL("format",'#_IC 1A'!K165)="F0",CELL("format",'IC 1A'!K165)="G"),FALSE,TRUE,IFERROR(IF(MATCH(CELL("format",'#_IC 1A'!K165)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1A'!K165),_xlfn.FORMULATEXT('IC 1A'!K165),'IC 1A'!K165),"9","#"),"8","#"),"7","#"),"6","#"),"5","#"),"4","#"),"3","#"),"2","#"),"1","#"),"0","#"),"$",""),"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1A'!K165),_xlfn.FORMULATEXT('IC 1A'!K165),'IC 1A'!K165),"9","#"),"8","#"),"7","#"),"6","#"),"5","#"),"4","#"),"3","#"),"2","#"),"1","#"),"0","#"),"$",""),"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1A'!K165),_xlfn.FORMULATEXT('#_IC 1A'!K165),'#_IC 1A'!K165),"9","#"),"8","#"),"7","#"),"6","#"),"5","#"),"4","#"),"3","#"),"2","#"),"1","#"),"0","#"),"$",""),"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1A'!K165),_xlfn.FORMULATEXT('#_IC 1A'!K165),'#_IC 1A'!K165),"9","#"),"8","#"),"7","#"),"6","#"),"5","#"),"4","#"),"3","#"),"2","#"),"1","#"),"0","#"),"$",""),"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1A'!K165),_xlfn.FORMULATEXT('IC 1A'!K165),'IC 1A'!K165))-LEN(SUBSTITUTE(IF(_xlfn.ISFORMULA('IC 1A'!K165),_xlfn.FORMULATEXT('IC 1A'!K165),'IC 1A'!K165),"""",""))&gt;LEN(IF(_xlfn.ISFORMULA('#_IC 1A'!K165),_xlfn.FORMULATEXT('#_IC 1A'!K165),'#_IC 1A'!K165))-LEN(SUBSTITUTE(IF(_xlfn.ISFORMULA('#_IC 1A'!K165),_xlfn.FORMULATEXT('#_IC 1A'!K165),'#_IC 1A'!K165),"""","")),TRUE,FALSE),"HardQuoteMsg",IF(LEN(IF(_xlfn.ISFORMULA('IC 1A'!K165),_xlfn.FORMULATEXT('IC 1A'!K165),'IC 1A'!K165))-LEN(SUBSTITUTE(IF(_xlfn.ISFORMULA('IC 1A'!K165),_xlfn.FORMULATEXT('IC 1A'!K165),'IC 1A'!K165),"$",""))&lt;LEN(IF(_xlfn.ISFORMULA('#_IC 1A'!K165),_xlfn.FORMULATEXT('#_IC 1A'!K165),'#_IC 1A'!K165))-LEN(SUBSTITUTE(IF(_xlfn.ISFORMULA('#_IC 1A'!K165),_xlfn.FORMULATEXT('#_IC 1A'!K165),'#_IC 1A'!K165),"$","")),TRUE,FALSE),"MissingAbsMsg",_xlfn.IFS(ISTEXT('#_IC 1A'!K165),FALSE,ISLOGICAL('#_IC 1A'!K165),FALSE,SUBSTITUTE(CELL("format",'#_IC 1A'!K165),"-","")=SUBSTITUTE(CELL("format",'IC 1A'!K165),"-",""),FALSE,CELL("format",'#_IC 1A'!K165)="G",FALSE,AND(CELL("format",'#_IC 1A'!K165)="F0",CELL("format",'IC 1A'!K165)="G"),FALSE,TRUE,IFERROR(IF(MATCH(CELL("format",'#_IC 1A'!K165),FormatCodes_SFX!$A$4:$A$53,0)&gt;0,TRUE),FALSE),TRUE,TRUE),"FormatMsg",TRUE,"PerfectMsg")</f>
        <v>PerfectMsg</v>
      </c>
    </row>
    <row r="166" spans="2:11" x14ac:dyDescent="0.15">
      <c r="B166" s="48">
        <v>0</v>
      </c>
      <c r="C166" s="48">
        <v>0</v>
      </c>
      <c r="D166" s="48">
        <v>0</v>
      </c>
      <c r="E166" s="48">
        <v>0</v>
      </c>
      <c r="F166" s="48">
        <v>0</v>
      </c>
      <c r="G166" s="48">
        <v>0</v>
      </c>
      <c r="H166" s="48">
        <v>0</v>
      </c>
      <c r="I166" s="48"/>
      <c r="J166" s="48" t="str">
        <f ca="1">_xlfn.IFS(ISBLANK('IC 1A'!J166),"",IF(NOT(ISNA('#_IC 1A'!J166)),IF(ISNA('IC 1A'!J166),TRUE,FALSE),FALSE),"StuNAMsg",IF(AND(ISNA('#_IC 1A'!J166),ISNA('IC 1A'!J166)),TRUE,FALSE),"PerfectMsg",IF(NOT(ISERROR('#_IC 1A'!J166)),IF(ISERROR('IC 1A'!J166),TRUE,FALSE),FALSE),"StuErrorMsg",IF(TYPE('#_IC 1A'!J166)&lt;&gt;TYPE('IC 1A'!J166),TRUE,FALSE),"WrongTypeMsg",IF(_xlfn.ISFORMULA('#_IC 1A'!J166),IF(NOT(_xlfn.ISFORMULA('IC 1A'!J166)),TRUE),FALSE),"MissingFormulaMsg",IF(NOT(AND(ISNUMBER(FIND("[",_xlfn.FORMULATEXT('#_IC 1A'!J166))),ISNUMBER(FIND("!",_xlfn.FORMULATEXT('#_IC 1A'!J166))))),AND(ISNUMBER(FIND("[",_xlfn.FORMULATEXT('IC 1A'!J166))),ISNUMBER(FIND("!",_xlfn.FORMULATEXT('IC 1A'!J166)))),FALSE),"ExternalRefsMsg",IF(ISNUMBER('#_IC 1A'!J166),IF(ABS('#_IC 1A'!J166-'IC 1A'!J166)&gt;0.00001,TRUE,FALSE),IF('#_IC 1A'!J166&lt;&gt;'IC 1A'!J166,TRUE,FALSE)),IF(ISNUMBER('#_IC 1A'!J166),IF('#_IC 1A'!J166&gt;'IC 1A'!J166,"TooLow","TooHigh"),"WrongAnswer"),NOT(_xlfn.ISFORMULA('#_IC 1A'!J166)),IF(_xlfn.IFS(ISTEXT('#_IC 1A'!J166),FALSE,ISLOGICAL('#_IC 1A'!J166),FALSE,SUBSTITUTE(CELL("format",'#_IC 1A'!J166),"-","")=SUBSTITUTE(CELL("format",'IC 1A'!J166),"-",""),FALSE,CELL("format",'#_IC 1A'!J166)="G",FALSE,AND(CELL("format",'#_IC 1A'!J166)="F0",CELL("format",'IC 1A'!J166)="G"),FALSE,TRUE,IFERROR(IF(MATCH(CELL("format",'#_IC 1A'!J166)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1A'!J166),_xlfn.FORMULATEXT('IC 1A'!J166),'IC 1A'!J166),"9","#"),"8","#"),"7","#"),"6","#"),"5","#"),"4","#"),"3","#"),"2","#"),"1","#"),"0","#"),"$",""),"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1A'!J166),_xlfn.FORMULATEXT('IC 1A'!J166),'IC 1A'!J166),"9","#"),"8","#"),"7","#"),"6","#"),"5","#"),"4","#"),"3","#"),"2","#"),"1","#"),"0","#"),"$",""),"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1A'!J166),_xlfn.FORMULATEXT('#_IC 1A'!J166),'#_IC 1A'!J166),"9","#"),"8","#"),"7","#"),"6","#"),"5","#"),"4","#"),"3","#"),"2","#"),"1","#"),"0","#"),"$",""),"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1A'!J166),_xlfn.FORMULATEXT('#_IC 1A'!J166),'#_IC 1A'!J166),"9","#"),"8","#"),"7","#"),"6","#"),"5","#"),"4","#"),"3","#"),"2","#"),"1","#"),"0","#"),"$",""),"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1A'!J166),_xlfn.FORMULATEXT('IC 1A'!J166),'IC 1A'!J166))-LEN(SUBSTITUTE(IF(_xlfn.ISFORMULA('IC 1A'!J166),_xlfn.FORMULATEXT('IC 1A'!J166),'IC 1A'!J166),"""",""))&gt;LEN(IF(_xlfn.ISFORMULA('#_IC 1A'!J166),_xlfn.FORMULATEXT('#_IC 1A'!J166),'#_IC 1A'!J166))-LEN(SUBSTITUTE(IF(_xlfn.ISFORMULA('#_IC 1A'!J166),_xlfn.FORMULATEXT('#_IC 1A'!J166),'#_IC 1A'!J166),"""","")),TRUE,FALSE),"HardQuoteMsg",IF(LEN(IF(_xlfn.ISFORMULA('IC 1A'!J166),_xlfn.FORMULATEXT('IC 1A'!J166),'IC 1A'!J166))-LEN(SUBSTITUTE(IF(_xlfn.ISFORMULA('IC 1A'!J166),_xlfn.FORMULATEXT('IC 1A'!J166),'IC 1A'!J166),"$",""))&lt;LEN(IF(_xlfn.ISFORMULA('#_IC 1A'!J166),_xlfn.FORMULATEXT('#_IC 1A'!J166),'#_IC 1A'!J166))-LEN(SUBSTITUTE(IF(_xlfn.ISFORMULA('#_IC 1A'!J166),_xlfn.FORMULATEXT('#_IC 1A'!J166),'#_IC 1A'!J166),"$","")),TRUE,FALSE),"MissingAbsMsg",_xlfn.IFS(ISTEXT('#_IC 1A'!J166),FALSE,ISLOGICAL('#_IC 1A'!J166),FALSE,SUBSTITUTE(CELL("format",'#_IC 1A'!J166),"-","")=SUBSTITUTE(CELL("format",'IC 1A'!J166),"-",""),FALSE,CELL("format",'#_IC 1A'!J166)="G",FALSE,AND(CELL("format",'#_IC 1A'!J166)="F0",CELL("format",'IC 1A'!J166)="G"),FALSE,TRUE,IFERROR(IF(MATCH(CELL("format",'#_IC 1A'!J166),FormatCodes_SFX!$A$4:$A$53,0)&gt;0,TRUE),FALSE),TRUE,TRUE),"FormatMsg",TRUE,"PerfectMsg")</f>
        <v>PerfectMsg</v>
      </c>
      <c r="K166" s="48" t="str">
        <f ca="1">_xlfn.IFS(ISBLANK('IC 1A'!K166),"",IF(NOT(ISNA('#_IC 1A'!K166)),IF(ISNA('IC 1A'!K166),TRUE,FALSE),FALSE),"StuNAMsg",IF(AND(ISNA('#_IC 1A'!K166),ISNA('IC 1A'!K166)),TRUE,FALSE),"PerfectMsg",IF(NOT(ISERROR('#_IC 1A'!K166)),IF(ISERROR('IC 1A'!K166),TRUE,FALSE),FALSE),"StuErrorMsg",IF(TYPE('#_IC 1A'!K166)&lt;&gt;TYPE('IC 1A'!K166),TRUE,FALSE),"WrongTypeMsg",IF(_xlfn.ISFORMULA('#_IC 1A'!K166),IF(NOT(_xlfn.ISFORMULA('IC 1A'!K166)),TRUE),FALSE),"MissingFormulaMsg",IF(NOT(AND(ISNUMBER(FIND("[",_xlfn.FORMULATEXT('#_IC 1A'!K166))),ISNUMBER(FIND("!",_xlfn.FORMULATEXT('#_IC 1A'!K166))))),AND(ISNUMBER(FIND("[",_xlfn.FORMULATEXT('IC 1A'!K166))),ISNUMBER(FIND("!",_xlfn.FORMULATEXT('IC 1A'!K166)))),FALSE),"ExternalRefsMsg",IF(ISNUMBER('#_IC 1A'!K166),IF(ABS('#_IC 1A'!K166-'IC 1A'!K166)&gt;0.00001,TRUE,FALSE),IF('#_IC 1A'!K166&lt;&gt;'IC 1A'!K166,TRUE,FALSE)),IF(ISNUMBER('#_IC 1A'!K166),IF('#_IC 1A'!K166&gt;'IC 1A'!K166,"TooLow","TooHigh"),"WrongAnswer"),NOT(_xlfn.ISFORMULA('#_IC 1A'!K166)),IF(_xlfn.IFS(ISTEXT('#_IC 1A'!K166),FALSE,ISLOGICAL('#_IC 1A'!K166),FALSE,SUBSTITUTE(CELL("format",'#_IC 1A'!K166),"-","")=SUBSTITUTE(CELL("format",'IC 1A'!K166),"-",""),FALSE,CELL("format",'#_IC 1A'!K166)="G",FALSE,AND(CELL("format",'#_IC 1A'!K166)="F0",CELL("format",'IC 1A'!K166)="G"),FALSE,TRUE,IFERROR(IF(MATCH(CELL("format",'#_IC 1A'!K166)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1A'!K166),_xlfn.FORMULATEXT('IC 1A'!K166),'IC 1A'!K166),"9","#"),"8","#"),"7","#"),"6","#"),"5","#"),"4","#"),"3","#"),"2","#"),"1","#"),"0","#"),"$",""),"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1A'!K166),_xlfn.FORMULATEXT('IC 1A'!K166),'IC 1A'!K166),"9","#"),"8","#"),"7","#"),"6","#"),"5","#"),"4","#"),"3","#"),"2","#"),"1","#"),"0","#"),"$",""),"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1A'!K166),_xlfn.FORMULATEXT('#_IC 1A'!K166),'#_IC 1A'!K166),"9","#"),"8","#"),"7","#"),"6","#"),"5","#"),"4","#"),"3","#"),"2","#"),"1","#"),"0","#"),"$",""),"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1A'!K166),_xlfn.FORMULATEXT('#_IC 1A'!K166),'#_IC 1A'!K166),"9","#"),"8","#"),"7","#"),"6","#"),"5","#"),"4","#"),"3","#"),"2","#"),"1","#"),"0","#"),"$",""),"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1A'!K166),_xlfn.FORMULATEXT('IC 1A'!K166),'IC 1A'!K166))-LEN(SUBSTITUTE(IF(_xlfn.ISFORMULA('IC 1A'!K166),_xlfn.FORMULATEXT('IC 1A'!K166),'IC 1A'!K166),"""",""))&gt;LEN(IF(_xlfn.ISFORMULA('#_IC 1A'!K166),_xlfn.FORMULATEXT('#_IC 1A'!K166),'#_IC 1A'!K166))-LEN(SUBSTITUTE(IF(_xlfn.ISFORMULA('#_IC 1A'!K166),_xlfn.FORMULATEXT('#_IC 1A'!K166),'#_IC 1A'!K166),"""","")),TRUE,FALSE),"HardQuoteMsg",IF(LEN(IF(_xlfn.ISFORMULA('IC 1A'!K166),_xlfn.FORMULATEXT('IC 1A'!K166),'IC 1A'!K166))-LEN(SUBSTITUTE(IF(_xlfn.ISFORMULA('IC 1A'!K166),_xlfn.FORMULATEXT('IC 1A'!K166),'IC 1A'!K166),"$",""))&lt;LEN(IF(_xlfn.ISFORMULA('#_IC 1A'!K166),_xlfn.FORMULATEXT('#_IC 1A'!K166),'#_IC 1A'!K166))-LEN(SUBSTITUTE(IF(_xlfn.ISFORMULA('#_IC 1A'!K166),_xlfn.FORMULATEXT('#_IC 1A'!K166),'#_IC 1A'!K166),"$","")),TRUE,FALSE),"MissingAbsMsg",_xlfn.IFS(ISTEXT('#_IC 1A'!K166),FALSE,ISLOGICAL('#_IC 1A'!K166),FALSE,SUBSTITUTE(CELL("format",'#_IC 1A'!K166),"-","")=SUBSTITUTE(CELL("format",'IC 1A'!K166),"-",""),FALSE,CELL("format",'#_IC 1A'!K166)="G",FALSE,AND(CELL("format",'#_IC 1A'!K166)="F0",CELL("format",'IC 1A'!K166)="G"),FALSE,TRUE,IFERROR(IF(MATCH(CELL("format",'#_IC 1A'!K166),FormatCodes_SFX!$A$4:$A$53,0)&gt;0,TRUE),FALSE),TRUE,TRUE),"FormatMsg",TRUE,"PerfectMsg")</f>
        <v>PerfectMsg</v>
      </c>
    </row>
    <row r="167" spans="2:11" x14ac:dyDescent="0.15">
      <c r="B167" s="48">
        <v>0</v>
      </c>
      <c r="C167" s="48">
        <v>0</v>
      </c>
      <c r="D167" s="48">
        <v>0</v>
      </c>
      <c r="E167" s="48">
        <v>0</v>
      </c>
      <c r="F167" s="48">
        <v>0</v>
      </c>
      <c r="G167" s="48">
        <v>0</v>
      </c>
      <c r="H167" s="48">
        <v>0</v>
      </c>
      <c r="I167" s="48">
        <v>0</v>
      </c>
      <c r="J167" s="48" t="str">
        <f ca="1">_xlfn.IFS(ISBLANK('IC 1A'!J167),"",IF(NOT(ISNA('#_IC 1A'!J167)),IF(ISNA('IC 1A'!J167),TRUE,FALSE),FALSE),"StuNAMsg",IF(AND(ISNA('#_IC 1A'!J167),ISNA('IC 1A'!J167)),TRUE,FALSE),"PerfectMsg",IF(NOT(ISERROR('#_IC 1A'!J167)),IF(ISERROR('IC 1A'!J167),TRUE,FALSE),FALSE),"StuErrorMsg",IF(TYPE('#_IC 1A'!J167)&lt;&gt;TYPE('IC 1A'!J167),TRUE,FALSE),"WrongTypeMsg",IF(_xlfn.ISFORMULA('#_IC 1A'!J167),IF(NOT(_xlfn.ISFORMULA('IC 1A'!J167)),TRUE),FALSE),"MissingFormulaMsg",IF(NOT(AND(ISNUMBER(FIND("[",_xlfn.FORMULATEXT('#_IC 1A'!J167))),ISNUMBER(FIND("!",_xlfn.FORMULATEXT('#_IC 1A'!J167))))),AND(ISNUMBER(FIND("[",_xlfn.FORMULATEXT('IC 1A'!J167))),ISNUMBER(FIND("!",_xlfn.FORMULATEXT('IC 1A'!J167)))),FALSE),"ExternalRefsMsg",IF(ISNUMBER('#_IC 1A'!J167),IF(ABS('#_IC 1A'!J167-'IC 1A'!J167)&gt;0.00001,TRUE,FALSE),IF('#_IC 1A'!J167&lt;&gt;'IC 1A'!J167,TRUE,FALSE)),IF(ISNUMBER('#_IC 1A'!J167),IF('#_IC 1A'!J167&gt;'IC 1A'!J167,"TooLow","TooHigh"),"WrongAnswer"),NOT(_xlfn.ISFORMULA('#_IC 1A'!J167)),IF(_xlfn.IFS(ISTEXT('#_IC 1A'!J167),FALSE,ISLOGICAL('#_IC 1A'!J167),FALSE,SUBSTITUTE(CELL("format",'#_IC 1A'!J167),"-","")=SUBSTITUTE(CELL("format",'IC 1A'!J167),"-",""),FALSE,CELL("format",'#_IC 1A'!J167)="G",FALSE,AND(CELL("format",'#_IC 1A'!J167)="F0",CELL("format",'IC 1A'!J167)="G"),FALSE,TRUE,IFERROR(IF(MATCH(CELL("format",'#_IC 1A'!J167)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1A'!J167),_xlfn.FORMULATEXT('IC 1A'!J167),'IC 1A'!J167),"9","#"),"8","#"),"7","#"),"6","#"),"5","#"),"4","#"),"3","#"),"2","#"),"1","#"),"0","#"),"$",""),"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1A'!J167),_xlfn.FORMULATEXT('IC 1A'!J167),'IC 1A'!J167),"9","#"),"8","#"),"7","#"),"6","#"),"5","#"),"4","#"),"3","#"),"2","#"),"1","#"),"0","#"),"$",""),"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1A'!J167),_xlfn.FORMULATEXT('#_IC 1A'!J167),'#_IC 1A'!J167),"9","#"),"8","#"),"7","#"),"6","#"),"5","#"),"4","#"),"3","#"),"2","#"),"1","#"),"0","#"),"$",""),"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1A'!J167),_xlfn.FORMULATEXT('#_IC 1A'!J167),'#_IC 1A'!J167),"9","#"),"8","#"),"7","#"),"6","#"),"5","#"),"4","#"),"3","#"),"2","#"),"1","#"),"0","#"),"$",""),"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1A'!J167),_xlfn.FORMULATEXT('IC 1A'!J167),'IC 1A'!J167))-LEN(SUBSTITUTE(IF(_xlfn.ISFORMULA('IC 1A'!J167),_xlfn.FORMULATEXT('IC 1A'!J167),'IC 1A'!J167),"""",""))&gt;LEN(IF(_xlfn.ISFORMULA('#_IC 1A'!J167),_xlfn.FORMULATEXT('#_IC 1A'!J167),'#_IC 1A'!J167))-LEN(SUBSTITUTE(IF(_xlfn.ISFORMULA('#_IC 1A'!J167),_xlfn.FORMULATEXT('#_IC 1A'!J167),'#_IC 1A'!J167),"""","")),TRUE,FALSE),"HardQuoteMsg",IF(LEN(IF(_xlfn.ISFORMULA('IC 1A'!J167),_xlfn.FORMULATEXT('IC 1A'!J167),'IC 1A'!J167))-LEN(SUBSTITUTE(IF(_xlfn.ISFORMULA('IC 1A'!J167),_xlfn.FORMULATEXT('IC 1A'!J167),'IC 1A'!J167),"$",""))&lt;LEN(IF(_xlfn.ISFORMULA('#_IC 1A'!J167),_xlfn.FORMULATEXT('#_IC 1A'!J167),'#_IC 1A'!J167))-LEN(SUBSTITUTE(IF(_xlfn.ISFORMULA('#_IC 1A'!J167),_xlfn.FORMULATEXT('#_IC 1A'!J167),'#_IC 1A'!J167),"$","")),TRUE,FALSE),"MissingAbsMsg",_xlfn.IFS(ISTEXT('#_IC 1A'!J167),FALSE,ISLOGICAL('#_IC 1A'!J167),FALSE,SUBSTITUTE(CELL("format",'#_IC 1A'!J167),"-","")=SUBSTITUTE(CELL("format",'IC 1A'!J167),"-",""),FALSE,CELL("format",'#_IC 1A'!J167)="G",FALSE,AND(CELL("format",'#_IC 1A'!J167)="F0",CELL("format",'IC 1A'!J167)="G"),FALSE,TRUE,IFERROR(IF(MATCH(CELL("format",'#_IC 1A'!J167),FormatCodes_SFX!$A$4:$A$53,0)&gt;0,TRUE),FALSE),TRUE,TRUE),"FormatMsg",TRUE,"PerfectMsg")</f>
        <v>PerfectMsg</v>
      </c>
      <c r="K167" s="48" t="str">
        <f ca="1">_xlfn.IFS(ISBLANK('IC 1A'!K167),"",IF(NOT(ISNA('#_IC 1A'!K167)),IF(ISNA('IC 1A'!K167),TRUE,FALSE),FALSE),"StuNAMsg",IF(AND(ISNA('#_IC 1A'!K167),ISNA('IC 1A'!K167)),TRUE,FALSE),"PerfectMsg",IF(NOT(ISERROR('#_IC 1A'!K167)),IF(ISERROR('IC 1A'!K167),TRUE,FALSE),FALSE),"StuErrorMsg",IF(TYPE('#_IC 1A'!K167)&lt;&gt;TYPE('IC 1A'!K167),TRUE,FALSE),"WrongTypeMsg",IF(_xlfn.ISFORMULA('#_IC 1A'!K167),IF(NOT(_xlfn.ISFORMULA('IC 1A'!K167)),TRUE),FALSE),"MissingFormulaMsg",IF(NOT(AND(ISNUMBER(FIND("[",_xlfn.FORMULATEXT('#_IC 1A'!K167))),ISNUMBER(FIND("!",_xlfn.FORMULATEXT('#_IC 1A'!K167))))),AND(ISNUMBER(FIND("[",_xlfn.FORMULATEXT('IC 1A'!K167))),ISNUMBER(FIND("!",_xlfn.FORMULATEXT('IC 1A'!K167)))),FALSE),"ExternalRefsMsg",IF(ISNUMBER('#_IC 1A'!K167),IF(ABS('#_IC 1A'!K167-'IC 1A'!K167)&gt;0.00001,TRUE,FALSE),IF('#_IC 1A'!K167&lt;&gt;'IC 1A'!K167,TRUE,FALSE)),IF(ISNUMBER('#_IC 1A'!K167),IF('#_IC 1A'!K167&gt;'IC 1A'!K167,"TooLow","TooHigh"),"WrongAnswer"),NOT(_xlfn.ISFORMULA('#_IC 1A'!K167)),IF(_xlfn.IFS(ISTEXT('#_IC 1A'!K167),FALSE,ISLOGICAL('#_IC 1A'!K167),FALSE,SUBSTITUTE(CELL("format",'#_IC 1A'!K167),"-","")=SUBSTITUTE(CELL("format",'IC 1A'!K167),"-",""),FALSE,CELL("format",'#_IC 1A'!K167)="G",FALSE,AND(CELL("format",'#_IC 1A'!K167)="F0",CELL("format",'IC 1A'!K167)="G"),FALSE,TRUE,IFERROR(IF(MATCH(CELL("format",'#_IC 1A'!K167)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1A'!K167),_xlfn.FORMULATEXT('IC 1A'!K167),'IC 1A'!K167),"9","#"),"8","#"),"7","#"),"6","#"),"5","#"),"4","#"),"3","#"),"2","#"),"1","#"),"0","#"),"$",""),"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1A'!K167),_xlfn.FORMULATEXT('IC 1A'!K167),'IC 1A'!K167),"9","#"),"8","#"),"7","#"),"6","#"),"5","#"),"4","#"),"3","#"),"2","#"),"1","#"),"0","#"),"$",""),"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1A'!K167),_xlfn.FORMULATEXT('#_IC 1A'!K167),'#_IC 1A'!K167),"9","#"),"8","#"),"7","#"),"6","#"),"5","#"),"4","#"),"3","#"),"2","#"),"1","#"),"0","#"),"$",""),"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1A'!K167),_xlfn.FORMULATEXT('#_IC 1A'!K167),'#_IC 1A'!K167),"9","#"),"8","#"),"7","#"),"6","#"),"5","#"),"4","#"),"3","#"),"2","#"),"1","#"),"0","#"),"$",""),"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1A'!K167),_xlfn.FORMULATEXT('IC 1A'!K167),'IC 1A'!K167))-LEN(SUBSTITUTE(IF(_xlfn.ISFORMULA('IC 1A'!K167),_xlfn.FORMULATEXT('IC 1A'!K167),'IC 1A'!K167),"""",""))&gt;LEN(IF(_xlfn.ISFORMULA('#_IC 1A'!K167),_xlfn.FORMULATEXT('#_IC 1A'!K167),'#_IC 1A'!K167))-LEN(SUBSTITUTE(IF(_xlfn.ISFORMULA('#_IC 1A'!K167),_xlfn.FORMULATEXT('#_IC 1A'!K167),'#_IC 1A'!K167),"""","")),TRUE,FALSE),"HardQuoteMsg",IF(LEN(IF(_xlfn.ISFORMULA('IC 1A'!K167),_xlfn.FORMULATEXT('IC 1A'!K167),'IC 1A'!K167))-LEN(SUBSTITUTE(IF(_xlfn.ISFORMULA('IC 1A'!K167),_xlfn.FORMULATEXT('IC 1A'!K167),'IC 1A'!K167),"$",""))&lt;LEN(IF(_xlfn.ISFORMULA('#_IC 1A'!K167),_xlfn.FORMULATEXT('#_IC 1A'!K167),'#_IC 1A'!K167))-LEN(SUBSTITUTE(IF(_xlfn.ISFORMULA('#_IC 1A'!K167),_xlfn.FORMULATEXT('#_IC 1A'!K167),'#_IC 1A'!K167),"$","")),TRUE,FALSE),"MissingAbsMsg",_xlfn.IFS(ISTEXT('#_IC 1A'!K167),FALSE,ISLOGICAL('#_IC 1A'!K167),FALSE,SUBSTITUTE(CELL("format",'#_IC 1A'!K167),"-","")=SUBSTITUTE(CELL("format",'IC 1A'!K167),"-",""),FALSE,CELL("format",'#_IC 1A'!K167)="G",FALSE,AND(CELL("format",'#_IC 1A'!K167)="F0",CELL("format",'IC 1A'!K167)="G"),FALSE,TRUE,IFERROR(IF(MATCH(CELL("format",'#_IC 1A'!K167),FormatCodes_SFX!$A$4:$A$53,0)&gt;0,TRUE),FALSE),TRUE,TRUE),"FormatMsg",TRUE,"PerfectMsg")</f>
        <v>PerfectMsg</v>
      </c>
    </row>
    <row r="168" spans="2:11" x14ac:dyDescent="0.15">
      <c r="B168" s="48">
        <v>0</v>
      </c>
      <c r="C168" s="48">
        <v>0</v>
      </c>
      <c r="D168" s="48">
        <v>0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 t="str">
        <f ca="1">_xlfn.IFS(ISBLANK('IC 1A'!J168),"",IF(NOT(ISNA('#_IC 1A'!J168)),IF(ISNA('IC 1A'!J168),TRUE,FALSE),FALSE),"StuNAMsg",IF(AND(ISNA('#_IC 1A'!J168),ISNA('IC 1A'!J168)),TRUE,FALSE),"PerfectMsg",IF(NOT(ISERROR('#_IC 1A'!J168)),IF(ISERROR('IC 1A'!J168),TRUE,FALSE),FALSE),"StuErrorMsg",IF(TYPE('#_IC 1A'!J168)&lt;&gt;TYPE('IC 1A'!J168),TRUE,FALSE),"WrongTypeMsg",IF(_xlfn.ISFORMULA('#_IC 1A'!J168),IF(NOT(_xlfn.ISFORMULA('IC 1A'!J168)),TRUE),FALSE),"MissingFormulaMsg",IF(NOT(AND(ISNUMBER(FIND("[",_xlfn.FORMULATEXT('#_IC 1A'!J168))),ISNUMBER(FIND("!",_xlfn.FORMULATEXT('#_IC 1A'!J168))))),AND(ISNUMBER(FIND("[",_xlfn.FORMULATEXT('IC 1A'!J168))),ISNUMBER(FIND("!",_xlfn.FORMULATEXT('IC 1A'!J168)))),FALSE),"ExternalRefsMsg",IF(ISNUMBER('#_IC 1A'!J168),IF(ABS('#_IC 1A'!J168-'IC 1A'!J168)&gt;0.00001,TRUE,FALSE),IF('#_IC 1A'!J168&lt;&gt;'IC 1A'!J168,TRUE,FALSE)),IF(ISNUMBER('#_IC 1A'!J168),IF('#_IC 1A'!J168&gt;'IC 1A'!J168,"TooLow","TooHigh"),"WrongAnswer"),NOT(_xlfn.ISFORMULA('#_IC 1A'!J168)),IF(_xlfn.IFS(ISTEXT('#_IC 1A'!J168),FALSE,ISLOGICAL('#_IC 1A'!J168),FALSE,SUBSTITUTE(CELL("format",'#_IC 1A'!J168),"-","")=SUBSTITUTE(CELL("format",'IC 1A'!J168),"-",""),FALSE,CELL("format",'#_IC 1A'!J168)="G",FALSE,AND(CELL("format",'#_IC 1A'!J168)="F0",CELL("format",'IC 1A'!J168)="G"),FALSE,TRUE,IFERROR(IF(MATCH(CELL("format",'#_IC 1A'!J168)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1A'!J168),_xlfn.FORMULATEXT('IC 1A'!J168),'IC 1A'!J168),"9","#"),"8","#"),"7","#"),"6","#"),"5","#"),"4","#"),"3","#"),"2","#"),"1","#"),"0","#"),"$",""),"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1A'!J168),_xlfn.FORMULATEXT('IC 1A'!J168),'IC 1A'!J168),"9","#"),"8","#"),"7","#"),"6","#"),"5","#"),"4","#"),"3","#"),"2","#"),"1","#"),"0","#"),"$",""),"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1A'!J168),_xlfn.FORMULATEXT('#_IC 1A'!J168),'#_IC 1A'!J168),"9","#"),"8","#"),"7","#"),"6","#"),"5","#"),"4","#"),"3","#"),"2","#"),"1","#"),"0","#"),"$",""),"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1A'!J168),_xlfn.FORMULATEXT('#_IC 1A'!J168),'#_IC 1A'!J168),"9","#"),"8","#"),"7","#"),"6","#"),"5","#"),"4","#"),"3","#"),"2","#"),"1","#"),"0","#"),"$",""),"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1A'!J168),_xlfn.FORMULATEXT('IC 1A'!J168),'IC 1A'!J168))-LEN(SUBSTITUTE(IF(_xlfn.ISFORMULA('IC 1A'!J168),_xlfn.FORMULATEXT('IC 1A'!J168),'IC 1A'!J168),"""",""))&gt;LEN(IF(_xlfn.ISFORMULA('#_IC 1A'!J168),_xlfn.FORMULATEXT('#_IC 1A'!J168),'#_IC 1A'!J168))-LEN(SUBSTITUTE(IF(_xlfn.ISFORMULA('#_IC 1A'!J168),_xlfn.FORMULATEXT('#_IC 1A'!J168),'#_IC 1A'!J168),"""","")),TRUE,FALSE),"HardQuoteMsg",IF(LEN(IF(_xlfn.ISFORMULA('IC 1A'!J168),_xlfn.FORMULATEXT('IC 1A'!J168),'IC 1A'!J168))-LEN(SUBSTITUTE(IF(_xlfn.ISFORMULA('IC 1A'!J168),_xlfn.FORMULATEXT('IC 1A'!J168),'IC 1A'!J168),"$",""))&lt;LEN(IF(_xlfn.ISFORMULA('#_IC 1A'!J168),_xlfn.FORMULATEXT('#_IC 1A'!J168),'#_IC 1A'!J168))-LEN(SUBSTITUTE(IF(_xlfn.ISFORMULA('#_IC 1A'!J168),_xlfn.FORMULATEXT('#_IC 1A'!J168),'#_IC 1A'!J168),"$","")),TRUE,FALSE),"MissingAbsMsg",_xlfn.IFS(ISTEXT('#_IC 1A'!J168),FALSE,ISLOGICAL('#_IC 1A'!J168),FALSE,SUBSTITUTE(CELL("format",'#_IC 1A'!J168),"-","")=SUBSTITUTE(CELL("format",'IC 1A'!J168),"-",""),FALSE,CELL("format",'#_IC 1A'!J168)="G",FALSE,AND(CELL("format",'#_IC 1A'!J168)="F0",CELL("format",'IC 1A'!J168)="G"),FALSE,TRUE,IFERROR(IF(MATCH(CELL("format",'#_IC 1A'!J168),FormatCodes_SFX!$A$4:$A$53,0)&gt;0,TRUE),FALSE),TRUE,TRUE),"FormatMsg",TRUE,"PerfectMsg")</f>
        <v>PerfectMsg</v>
      </c>
      <c r="K168" s="48" t="str">
        <f ca="1">_xlfn.IFS(ISBLANK('IC 1A'!K168),"",IF(NOT(ISNA('#_IC 1A'!K168)),IF(ISNA('IC 1A'!K168),TRUE,FALSE),FALSE),"StuNAMsg",IF(AND(ISNA('#_IC 1A'!K168),ISNA('IC 1A'!K168)),TRUE,FALSE),"PerfectMsg",IF(NOT(ISERROR('#_IC 1A'!K168)),IF(ISERROR('IC 1A'!K168),TRUE,FALSE),FALSE),"StuErrorMsg",IF(TYPE('#_IC 1A'!K168)&lt;&gt;TYPE('IC 1A'!K168),TRUE,FALSE),"WrongTypeMsg",IF(_xlfn.ISFORMULA('#_IC 1A'!K168),IF(NOT(_xlfn.ISFORMULA('IC 1A'!K168)),TRUE),FALSE),"MissingFormulaMsg",IF(NOT(AND(ISNUMBER(FIND("[",_xlfn.FORMULATEXT('#_IC 1A'!K168))),ISNUMBER(FIND("!",_xlfn.FORMULATEXT('#_IC 1A'!K168))))),AND(ISNUMBER(FIND("[",_xlfn.FORMULATEXT('IC 1A'!K168))),ISNUMBER(FIND("!",_xlfn.FORMULATEXT('IC 1A'!K168)))),FALSE),"ExternalRefsMsg",IF(ISNUMBER('#_IC 1A'!K168),IF(ABS('#_IC 1A'!K168-'IC 1A'!K168)&gt;0.00001,TRUE,FALSE),IF('#_IC 1A'!K168&lt;&gt;'IC 1A'!K168,TRUE,FALSE)),IF(ISNUMBER('#_IC 1A'!K168),IF('#_IC 1A'!K168&gt;'IC 1A'!K168,"TooLow","TooHigh"),"WrongAnswer"),NOT(_xlfn.ISFORMULA('#_IC 1A'!K168)),IF(_xlfn.IFS(ISTEXT('#_IC 1A'!K168),FALSE,ISLOGICAL('#_IC 1A'!K168),FALSE,SUBSTITUTE(CELL("format",'#_IC 1A'!K168),"-","")=SUBSTITUTE(CELL("format",'IC 1A'!K168),"-",""),FALSE,CELL("format",'#_IC 1A'!K168)="G",FALSE,AND(CELL("format",'#_IC 1A'!K168)="F0",CELL("format",'IC 1A'!K168)="G"),FALSE,TRUE,IFERROR(IF(MATCH(CELL("format",'#_IC 1A'!K168)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1A'!K168),_xlfn.FORMULATEXT('IC 1A'!K168),'IC 1A'!K168),"9","#"),"8","#"),"7","#"),"6","#"),"5","#"),"4","#"),"3","#"),"2","#"),"1","#"),"0","#"),"$",""),"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1A'!K168),_xlfn.FORMULATEXT('IC 1A'!K168),'IC 1A'!K168),"9","#"),"8","#"),"7","#"),"6","#"),"5","#"),"4","#"),"3","#"),"2","#"),"1","#"),"0","#"),"$",""),"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1A'!K168),_xlfn.FORMULATEXT('#_IC 1A'!K168),'#_IC 1A'!K168),"9","#"),"8","#"),"7","#"),"6","#"),"5","#"),"4","#"),"3","#"),"2","#"),"1","#"),"0","#"),"$",""),"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1A'!K168),_xlfn.FORMULATEXT('#_IC 1A'!K168),'#_IC 1A'!K168),"9","#"),"8","#"),"7","#"),"6","#"),"5","#"),"4","#"),"3","#"),"2","#"),"1","#"),"0","#"),"$",""),"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1A'!K168),_xlfn.FORMULATEXT('IC 1A'!K168),'IC 1A'!K168))-LEN(SUBSTITUTE(IF(_xlfn.ISFORMULA('IC 1A'!K168),_xlfn.FORMULATEXT('IC 1A'!K168),'IC 1A'!K168),"""",""))&gt;LEN(IF(_xlfn.ISFORMULA('#_IC 1A'!K168),_xlfn.FORMULATEXT('#_IC 1A'!K168),'#_IC 1A'!K168))-LEN(SUBSTITUTE(IF(_xlfn.ISFORMULA('#_IC 1A'!K168),_xlfn.FORMULATEXT('#_IC 1A'!K168),'#_IC 1A'!K168),"""","")),TRUE,FALSE),"HardQuoteMsg",IF(LEN(IF(_xlfn.ISFORMULA('IC 1A'!K168),_xlfn.FORMULATEXT('IC 1A'!K168),'IC 1A'!K168))-LEN(SUBSTITUTE(IF(_xlfn.ISFORMULA('IC 1A'!K168),_xlfn.FORMULATEXT('IC 1A'!K168),'IC 1A'!K168),"$",""))&lt;LEN(IF(_xlfn.ISFORMULA('#_IC 1A'!K168),_xlfn.FORMULATEXT('#_IC 1A'!K168),'#_IC 1A'!K168))-LEN(SUBSTITUTE(IF(_xlfn.ISFORMULA('#_IC 1A'!K168),_xlfn.FORMULATEXT('#_IC 1A'!K168),'#_IC 1A'!K168),"$","")),TRUE,FALSE),"MissingAbsMsg",_xlfn.IFS(ISTEXT('#_IC 1A'!K168),FALSE,ISLOGICAL('#_IC 1A'!K168),FALSE,SUBSTITUTE(CELL("format",'#_IC 1A'!K168),"-","")=SUBSTITUTE(CELL("format",'IC 1A'!K168),"-",""),FALSE,CELL("format",'#_IC 1A'!K168)="G",FALSE,AND(CELL("format",'#_IC 1A'!K168)="F0",CELL("format",'IC 1A'!K168)="G"),FALSE,TRUE,IFERROR(IF(MATCH(CELL("format",'#_IC 1A'!K168),FormatCodes_SFX!$A$4:$A$53,0)&gt;0,TRUE),FALSE),TRUE,TRUE),"FormatMsg",TRUE,"PerfectMsg")</f>
        <v>PerfectMsg</v>
      </c>
    </row>
    <row r="169" spans="2:11" x14ac:dyDescent="0.15">
      <c r="B169" s="48">
        <v>0</v>
      </c>
      <c r="C169" s="48">
        <v>0</v>
      </c>
      <c r="D169" s="48">
        <v>0</v>
      </c>
      <c r="E169" s="48">
        <v>0</v>
      </c>
      <c r="F169" s="48">
        <v>0</v>
      </c>
      <c r="G169" s="48">
        <v>0</v>
      </c>
      <c r="H169" s="48"/>
      <c r="I169" s="48"/>
      <c r="J169" s="48" t="str">
        <f ca="1">_xlfn.IFS(ISBLANK('IC 1A'!J169),"",IF(NOT(ISNA('#_IC 1A'!J169)),IF(ISNA('IC 1A'!J169),TRUE,FALSE),FALSE),"StuNAMsg",IF(AND(ISNA('#_IC 1A'!J169),ISNA('IC 1A'!J169)),TRUE,FALSE),"PerfectMsg",IF(NOT(ISERROR('#_IC 1A'!J169)),IF(ISERROR('IC 1A'!J169),TRUE,FALSE),FALSE),"StuErrorMsg",IF(TYPE('#_IC 1A'!J169)&lt;&gt;TYPE('IC 1A'!J169),TRUE,FALSE),"WrongTypeMsg",IF(_xlfn.ISFORMULA('#_IC 1A'!J169),IF(NOT(_xlfn.ISFORMULA('IC 1A'!J169)),TRUE),FALSE),"MissingFormulaMsg",IF(NOT(AND(ISNUMBER(FIND("[",_xlfn.FORMULATEXT('#_IC 1A'!J169))),ISNUMBER(FIND("!",_xlfn.FORMULATEXT('#_IC 1A'!J169))))),AND(ISNUMBER(FIND("[",_xlfn.FORMULATEXT('IC 1A'!J169))),ISNUMBER(FIND("!",_xlfn.FORMULATEXT('IC 1A'!J169)))),FALSE),"ExternalRefsMsg",IF(ISNUMBER('#_IC 1A'!J169),IF(ABS('#_IC 1A'!J169-'IC 1A'!J169)&gt;0.00001,TRUE,FALSE),IF('#_IC 1A'!J169&lt;&gt;'IC 1A'!J169,TRUE,FALSE)),IF(ISNUMBER('#_IC 1A'!J169),IF('#_IC 1A'!J169&gt;'IC 1A'!J169,"TooLow","TooHigh"),"WrongAnswer"),NOT(_xlfn.ISFORMULA('#_IC 1A'!J169)),IF(_xlfn.IFS(ISTEXT('#_IC 1A'!J169),FALSE,ISLOGICAL('#_IC 1A'!J169),FALSE,SUBSTITUTE(CELL("format",'#_IC 1A'!J169),"-","")=SUBSTITUTE(CELL("format",'IC 1A'!J169),"-",""),FALSE,CELL("format",'#_IC 1A'!J169)="G",FALSE,AND(CELL("format",'#_IC 1A'!J169)="F0",CELL("format",'IC 1A'!J169)="G"),FALSE,TRUE,IFERROR(IF(MATCH(CELL("format",'#_IC 1A'!J169)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1A'!J169),_xlfn.FORMULATEXT('IC 1A'!J169),'IC 1A'!J169),"9","#"),"8","#"),"7","#"),"6","#"),"5","#"),"4","#"),"3","#"),"2","#"),"1","#"),"0","#"),"$",""),"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1A'!J169),_xlfn.FORMULATEXT('IC 1A'!J169),'IC 1A'!J169),"9","#"),"8","#"),"7","#"),"6","#"),"5","#"),"4","#"),"3","#"),"2","#"),"1","#"),"0","#"),"$",""),"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1A'!J169),_xlfn.FORMULATEXT('#_IC 1A'!J169),'#_IC 1A'!J169),"9","#"),"8","#"),"7","#"),"6","#"),"5","#"),"4","#"),"3","#"),"2","#"),"1","#"),"0","#"),"$",""),"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1A'!J169),_xlfn.FORMULATEXT('#_IC 1A'!J169),'#_IC 1A'!J169),"9","#"),"8","#"),"7","#"),"6","#"),"5","#"),"4","#"),"3","#"),"2","#"),"1","#"),"0","#"),"$",""),"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1A'!J169),_xlfn.FORMULATEXT('IC 1A'!J169),'IC 1A'!J169))-LEN(SUBSTITUTE(IF(_xlfn.ISFORMULA('IC 1A'!J169),_xlfn.FORMULATEXT('IC 1A'!J169),'IC 1A'!J169),"""",""))&gt;LEN(IF(_xlfn.ISFORMULA('#_IC 1A'!J169),_xlfn.FORMULATEXT('#_IC 1A'!J169),'#_IC 1A'!J169))-LEN(SUBSTITUTE(IF(_xlfn.ISFORMULA('#_IC 1A'!J169),_xlfn.FORMULATEXT('#_IC 1A'!J169),'#_IC 1A'!J169),"""","")),TRUE,FALSE),"HardQuoteMsg",IF(LEN(IF(_xlfn.ISFORMULA('IC 1A'!J169),_xlfn.FORMULATEXT('IC 1A'!J169),'IC 1A'!J169))-LEN(SUBSTITUTE(IF(_xlfn.ISFORMULA('IC 1A'!J169),_xlfn.FORMULATEXT('IC 1A'!J169),'IC 1A'!J169),"$",""))&lt;LEN(IF(_xlfn.ISFORMULA('#_IC 1A'!J169),_xlfn.FORMULATEXT('#_IC 1A'!J169),'#_IC 1A'!J169))-LEN(SUBSTITUTE(IF(_xlfn.ISFORMULA('#_IC 1A'!J169),_xlfn.FORMULATEXT('#_IC 1A'!J169),'#_IC 1A'!J169),"$","")),TRUE,FALSE),"MissingAbsMsg",_xlfn.IFS(ISTEXT('#_IC 1A'!J169),FALSE,ISLOGICAL('#_IC 1A'!J169),FALSE,SUBSTITUTE(CELL("format",'#_IC 1A'!J169),"-","")=SUBSTITUTE(CELL("format",'IC 1A'!J169),"-",""),FALSE,CELL("format",'#_IC 1A'!J169)="G",FALSE,AND(CELL("format",'#_IC 1A'!J169)="F0",CELL("format",'IC 1A'!J169)="G"),FALSE,TRUE,IFERROR(IF(MATCH(CELL("format",'#_IC 1A'!J169),FormatCodes_SFX!$A$4:$A$53,0)&gt;0,TRUE),FALSE),TRUE,TRUE),"FormatMsg",TRUE,"PerfectMsg")</f>
        <v>PerfectMsg</v>
      </c>
      <c r="K169" s="48" t="str">
        <f ca="1">_xlfn.IFS(ISBLANK('IC 1A'!K169),"",IF(NOT(ISNA('#_IC 1A'!K169)),IF(ISNA('IC 1A'!K169),TRUE,FALSE),FALSE),"StuNAMsg",IF(AND(ISNA('#_IC 1A'!K169),ISNA('IC 1A'!K169)),TRUE,FALSE),"PerfectMsg",IF(NOT(ISERROR('#_IC 1A'!K169)),IF(ISERROR('IC 1A'!K169),TRUE,FALSE),FALSE),"StuErrorMsg",IF(TYPE('#_IC 1A'!K169)&lt;&gt;TYPE('IC 1A'!K169),TRUE,FALSE),"WrongTypeMsg",IF(_xlfn.ISFORMULA('#_IC 1A'!K169),IF(NOT(_xlfn.ISFORMULA('IC 1A'!K169)),TRUE),FALSE),"MissingFormulaMsg",IF(NOT(AND(ISNUMBER(FIND("[",_xlfn.FORMULATEXT('#_IC 1A'!K169))),ISNUMBER(FIND("!",_xlfn.FORMULATEXT('#_IC 1A'!K169))))),AND(ISNUMBER(FIND("[",_xlfn.FORMULATEXT('IC 1A'!K169))),ISNUMBER(FIND("!",_xlfn.FORMULATEXT('IC 1A'!K169)))),FALSE),"ExternalRefsMsg",IF(ISNUMBER('#_IC 1A'!K169),IF(ABS('#_IC 1A'!K169-'IC 1A'!K169)&gt;0.00001,TRUE,FALSE),IF('#_IC 1A'!K169&lt;&gt;'IC 1A'!K169,TRUE,FALSE)),IF(ISNUMBER('#_IC 1A'!K169),IF('#_IC 1A'!K169&gt;'IC 1A'!K169,"TooLow","TooHigh"),"WrongAnswer"),NOT(_xlfn.ISFORMULA('#_IC 1A'!K169)),IF(_xlfn.IFS(ISTEXT('#_IC 1A'!K169),FALSE,ISLOGICAL('#_IC 1A'!K169),FALSE,SUBSTITUTE(CELL("format",'#_IC 1A'!K169),"-","")=SUBSTITUTE(CELL("format",'IC 1A'!K169),"-",""),FALSE,CELL("format",'#_IC 1A'!K169)="G",FALSE,AND(CELL("format",'#_IC 1A'!K169)="F0",CELL("format",'IC 1A'!K169)="G"),FALSE,TRUE,IFERROR(IF(MATCH(CELL("format",'#_IC 1A'!K169)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1A'!K169),_xlfn.FORMULATEXT('IC 1A'!K169),'IC 1A'!K169),"9","#"),"8","#"),"7","#"),"6","#"),"5","#"),"4","#"),"3","#"),"2","#"),"1","#"),"0","#"),"$",""),"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1A'!K169),_xlfn.FORMULATEXT('IC 1A'!K169),'IC 1A'!K169),"9","#"),"8","#"),"7","#"),"6","#"),"5","#"),"4","#"),"3","#"),"2","#"),"1","#"),"0","#"),"$",""),"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1A'!K169),_xlfn.FORMULATEXT('#_IC 1A'!K169),'#_IC 1A'!K169),"9","#"),"8","#"),"7","#"),"6","#"),"5","#"),"4","#"),"3","#"),"2","#"),"1","#"),"0","#"),"$",""),"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1A'!K169),_xlfn.FORMULATEXT('#_IC 1A'!K169),'#_IC 1A'!K169),"9","#"),"8","#"),"7","#"),"6","#"),"5","#"),"4","#"),"3","#"),"2","#"),"1","#"),"0","#"),"$",""),"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1A'!K169),_xlfn.FORMULATEXT('IC 1A'!K169),'IC 1A'!K169))-LEN(SUBSTITUTE(IF(_xlfn.ISFORMULA('IC 1A'!K169),_xlfn.FORMULATEXT('IC 1A'!K169),'IC 1A'!K169),"""",""))&gt;LEN(IF(_xlfn.ISFORMULA('#_IC 1A'!K169),_xlfn.FORMULATEXT('#_IC 1A'!K169),'#_IC 1A'!K169))-LEN(SUBSTITUTE(IF(_xlfn.ISFORMULA('#_IC 1A'!K169),_xlfn.FORMULATEXT('#_IC 1A'!K169),'#_IC 1A'!K169),"""","")),TRUE,FALSE),"HardQuoteMsg",IF(LEN(IF(_xlfn.ISFORMULA('IC 1A'!K169),_xlfn.FORMULATEXT('IC 1A'!K169),'IC 1A'!K169))-LEN(SUBSTITUTE(IF(_xlfn.ISFORMULA('IC 1A'!K169),_xlfn.FORMULATEXT('IC 1A'!K169),'IC 1A'!K169),"$",""))&lt;LEN(IF(_xlfn.ISFORMULA('#_IC 1A'!K169),_xlfn.FORMULATEXT('#_IC 1A'!K169),'#_IC 1A'!K169))-LEN(SUBSTITUTE(IF(_xlfn.ISFORMULA('#_IC 1A'!K169),_xlfn.FORMULATEXT('#_IC 1A'!K169),'#_IC 1A'!K169),"$","")),TRUE,FALSE),"MissingAbsMsg",_xlfn.IFS(ISTEXT('#_IC 1A'!K169),FALSE,ISLOGICAL('#_IC 1A'!K169),FALSE,SUBSTITUTE(CELL("format",'#_IC 1A'!K169),"-","")=SUBSTITUTE(CELL("format",'IC 1A'!K169),"-",""),FALSE,CELL("format",'#_IC 1A'!K169)="G",FALSE,AND(CELL("format",'#_IC 1A'!K169)="F0",CELL("format",'IC 1A'!K169)="G"),FALSE,TRUE,IFERROR(IF(MATCH(CELL("format",'#_IC 1A'!K169),FormatCodes_SFX!$A$4:$A$53,0)&gt;0,TRUE),FALSE),TRUE,TRUE),"FormatMsg",TRUE,"PerfectMsg")</f>
        <v>PerfectMsg</v>
      </c>
    </row>
    <row r="170" spans="2:11" x14ac:dyDescent="0.15">
      <c r="B170" s="48">
        <v>0</v>
      </c>
      <c r="C170" s="48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8">
        <v>0</v>
      </c>
      <c r="J170" s="48" t="str">
        <f ca="1">_xlfn.IFS(ISBLANK('IC 1A'!J170),"",IF(NOT(ISNA('#_IC 1A'!J170)),IF(ISNA('IC 1A'!J170),TRUE,FALSE),FALSE),"StuNAMsg",IF(AND(ISNA('#_IC 1A'!J170),ISNA('IC 1A'!J170)),TRUE,FALSE),"PerfectMsg",IF(NOT(ISERROR('#_IC 1A'!J170)),IF(ISERROR('IC 1A'!J170),TRUE,FALSE),FALSE),"StuErrorMsg",IF(TYPE('#_IC 1A'!J170)&lt;&gt;TYPE('IC 1A'!J170),TRUE,FALSE),"WrongTypeMsg",IF(_xlfn.ISFORMULA('#_IC 1A'!J170),IF(NOT(_xlfn.ISFORMULA('IC 1A'!J170)),TRUE),FALSE),"MissingFormulaMsg",IF(NOT(AND(ISNUMBER(FIND("[",_xlfn.FORMULATEXT('#_IC 1A'!J170))),ISNUMBER(FIND("!",_xlfn.FORMULATEXT('#_IC 1A'!J170))))),AND(ISNUMBER(FIND("[",_xlfn.FORMULATEXT('IC 1A'!J170))),ISNUMBER(FIND("!",_xlfn.FORMULATEXT('IC 1A'!J170)))),FALSE),"ExternalRefsMsg",IF(ISNUMBER('#_IC 1A'!J170),IF(ABS('#_IC 1A'!J170-'IC 1A'!J170)&gt;0.00001,TRUE,FALSE),IF('#_IC 1A'!J170&lt;&gt;'IC 1A'!J170,TRUE,FALSE)),IF(ISNUMBER('#_IC 1A'!J170),IF('#_IC 1A'!J170&gt;'IC 1A'!J170,"TooLow","TooHigh"),"WrongAnswer"),NOT(_xlfn.ISFORMULA('#_IC 1A'!J170)),IF(_xlfn.IFS(ISTEXT('#_IC 1A'!J170),FALSE,ISLOGICAL('#_IC 1A'!J170),FALSE,SUBSTITUTE(CELL("format",'#_IC 1A'!J170),"-","")=SUBSTITUTE(CELL("format",'IC 1A'!J170),"-",""),FALSE,CELL("format",'#_IC 1A'!J170)="G",FALSE,AND(CELL("format",'#_IC 1A'!J170)="F0",CELL("format",'IC 1A'!J170)="G"),FALSE,TRUE,IFERROR(IF(MATCH(CELL("format",'#_IC 1A'!J170)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1A'!J170),_xlfn.FORMULATEXT('IC 1A'!J170),'IC 1A'!J170),"9","#"),"8","#"),"7","#"),"6","#"),"5","#"),"4","#"),"3","#"),"2","#"),"1","#"),"0","#"),"$",""),"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1A'!J170),_xlfn.FORMULATEXT('IC 1A'!J170),'IC 1A'!J170),"9","#"),"8","#"),"7","#"),"6","#"),"5","#"),"4","#"),"3","#"),"2","#"),"1","#"),"0","#"),"$",""),"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1A'!J170),_xlfn.FORMULATEXT('#_IC 1A'!J170),'#_IC 1A'!J170),"9","#"),"8","#"),"7","#"),"6","#"),"5","#"),"4","#"),"3","#"),"2","#"),"1","#"),"0","#"),"$",""),"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1A'!J170),_xlfn.FORMULATEXT('#_IC 1A'!J170),'#_IC 1A'!J170),"9","#"),"8","#"),"7","#"),"6","#"),"5","#"),"4","#"),"3","#"),"2","#"),"1","#"),"0","#"),"$",""),"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1A'!J170),_xlfn.FORMULATEXT('IC 1A'!J170),'IC 1A'!J170))-LEN(SUBSTITUTE(IF(_xlfn.ISFORMULA('IC 1A'!J170),_xlfn.FORMULATEXT('IC 1A'!J170),'IC 1A'!J170),"""",""))&gt;LEN(IF(_xlfn.ISFORMULA('#_IC 1A'!J170),_xlfn.FORMULATEXT('#_IC 1A'!J170),'#_IC 1A'!J170))-LEN(SUBSTITUTE(IF(_xlfn.ISFORMULA('#_IC 1A'!J170),_xlfn.FORMULATEXT('#_IC 1A'!J170),'#_IC 1A'!J170),"""","")),TRUE,FALSE),"HardQuoteMsg",IF(LEN(IF(_xlfn.ISFORMULA('IC 1A'!J170),_xlfn.FORMULATEXT('IC 1A'!J170),'IC 1A'!J170))-LEN(SUBSTITUTE(IF(_xlfn.ISFORMULA('IC 1A'!J170),_xlfn.FORMULATEXT('IC 1A'!J170),'IC 1A'!J170),"$",""))&lt;LEN(IF(_xlfn.ISFORMULA('#_IC 1A'!J170),_xlfn.FORMULATEXT('#_IC 1A'!J170),'#_IC 1A'!J170))-LEN(SUBSTITUTE(IF(_xlfn.ISFORMULA('#_IC 1A'!J170),_xlfn.FORMULATEXT('#_IC 1A'!J170),'#_IC 1A'!J170),"$","")),TRUE,FALSE),"MissingAbsMsg",_xlfn.IFS(ISTEXT('#_IC 1A'!J170),FALSE,ISLOGICAL('#_IC 1A'!J170),FALSE,SUBSTITUTE(CELL("format",'#_IC 1A'!J170),"-","")=SUBSTITUTE(CELL("format",'IC 1A'!J170),"-",""),FALSE,CELL("format",'#_IC 1A'!J170)="G",FALSE,AND(CELL("format",'#_IC 1A'!J170)="F0",CELL("format",'IC 1A'!J170)="G"),FALSE,TRUE,IFERROR(IF(MATCH(CELL("format",'#_IC 1A'!J170),FormatCodes_SFX!$A$4:$A$53,0)&gt;0,TRUE),FALSE),TRUE,TRUE),"FormatMsg",TRUE,"PerfectMsg")</f>
        <v>PerfectMsg</v>
      </c>
      <c r="K170" s="48" t="str">
        <f ca="1">_xlfn.IFS(ISBLANK('IC 1A'!K170),"",IF(NOT(ISNA('#_IC 1A'!K170)),IF(ISNA('IC 1A'!K170),TRUE,FALSE),FALSE),"StuNAMsg",IF(AND(ISNA('#_IC 1A'!K170),ISNA('IC 1A'!K170)),TRUE,FALSE),"PerfectMsg",IF(NOT(ISERROR('#_IC 1A'!K170)),IF(ISERROR('IC 1A'!K170),TRUE,FALSE),FALSE),"StuErrorMsg",IF(TYPE('#_IC 1A'!K170)&lt;&gt;TYPE('IC 1A'!K170),TRUE,FALSE),"WrongTypeMsg",IF(_xlfn.ISFORMULA('#_IC 1A'!K170),IF(NOT(_xlfn.ISFORMULA('IC 1A'!K170)),TRUE),FALSE),"MissingFormulaMsg",IF(NOT(AND(ISNUMBER(FIND("[",_xlfn.FORMULATEXT('#_IC 1A'!K170))),ISNUMBER(FIND("!",_xlfn.FORMULATEXT('#_IC 1A'!K170))))),AND(ISNUMBER(FIND("[",_xlfn.FORMULATEXT('IC 1A'!K170))),ISNUMBER(FIND("!",_xlfn.FORMULATEXT('IC 1A'!K170)))),FALSE),"ExternalRefsMsg",IF(ISNUMBER('#_IC 1A'!K170),IF(ABS('#_IC 1A'!K170-'IC 1A'!K170)&gt;0.00001,TRUE,FALSE),IF('#_IC 1A'!K170&lt;&gt;'IC 1A'!K170,TRUE,FALSE)),IF(ISNUMBER('#_IC 1A'!K170),IF('#_IC 1A'!K170&gt;'IC 1A'!K170,"TooLow","TooHigh"),"WrongAnswer"),NOT(_xlfn.ISFORMULA('#_IC 1A'!K170)),IF(_xlfn.IFS(ISTEXT('#_IC 1A'!K170),FALSE,ISLOGICAL('#_IC 1A'!K170),FALSE,SUBSTITUTE(CELL("format",'#_IC 1A'!K170),"-","")=SUBSTITUTE(CELL("format",'IC 1A'!K170),"-",""),FALSE,CELL("format",'#_IC 1A'!K170)="G",FALSE,AND(CELL("format",'#_IC 1A'!K170)="F0",CELL("format",'IC 1A'!K170)="G"),FALSE,TRUE,IFERROR(IF(MATCH(CELL("format",'#_IC 1A'!K170)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1A'!K170),_xlfn.FORMULATEXT('IC 1A'!K170),'IC 1A'!K170),"9","#"),"8","#"),"7","#"),"6","#"),"5","#"),"4","#"),"3","#"),"2","#"),"1","#"),"0","#"),"$",""),"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1A'!K170),_xlfn.FORMULATEXT('IC 1A'!K170),'IC 1A'!K170),"9","#"),"8","#"),"7","#"),"6","#"),"5","#"),"4","#"),"3","#"),"2","#"),"1","#"),"0","#"),"$",""),"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1A'!K170),_xlfn.FORMULATEXT('#_IC 1A'!K170),'#_IC 1A'!K170),"9","#"),"8","#"),"7","#"),"6","#"),"5","#"),"4","#"),"3","#"),"2","#"),"1","#"),"0","#"),"$",""),"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1A'!K170),_xlfn.FORMULATEXT('#_IC 1A'!K170),'#_IC 1A'!K170),"9","#"),"8","#"),"7","#"),"6","#"),"5","#"),"4","#"),"3","#"),"2","#"),"1","#"),"0","#"),"$",""),"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1A'!K170),_xlfn.FORMULATEXT('IC 1A'!K170),'IC 1A'!K170))-LEN(SUBSTITUTE(IF(_xlfn.ISFORMULA('IC 1A'!K170),_xlfn.FORMULATEXT('IC 1A'!K170),'IC 1A'!K170),"""",""))&gt;LEN(IF(_xlfn.ISFORMULA('#_IC 1A'!K170),_xlfn.FORMULATEXT('#_IC 1A'!K170),'#_IC 1A'!K170))-LEN(SUBSTITUTE(IF(_xlfn.ISFORMULA('#_IC 1A'!K170),_xlfn.FORMULATEXT('#_IC 1A'!K170),'#_IC 1A'!K170),"""","")),TRUE,FALSE),"HardQuoteMsg",IF(LEN(IF(_xlfn.ISFORMULA('IC 1A'!K170),_xlfn.FORMULATEXT('IC 1A'!K170),'IC 1A'!K170))-LEN(SUBSTITUTE(IF(_xlfn.ISFORMULA('IC 1A'!K170),_xlfn.FORMULATEXT('IC 1A'!K170),'IC 1A'!K170),"$",""))&lt;LEN(IF(_xlfn.ISFORMULA('#_IC 1A'!K170),_xlfn.FORMULATEXT('#_IC 1A'!K170),'#_IC 1A'!K170))-LEN(SUBSTITUTE(IF(_xlfn.ISFORMULA('#_IC 1A'!K170),_xlfn.FORMULATEXT('#_IC 1A'!K170),'#_IC 1A'!K170),"$","")),TRUE,FALSE),"MissingAbsMsg",_xlfn.IFS(ISTEXT('#_IC 1A'!K170),FALSE,ISLOGICAL('#_IC 1A'!K170),FALSE,SUBSTITUTE(CELL("format",'#_IC 1A'!K170),"-","")=SUBSTITUTE(CELL("format",'IC 1A'!K170),"-",""),FALSE,CELL("format",'#_IC 1A'!K170)="G",FALSE,AND(CELL("format",'#_IC 1A'!K170)="F0",CELL("format",'IC 1A'!K170)="G"),FALSE,TRUE,IFERROR(IF(MATCH(CELL("format",'#_IC 1A'!K170),FormatCodes_SFX!$A$4:$A$53,0)&gt;0,TRUE),FALSE),TRUE,TRUE),"FormatMsg",TRUE,"PerfectMsg")</f>
        <v>PerfectMsg</v>
      </c>
    </row>
    <row r="171" spans="2:11" x14ac:dyDescent="0.15">
      <c r="B171" s="48">
        <v>0</v>
      </c>
      <c r="C171" s="48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8"/>
      <c r="J171" s="48" t="str">
        <f ca="1">_xlfn.IFS(ISBLANK('IC 1A'!J171),"",IF(NOT(ISNA('#_IC 1A'!J171)),IF(ISNA('IC 1A'!J171),TRUE,FALSE),FALSE),"StuNAMsg",IF(AND(ISNA('#_IC 1A'!J171),ISNA('IC 1A'!J171)),TRUE,FALSE),"PerfectMsg",IF(NOT(ISERROR('#_IC 1A'!J171)),IF(ISERROR('IC 1A'!J171),TRUE,FALSE),FALSE),"StuErrorMsg",IF(TYPE('#_IC 1A'!J171)&lt;&gt;TYPE('IC 1A'!J171),TRUE,FALSE),"WrongTypeMsg",IF(_xlfn.ISFORMULA('#_IC 1A'!J171),IF(NOT(_xlfn.ISFORMULA('IC 1A'!J171)),TRUE),FALSE),"MissingFormulaMsg",IF(NOT(AND(ISNUMBER(FIND("[",_xlfn.FORMULATEXT('#_IC 1A'!J171))),ISNUMBER(FIND("!",_xlfn.FORMULATEXT('#_IC 1A'!J171))))),AND(ISNUMBER(FIND("[",_xlfn.FORMULATEXT('IC 1A'!J171))),ISNUMBER(FIND("!",_xlfn.FORMULATEXT('IC 1A'!J171)))),FALSE),"ExternalRefsMsg",IF(ISNUMBER('#_IC 1A'!J171),IF(ABS('#_IC 1A'!J171-'IC 1A'!J171)&gt;0.00001,TRUE,FALSE),IF('#_IC 1A'!J171&lt;&gt;'IC 1A'!J171,TRUE,FALSE)),IF(ISNUMBER('#_IC 1A'!J171),IF('#_IC 1A'!J171&gt;'IC 1A'!J171,"TooLow","TooHigh"),"WrongAnswer"),NOT(_xlfn.ISFORMULA('#_IC 1A'!J171)),IF(_xlfn.IFS(ISTEXT('#_IC 1A'!J171),FALSE,ISLOGICAL('#_IC 1A'!J171),FALSE,SUBSTITUTE(CELL("format",'#_IC 1A'!J171),"-","")=SUBSTITUTE(CELL("format",'IC 1A'!J171),"-",""),FALSE,CELL("format",'#_IC 1A'!J171)="G",FALSE,AND(CELL("format",'#_IC 1A'!J171)="F0",CELL("format",'IC 1A'!J171)="G"),FALSE,TRUE,IFERROR(IF(MATCH(CELL("format",'#_IC 1A'!J171)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1A'!J171),_xlfn.FORMULATEXT('IC 1A'!J171),'IC 1A'!J171),"9","#"),"8","#"),"7","#"),"6","#"),"5","#"),"4","#"),"3","#"),"2","#"),"1","#"),"0","#"),"$",""),"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1A'!J171),_xlfn.FORMULATEXT('IC 1A'!J171),'IC 1A'!J171),"9","#"),"8","#"),"7","#"),"6","#"),"5","#"),"4","#"),"3","#"),"2","#"),"1","#"),"0","#"),"$",""),"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1A'!J171),_xlfn.FORMULATEXT('#_IC 1A'!J171),'#_IC 1A'!J171),"9","#"),"8","#"),"7","#"),"6","#"),"5","#"),"4","#"),"3","#"),"2","#"),"1","#"),"0","#"),"$",""),"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1A'!J171),_xlfn.FORMULATEXT('#_IC 1A'!J171),'#_IC 1A'!J171),"9","#"),"8","#"),"7","#"),"6","#"),"5","#"),"4","#"),"3","#"),"2","#"),"1","#"),"0","#"),"$",""),"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1A'!J171),_xlfn.FORMULATEXT('IC 1A'!J171),'IC 1A'!J171))-LEN(SUBSTITUTE(IF(_xlfn.ISFORMULA('IC 1A'!J171),_xlfn.FORMULATEXT('IC 1A'!J171),'IC 1A'!J171),"""",""))&gt;LEN(IF(_xlfn.ISFORMULA('#_IC 1A'!J171),_xlfn.FORMULATEXT('#_IC 1A'!J171),'#_IC 1A'!J171))-LEN(SUBSTITUTE(IF(_xlfn.ISFORMULA('#_IC 1A'!J171),_xlfn.FORMULATEXT('#_IC 1A'!J171),'#_IC 1A'!J171),"""","")),TRUE,FALSE),"HardQuoteMsg",IF(LEN(IF(_xlfn.ISFORMULA('IC 1A'!J171),_xlfn.FORMULATEXT('IC 1A'!J171),'IC 1A'!J171))-LEN(SUBSTITUTE(IF(_xlfn.ISFORMULA('IC 1A'!J171),_xlfn.FORMULATEXT('IC 1A'!J171),'IC 1A'!J171),"$",""))&lt;LEN(IF(_xlfn.ISFORMULA('#_IC 1A'!J171),_xlfn.FORMULATEXT('#_IC 1A'!J171),'#_IC 1A'!J171))-LEN(SUBSTITUTE(IF(_xlfn.ISFORMULA('#_IC 1A'!J171),_xlfn.FORMULATEXT('#_IC 1A'!J171),'#_IC 1A'!J171),"$","")),TRUE,FALSE),"MissingAbsMsg",_xlfn.IFS(ISTEXT('#_IC 1A'!J171),FALSE,ISLOGICAL('#_IC 1A'!J171),FALSE,SUBSTITUTE(CELL("format",'#_IC 1A'!J171),"-","")=SUBSTITUTE(CELL("format",'IC 1A'!J171),"-",""),FALSE,CELL("format",'#_IC 1A'!J171)="G",FALSE,AND(CELL("format",'#_IC 1A'!J171)="F0",CELL("format",'IC 1A'!J171)="G"),FALSE,TRUE,IFERROR(IF(MATCH(CELL("format",'#_IC 1A'!J171),FormatCodes_SFX!$A$4:$A$53,0)&gt;0,TRUE),FALSE),TRUE,TRUE),"FormatMsg",TRUE,"PerfectMsg")</f>
        <v>PerfectMsg</v>
      </c>
      <c r="K171" s="48" t="str">
        <f ca="1">_xlfn.IFS(ISBLANK('IC 1A'!K171),"",IF(NOT(ISNA('#_IC 1A'!K171)),IF(ISNA('IC 1A'!K171),TRUE,FALSE),FALSE),"StuNAMsg",IF(AND(ISNA('#_IC 1A'!K171),ISNA('IC 1A'!K171)),TRUE,FALSE),"PerfectMsg",IF(NOT(ISERROR('#_IC 1A'!K171)),IF(ISERROR('IC 1A'!K171),TRUE,FALSE),FALSE),"StuErrorMsg",IF(TYPE('#_IC 1A'!K171)&lt;&gt;TYPE('IC 1A'!K171),TRUE,FALSE),"WrongTypeMsg",IF(_xlfn.ISFORMULA('#_IC 1A'!K171),IF(NOT(_xlfn.ISFORMULA('IC 1A'!K171)),TRUE),FALSE),"MissingFormulaMsg",IF(NOT(AND(ISNUMBER(FIND("[",_xlfn.FORMULATEXT('#_IC 1A'!K171))),ISNUMBER(FIND("!",_xlfn.FORMULATEXT('#_IC 1A'!K171))))),AND(ISNUMBER(FIND("[",_xlfn.FORMULATEXT('IC 1A'!K171))),ISNUMBER(FIND("!",_xlfn.FORMULATEXT('IC 1A'!K171)))),FALSE),"ExternalRefsMsg",IF(ISNUMBER('#_IC 1A'!K171),IF(ABS('#_IC 1A'!K171-'IC 1A'!K171)&gt;0.00001,TRUE,FALSE),IF('#_IC 1A'!K171&lt;&gt;'IC 1A'!K171,TRUE,FALSE)),IF(ISNUMBER('#_IC 1A'!K171),IF('#_IC 1A'!K171&gt;'IC 1A'!K171,"TooLow","TooHigh"),"WrongAnswer"),NOT(_xlfn.ISFORMULA('#_IC 1A'!K171)),IF(_xlfn.IFS(ISTEXT('#_IC 1A'!K171),FALSE,ISLOGICAL('#_IC 1A'!K171),FALSE,SUBSTITUTE(CELL("format",'#_IC 1A'!K171),"-","")=SUBSTITUTE(CELL("format",'IC 1A'!K171),"-",""),FALSE,CELL("format",'#_IC 1A'!K171)="G",FALSE,AND(CELL("format",'#_IC 1A'!K171)="F0",CELL("format",'IC 1A'!K171)="G"),FALSE,TRUE,IFERROR(IF(MATCH(CELL("format",'#_IC 1A'!K171)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1A'!K171),_xlfn.FORMULATEXT('IC 1A'!K171),'IC 1A'!K171),"9","#"),"8","#"),"7","#"),"6","#"),"5","#"),"4","#"),"3","#"),"2","#"),"1","#"),"0","#"),"$",""),"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1A'!K171),_xlfn.FORMULATEXT('IC 1A'!K171),'IC 1A'!K171),"9","#"),"8","#"),"7","#"),"6","#"),"5","#"),"4","#"),"3","#"),"2","#"),"1","#"),"0","#"),"$",""),"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1A'!K171),_xlfn.FORMULATEXT('#_IC 1A'!K171),'#_IC 1A'!K171),"9","#"),"8","#"),"7","#"),"6","#"),"5","#"),"4","#"),"3","#"),"2","#"),"1","#"),"0","#"),"$",""),"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1A'!K171),_xlfn.FORMULATEXT('#_IC 1A'!K171),'#_IC 1A'!K171),"9","#"),"8","#"),"7","#"),"6","#"),"5","#"),"4","#"),"3","#"),"2","#"),"1","#"),"0","#"),"$",""),"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1A'!K171),_xlfn.FORMULATEXT('IC 1A'!K171),'IC 1A'!K171))-LEN(SUBSTITUTE(IF(_xlfn.ISFORMULA('IC 1A'!K171),_xlfn.FORMULATEXT('IC 1A'!K171),'IC 1A'!K171),"""",""))&gt;LEN(IF(_xlfn.ISFORMULA('#_IC 1A'!K171),_xlfn.FORMULATEXT('#_IC 1A'!K171),'#_IC 1A'!K171))-LEN(SUBSTITUTE(IF(_xlfn.ISFORMULA('#_IC 1A'!K171),_xlfn.FORMULATEXT('#_IC 1A'!K171),'#_IC 1A'!K171),"""","")),TRUE,FALSE),"HardQuoteMsg",IF(LEN(IF(_xlfn.ISFORMULA('IC 1A'!K171),_xlfn.FORMULATEXT('IC 1A'!K171),'IC 1A'!K171))-LEN(SUBSTITUTE(IF(_xlfn.ISFORMULA('IC 1A'!K171),_xlfn.FORMULATEXT('IC 1A'!K171),'IC 1A'!K171),"$",""))&lt;LEN(IF(_xlfn.ISFORMULA('#_IC 1A'!K171),_xlfn.FORMULATEXT('#_IC 1A'!K171),'#_IC 1A'!K171))-LEN(SUBSTITUTE(IF(_xlfn.ISFORMULA('#_IC 1A'!K171),_xlfn.FORMULATEXT('#_IC 1A'!K171),'#_IC 1A'!K171),"$","")),TRUE,FALSE),"MissingAbsMsg",_xlfn.IFS(ISTEXT('#_IC 1A'!K171),FALSE,ISLOGICAL('#_IC 1A'!K171),FALSE,SUBSTITUTE(CELL("format",'#_IC 1A'!K171),"-","")=SUBSTITUTE(CELL("format",'IC 1A'!K171),"-",""),FALSE,CELL("format",'#_IC 1A'!K171)="G",FALSE,AND(CELL("format",'#_IC 1A'!K171)="F0",CELL("format",'IC 1A'!K171)="G"),FALSE,TRUE,IFERROR(IF(MATCH(CELL("format",'#_IC 1A'!K171),FormatCodes_SFX!$A$4:$A$53,0)&gt;0,TRUE),FALSE),TRUE,TRUE),"FormatMsg",TRUE,"PerfectMsg")</f>
        <v>PerfectMsg</v>
      </c>
    </row>
    <row r="172" spans="2:11" x14ac:dyDescent="0.15">
      <c r="B172" s="48">
        <v>0</v>
      </c>
      <c r="C172" s="48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/>
      <c r="J172" s="48" t="str">
        <f ca="1">_xlfn.IFS(ISBLANK('IC 1A'!J172),"",IF(NOT(ISNA('#_IC 1A'!J172)),IF(ISNA('IC 1A'!J172),TRUE,FALSE),FALSE),"StuNAMsg",IF(AND(ISNA('#_IC 1A'!J172),ISNA('IC 1A'!J172)),TRUE,FALSE),"PerfectMsg",IF(NOT(ISERROR('#_IC 1A'!J172)),IF(ISERROR('IC 1A'!J172),TRUE,FALSE),FALSE),"StuErrorMsg",IF(TYPE('#_IC 1A'!J172)&lt;&gt;TYPE('IC 1A'!J172),TRUE,FALSE),"WrongTypeMsg",IF(_xlfn.ISFORMULA('#_IC 1A'!J172),IF(NOT(_xlfn.ISFORMULA('IC 1A'!J172)),TRUE),FALSE),"MissingFormulaMsg",IF(NOT(AND(ISNUMBER(FIND("[",_xlfn.FORMULATEXT('#_IC 1A'!J172))),ISNUMBER(FIND("!",_xlfn.FORMULATEXT('#_IC 1A'!J172))))),AND(ISNUMBER(FIND("[",_xlfn.FORMULATEXT('IC 1A'!J172))),ISNUMBER(FIND("!",_xlfn.FORMULATEXT('IC 1A'!J172)))),FALSE),"ExternalRefsMsg",IF(ISNUMBER('#_IC 1A'!J172),IF(ABS('#_IC 1A'!J172-'IC 1A'!J172)&gt;0.00001,TRUE,FALSE),IF('#_IC 1A'!J172&lt;&gt;'IC 1A'!J172,TRUE,FALSE)),IF(ISNUMBER('#_IC 1A'!J172),IF('#_IC 1A'!J172&gt;'IC 1A'!J172,"TooLow","TooHigh"),"WrongAnswer"),NOT(_xlfn.ISFORMULA('#_IC 1A'!J172)),IF(_xlfn.IFS(ISTEXT('#_IC 1A'!J172),FALSE,ISLOGICAL('#_IC 1A'!J172),FALSE,SUBSTITUTE(CELL("format",'#_IC 1A'!J172),"-","")=SUBSTITUTE(CELL("format",'IC 1A'!J172),"-",""),FALSE,CELL("format",'#_IC 1A'!J172)="G",FALSE,AND(CELL("format",'#_IC 1A'!J172)="F0",CELL("format",'IC 1A'!J172)="G"),FALSE,TRUE,IFERROR(IF(MATCH(CELL("format",'#_IC 1A'!J172)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1A'!J172),_xlfn.FORMULATEXT('IC 1A'!J172),'IC 1A'!J172),"9","#"),"8","#"),"7","#"),"6","#"),"5","#"),"4","#"),"3","#"),"2","#"),"1","#"),"0","#"),"$",""),"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1A'!J172),_xlfn.FORMULATEXT('IC 1A'!J172),'IC 1A'!J172),"9","#"),"8","#"),"7","#"),"6","#"),"5","#"),"4","#"),"3","#"),"2","#"),"1","#"),"0","#"),"$",""),"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1A'!J172),_xlfn.FORMULATEXT('#_IC 1A'!J172),'#_IC 1A'!J172),"9","#"),"8","#"),"7","#"),"6","#"),"5","#"),"4","#"),"3","#"),"2","#"),"1","#"),"0","#"),"$",""),"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1A'!J172),_xlfn.FORMULATEXT('#_IC 1A'!J172),'#_IC 1A'!J172),"9","#"),"8","#"),"7","#"),"6","#"),"5","#"),"4","#"),"3","#"),"2","#"),"1","#"),"0","#"),"$",""),"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1A'!J172),_xlfn.FORMULATEXT('IC 1A'!J172),'IC 1A'!J172))-LEN(SUBSTITUTE(IF(_xlfn.ISFORMULA('IC 1A'!J172),_xlfn.FORMULATEXT('IC 1A'!J172),'IC 1A'!J172),"""",""))&gt;LEN(IF(_xlfn.ISFORMULA('#_IC 1A'!J172),_xlfn.FORMULATEXT('#_IC 1A'!J172),'#_IC 1A'!J172))-LEN(SUBSTITUTE(IF(_xlfn.ISFORMULA('#_IC 1A'!J172),_xlfn.FORMULATEXT('#_IC 1A'!J172),'#_IC 1A'!J172),"""","")),TRUE,FALSE),"HardQuoteMsg",IF(LEN(IF(_xlfn.ISFORMULA('IC 1A'!J172),_xlfn.FORMULATEXT('IC 1A'!J172),'IC 1A'!J172))-LEN(SUBSTITUTE(IF(_xlfn.ISFORMULA('IC 1A'!J172),_xlfn.FORMULATEXT('IC 1A'!J172),'IC 1A'!J172),"$",""))&lt;LEN(IF(_xlfn.ISFORMULA('#_IC 1A'!J172),_xlfn.FORMULATEXT('#_IC 1A'!J172),'#_IC 1A'!J172))-LEN(SUBSTITUTE(IF(_xlfn.ISFORMULA('#_IC 1A'!J172),_xlfn.FORMULATEXT('#_IC 1A'!J172),'#_IC 1A'!J172),"$","")),TRUE,FALSE),"MissingAbsMsg",_xlfn.IFS(ISTEXT('#_IC 1A'!J172),FALSE,ISLOGICAL('#_IC 1A'!J172),FALSE,SUBSTITUTE(CELL("format",'#_IC 1A'!J172),"-","")=SUBSTITUTE(CELL("format",'IC 1A'!J172),"-",""),FALSE,CELL("format",'#_IC 1A'!J172)="G",FALSE,AND(CELL("format",'#_IC 1A'!J172)="F0",CELL("format",'IC 1A'!J172)="G"),FALSE,TRUE,IFERROR(IF(MATCH(CELL("format",'#_IC 1A'!J172),FormatCodes_SFX!$A$4:$A$53,0)&gt;0,TRUE),FALSE),TRUE,TRUE),"FormatMsg",TRUE,"PerfectMsg")</f>
        <v>PerfectMsg</v>
      </c>
      <c r="K172" s="48" t="str">
        <f ca="1">_xlfn.IFS(ISBLANK('IC 1A'!K172),"",IF(NOT(ISNA('#_IC 1A'!K172)),IF(ISNA('IC 1A'!K172),TRUE,FALSE),FALSE),"StuNAMsg",IF(AND(ISNA('#_IC 1A'!K172),ISNA('IC 1A'!K172)),TRUE,FALSE),"PerfectMsg",IF(NOT(ISERROR('#_IC 1A'!K172)),IF(ISERROR('IC 1A'!K172),TRUE,FALSE),FALSE),"StuErrorMsg",IF(TYPE('#_IC 1A'!K172)&lt;&gt;TYPE('IC 1A'!K172),TRUE,FALSE),"WrongTypeMsg",IF(_xlfn.ISFORMULA('#_IC 1A'!K172),IF(NOT(_xlfn.ISFORMULA('IC 1A'!K172)),TRUE),FALSE),"MissingFormulaMsg",IF(NOT(AND(ISNUMBER(FIND("[",_xlfn.FORMULATEXT('#_IC 1A'!K172))),ISNUMBER(FIND("!",_xlfn.FORMULATEXT('#_IC 1A'!K172))))),AND(ISNUMBER(FIND("[",_xlfn.FORMULATEXT('IC 1A'!K172))),ISNUMBER(FIND("!",_xlfn.FORMULATEXT('IC 1A'!K172)))),FALSE),"ExternalRefsMsg",IF(ISNUMBER('#_IC 1A'!K172),IF(ABS('#_IC 1A'!K172-'IC 1A'!K172)&gt;0.00001,TRUE,FALSE),IF('#_IC 1A'!K172&lt;&gt;'IC 1A'!K172,TRUE,FALSE)),IF(ISNUMBER('#_IC 1A'!K172),IF('#_IC 1A'!K172&gt;'IC 1A'!K172,"TooLow","TooHigh"),"WrongAnswer"),NOT(_xlfn.ISFORMULA('#_IC 1A'!K172)),IF(_xlfn.IFS(ISTEXT('#_IC 1A'!K172),FALSE,ISLOGICAL('#_IC 1A'!K172),FALSE,SUBSTITUTE(CELL("format",'#_IC 1A'!K172),"-","")=SUBSTITUTE(CELL("format",'IC 1A'!K172),"-",""),FALSE,CELL("format",'#_IC 1A'!K172)="G",FALSE,AND(CELL("format",'#_IC 1A'!K172)="F0",CELL("format",'IC 1A'!K172)="G"),FALSE,TRUE,IFERROR(IF(MATCH(CELL("format",'#_IC 1A'!K172)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1A'!K172),_xlfn.FORMULATEXT('IC 1A'!K172),'IC 1A'!K172),"9","#"),"8","#"),"7","#"),"6","#"),"5","#"),"4","#"),"3","#"),"2","#"),"1","#"),"0","#"),"$",""),"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1A'!K172),_xlfn.FORMULATEXT('IC 1A'!K172),'IC 1A'!K172),"9","#"),"8","#"),"7","#"),"6","#"),"5","#"),"4","#"),"3","#"),"2","#"),"1","#"),"0","#"),"$",""),"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1A'!K172),_xlfn.FORMULATEXT('#_IC 1A'!K172),'#_IC 1A'!K172),"9","#"),"8","#"),"7","#"),"6","#"),"5","#"),"4","#"),"3","#"),"2","#"),"1","#"),"0","#"),"$",""),"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1A'!K172),_xlfn.FORMULATEXT('#_IC 1A'!K172),'#_IC 1A'!K172),"9","#"),"8","#"),"7","#"),"6","#"),"5","#"),"4","#"),"3","#"),"2","#"),"1","#"),"0","#"),"$",""),"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1A'!K172),_xlfn.FORMULATEXT('IC 1A'!K172),'IC 1A'!K172))-LEN(SUBSTITUTE(IF(_xlfn.ISFORMULA('IC 1A'!K172),_xlfn.FORMULATEXT('IC 1A'!K172),'IC 1A'!K172),"""",""))&gt;LEN(IF(_xlfn.ISFORMULA('#_IC 1A'!K172),_xlfn.FORMULATEXT('#_IC 1A'!K172),'#_IC 1A'!K172))-LEN(SUBSTITUTE(IF(_xlfn.ISFORMULA('#_IC 1A'!K172),_xlfn.FORMULATEXT('#_IC 1A'!K172),'#_IC 1A'!K172),"""","")),TRUE,FALSE),"HardQuoteMsg",IF(LEN(IF(_xlfn.ISFORMULA('IC 1A'!K172),_xlfn.FORMULATEXT('IC 1A'!K172),'IC 1A'!K172))-LEN(SUBSTITUTE(IF(_xlfn.ISFORMULA('IC 1A'!K172),_xlfn.FORMULATEXT('IC 1A'!K172),'IC 1A'!K172),"$",""))&lt;LEN(IF(_xlfn.ISFORMULA('#_IC 1A'!K172),_xlfn.FORMULATEXT('#_IC 1A'!K172),'#_IC 1A'!K172))-LEN(SUBSTITUTE(IF(_xlfn.ISFORMULA('#_IC 1A'!K172),_xlfn.FORMULATEXT('#_IC 1A'!K172),'#_IC 1A'!K172),"$","")),TRUE,FALSE),"MissingAbsMsg",_xlfn.IFS(ISTEXT('#_IC 1A'!K172),FALSE,ISLOGICAL('#_IC 1A'!K172),FALSE,SUBSTITUTE(CELL("format",'#_IC 1A'!K172),"-","")=SUBSTITUTE(CELL("format",'IC 1A'!K172),"-",""),FALSE,CELL("format",'#_IC 1A'!K172)="G",FALSE,AND(CELL("format",'#_IC 1A'!K172)="F0",CELL("format",'IC 1A'!K172)="G"),FALSE,TRUE,IFERROR(IF(MATCH(CELL("format",'#_IC 1A'!K172),FormatCodes_SFX!$A$4:$A$53,0)&gt;0,TRUE),FALSE),TRUE,TRUE),"FormatMsg",TRUE,"PerfectMsg")</f>
        <v>PerfectMsg</v>
      </c>
    </row>
    <row r="173" spans="2:11" x14ac:dyDescent="0.15">
      <c r="B173" s="48">
        <v>0</v>
      </c>
      <c r="C173" s="48">
        <v>0</v>
      </c>
      <c r="D173" s="48">
        <v>0</v>
      </c>
      <c r="E173" s="48">
        <v>0</v>
      </c>
      <c r="F173" s="48">
        <v>0</v>
      </c>
      <c r="G173" s="48">
        <v>0</v>
      </c>
      <c r="H173" s="48"/>
      <c r="I173" s="48"/>
      <c r="J173" s="48" t="str">
        <f ca="1">_xlfn.IFS(ISBLANK('IC 1A'!J173),"",IF(NOT(ISNA('#_IC 1A'!J173)),IF(ISNA('IC 1A'!J173),TRUE,FALSE),FALSE),"StuNAMsg",IF(AND(ISNA('#_IC 1A'!J173),ISNA('IC 1A'!J173)),TRUE,FALSE),"PerfectMsg",IF(NOT(ISERROR('#_IC 1A'!J173)),IF(ISERROR('IC 1A'!J173),TRUE,FALSE),FALSE),"StuErrorMsg",IF(TYPE('#_IC 1A'!J173)&lt;&gt;TYPE('IC 1A'!J173),TRUE,FALSE),"WrongTypeMsg",IF(_xlfn.ISFORMULA('#_IC 1A'!J173),IF(NOT(_xlfn.ISFORMULA('IC 1A'!J173)),TRUE),FALSE),"MissingFormulaMsg",IF(NOT(AND(ISNUMBER(FIND("[",_xlfn.FORMULATEXT('#_IC 1A'!J173))),ISNUMBER(FIND("!",_xlfn.FORMULATEXT('#_IC 1A'!J173))))),AND(ISNUMBER(FIND("[",_xlfn.FORMULATEXT('IC 1A'!J173))),ISNUMBER(FIND("!",_xlfn.FORMULATEXT('IC 1A'!J173)))),FALSE),"ExternalRefsMsg",IF(ISNUMBER('#_IC 1A'!J173),IF(ABS('#_IC 1A'!J173-'IC 1A'!J173)&gt;0.00001,TRUE,FALSE),IF('#_IC 1A'!J173&lt;&gt;'IC 1A'!J173,TRUE,FALSE)),IF(ISNUMBER('#_IC 1A'!J173),IF('#_IC 1A'!J173&gt;'IC 1A'!J173,"TooLow","TooHigh"),"WrongAnswer"),NOT(_xlfn.ISFORMULA('#_IC 1A'!J173)),IF(_xlfn.IFS(ISTEXT('#_IC 1A'!J173),FALSE,ISLOGICAL('#_IC 1A'!J173),FALSE,SUBSTITUTE(CELL("format",'#_IC 1A'!J173),"-","")=SUBSTITUTE(CELL("format",'IC 1A'!J173),"-",""),FALSE,CELL("format",'#_IC 1A'!J173)="G",FALSE,AND(CELL("format",'#_IC 1A'!J173)="F0",CELL("format",'IC 1A'!J173)="G"),FALSE,TRUE,IFERROR(IF(MATCH(CELL("format",'#_IC 1A'!J173)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1A'!J173),_xlfn.FORMULATEXT('IC 1A'!J173),'IC 1A'!J173),"9","#"),"8","#"),"7","#"),"6","#"),"5","#"),"4","#"),"3","#"),"2","#"),"1","#"),"0","#"),"$",""),"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1A'!J173),_xlfn.FORMULATEXT('IC 1A'!J173),'IC 1A'!J173),"9","#"),"8","#"),"7","#"),"6","#"),"5","#"),"4","#"),"3","#"),"2","#"),"1","#"),"0","#"),"$",""),"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1A'!J173),_xlfn.FORMULATEXT('#_IC 1A'!J173),'#_IC 1A'!J173),"9","#"),"8","#"),"7","#"),"6","#"),"5","#"),"4","#"),"3","#"),"2","#"),"1","#"),"0","#"),"$",""),"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1A'!J173),_xlfn.FORMULATEXT('#_IC 1A'!J173),'#_IC 1A'!J173),"9","#"),"8","#"),"7","#"),"6","#"),"5","#"),"4","#"),"3","#"),"2","#"),"1","#"),"0","#"),"$",""),"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1A'!J173),_xlfn.FORMULATEXT('IC 1A'!J173),'IC 1A'!J173))-LEN(SUBSTITUTE(IF(_xlfn.ISFORMULA('IC 1A'!J173),_xlfn.FORMULATEXT('IC 1A'!J173),'IC 1A'!J173),"""",""))&gt;LEN(IF(_xlfn.ISFORMULA('#_IC 1A'!J173),_xlfn.FORMULATEXT('#_IC 1A'!J173),'#_IC 1A'!J173))-LEN(SUBSTITUTE(IF(_xlfn.ISFORMULA('#_IC 1A'!J173),_xlfn.FORMULATEXT('#_IC 1A'!J173),'#_IC 1A'!J173),"""","")),TRUE,FALSE),"HardQuoteMsg",IF(LEN(IF(_xlfn.ISFORMULA('IC 1A'!J173),_xlfn.FORMULATEXT('IC 1A'!J173),'IC 1A'!J173))-LEN(SUBSTITUTE(IF(_xlfn.ISFORMULA('IC 1A'!J173),_xlfn.FORMULATEXT('IC 1A'!J173),'IC 1A'!J173),"$",""))&lt;LEN(IF(_xlfn.ISFORMULA('#_IC 1A'!J173),_xlfn.FORMULATEXT('#_IC 1A'!J173),'#_IC 1A'!J173))-LEN(SUBSTITUTE(IF(_xlfn.ISFORMULA('#_IC 1A'!J173),_xlfn.FORMULATEXT('#_IC 1A'!J173),'#_IC 1A'!J173),"$","")),TRUE,FALSE),"MissingAbsMsg",_xlfn.IFS(ISTEXT('#_IC 1A'!J173),FALSE,ISLOGICAL('#_IC 1A'!J173),FALSE,SUBSTITUTE(CELL("format",'#_IC 1A'!J173),"-","")=SUBSTITUTE(CELL("format",'IC 1A'!J173),"-",""),FALSE,CELL("format",'#_IC 1A'!J173)="G",FALSE,AND(CELL("format",'#_IC 1A'!J173)="F0",CELL("format",'IC 1A'!J173)="G"),FALSE,TRUE,IFERROR(IF(MATCH(CELL("format",'#_IC 1A'!J173),FormatCodes_SFX!$A$4:$A$53,0)&gt;0,TRUE),FALSE),TRUE,TRUE),"FormatMsg",TRUE,"PerfectMsg")</f>
        <v>PerfectMsg</v>
      </c>
      <c r="K173" s="48" t="str">
        <f ca="1">_xlfn.IFS(ISBLANK('IC 1A'!K173),"",IF(NOT(ISNA('#_IC 1A'!K173)),IF(ISNA('IC 1A'!K173),TRUE,FALSE),FALSE),"StuNAMsg",IF(AND(ISNA('#_IC 1A'!K173),ISNA('IC 1A'!K173)),TRUE,FALSE),"PerfectMsg",IF(NOT(ISERROR('#_IC 1A'!K173)),IF(ISERROR('IC 1A'!K173),TRUE,FALSE),FALSE),"StuErrorMsg",IF(TYPE('#_IC 1A'!K173)&lt;&gt;TYPE('IC 1A'!K173),TRUE,FALSE),"WrongTypeMsg",IF(_xlfn.ISFORMULA('#_IC 1A'!K173),IF(NOT(_xlfn.ISFORMULA('IC 1A'!K173)),TRUE),FALSE),"MissingFormulaMsg",IF(NOT(AND(ISNUMBER(FIND("[",_xlfn.FORMULATEXT('#_IC 1A'!K173))),ISNUMBER(FIND("!",_xlfn.FORMULATEXT('#_IC 1A'!K173))))),AND(ISNUMBER(FIND("[",_xlfn.FORMULATEXT('IC 1A'!K173))),ISNUMBER(FIND("!",_xlfn.FORMULATEXT('IC 1A'!K173)))),FALSE),"ExternalRefsMsg",IF(ISNUMBER('#_IC 1A'!K173),IF(ABS('#_IC 1A'!K173-'IC 1A'!K173)&gt;0.00001,TRUE,FALSE),IF('#_IC 1A'!K173&lt;&gt;'IC 1A'!K173,TRUE,FALSE)),IF(ISNUMBER('#_IC 1A'!K173),IF('#_IC 1A'!K173&gt;'IC 1A'!K173,"TooLow","TooHigh"),"WrongAnswer"),NOT(_xlfn.ISFORMULA('#_IC 1A'!K173)),IF(_xlfn.IFS(ISTEXT('#_IC 1A'!K173),FALSE,ISLOGICAL('#_IC 1A'!K173),FALSE,SUBSTITUTE(CELL("format",'#_IC 1A'!K173),"-","")=SUBSTITUTE(CELL("format",'IC 1A'!K173),"-",""),FALSE,CELL("format",'#_IC 1A'!K173)="G",FALSE,AND(CELL("format",'#_IC 1A'!K173)="F0",CELL("format",'IC 1A'!K173)="G"),FALSE,TRUE,IFERROR(IF(MATCH(CELL("format",'#_IC 1A'!K173)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1A'!K173),_xlfn.FORMULATEXT('IC 1A'!K173),'IC 1A'!K173),"9","#"),"8","#"),"7","#"),"6","#"),"5","#"),"4","#"),"3","#"),"2","#"),"1","#"),"0","#"),"$",""),"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1A'!K173),_xlfn.FORMULATEXT('IC 1A'!K173),'IC 1A'!K173),"9","#"),"8","#"),"7","#"),"6","#"),"5","#"),"4","#"),"3","#"),"2","#"),"1","#"),"0","#"),"$",""),"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1A'!K173),_xlfn.FORMULATEXT('#_IC 1A'!K173),'#_IC 1A'!K173),"9","#"),"8","#"),"7","#"),"6","#"),"5","#"),"4","#"),"3","#"),"2","#"),"1","#"),"0","#"),"$",""),"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1A'!K173),_xlfn.FORMULATEXT('#_IC 1A'!K173),'#_IC 1A'!K173),"9","#"),"8","#"),"7","#"),"6","#"),"5","#"),"4","#"),"3","#"),"2","#"),"1","#"),"0","#"),"$",""),"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1A'!K173),_xlfn.FORMULATEXT('IC 1A'!K173),'IC 1A'!K173))-LEN(SUBSTITUTE(IF(_xlfn.ISFORMULA('IC 1A'!K173),_xlfn.FORMULATEXT('IC 1A'!K173),'IC 1A'!K173),"""",""))&gt;LEN(IF(_xlfn.ISFORMULA('#_IC 1A'!K173),_xlfn.FORMULATEXT('#_IC 1A'!K173),'#_IC 1A'!K173))-LEN(SUBSTITUTE(IF(_xlfn.ISFORMULA('#_IC 1A'!K173),_xlfn.FORMULATEXT('#_IC 1A'!K173),'#_IC 1A'!K173),"""","")),TRUE,FALSE),"HardQuoteMsg",IF(LEN(IF(_xlfn.ISFORMULA('IC 1A'!K173),_xlfn.FORMULATEXT('IC 1A'!K173),'IC 1A'!K173))-LEN(SUBSTITUTE(IF(_xlfn.ISFORMULA('IC 1A'!K173),_xlfn.FORMULATEXT('IC 1A'!K173),'IC 1A'!K173),"$",""))&lt;LEN(IF(_xlfn.ISFORMULA('#_IC 1A'!K173),_xlfn.FORMULATEXT('#_IC 1A'!K173),'#_IC 1A'!K173))-LEN(SUBSTITUTE(IF(_xlfn.ISFORMULA('#_IC 1A'!K173),_xlfn.FORMULATEXT('#_IC 1A'!K173),'#_IC 1A'!K173),"$","")),TRUE,FALSE),"MissingAbsMsg",_xlfn.IFS(ISTEXT('#_IC 1A'!K173),FALSE,ISLOGICAL('#_IC 1A'!K173),FALSE,SUBSTITUTE(CELL("format",'#_IC 1A'!K173),"-","")=SUBSTITUTE(CELL("format",'IC 1A'!K173),"-",""),FALSE,CELL("format",'#_IC 1A'!K173)="G",FALSE,AND(CELL("format",'#_IC 1A'!K173)="F0",CELL("format",'IC 1A'!K173)="G"),FALSE,TRUE,IFERROR(IF(MATCH(CELL("format",'#_IC 1A'!K173),FormatCodes_SFX!$A$4:$A$53,0)&gt;0,TRUE),FALSE),TRUE,TRUE),"FormatMsg",TRUE,"PerfectMsg")</f>
        <v>PerfectMsg</v>
      </c>
    </row>
    <row r="174" spans="2:11" x14ac:dyDescent="0.15">
      <c r="B174" s="48">
        <v>0</v>
      </c>
      <c r="C174" s="48">
        <v>0</v>
      </c>
      <c r="D174" s="48">
        <v>0</v>
      </c>
      <c r="E174" s="48">
        <v>0</v>
      </c>
      <c r="F174" s="48">
        <v>0</v>
      </c>
      <c r="G174" s="48">
        <v>0</v>
      </c>
      <c r="H174" s="48">
        <v>0</v>
      </c>
      <c r="I174" s="48"/>
      <c r="J174" s="48" t="str">
        <f ca="1">_xlfn.IFS(ISBLANK('IC 1A'!J174),"",IF(NOT(ISNA('#_IC 1A'!J174)),IF(ISNA('IC 1A'!J174),TRUE,FALSE),FALSE),"StuNAMsg",IF(AND(ISNA('#_IC 1A'!J174),ISNA('IC 1A'!J174)),TRUE,FALSE),"PerfectMsg",IF(NOT(ISERROR('#_IC 1A'!J174)),IF(ISERROR('IC 1A'!J174),TRUE,FALSE),FALSE),"StuErrorMsg",IF(TYPE('#_IC 1A'!J174)&lt;&gt;TYPE('IC 1A'!J174),TRUE,FALSE),"WrongTypeMsg",IF(_xlfn.ISFORMULA('#_IC 1A'!J174),IF(NOT(_xlfn.ISFORMULA('IC 1A'!J174)),TRUE),FALSE),"MissingFormulaMsg",IF(NOT(AND(ISNUMBER(FIND("[",_xlfn.FORMULATEXT('#_IC 1A'!J174))),ISNUMBER(FIND("!",_xlfn.FORMULATEXT('#_IC 1A'!J174))))),AND(ISNUMBER(FIND("[",_xlfn.FORMULATEXT('IC 1A'!J174))),ISNUMBER(FIND("!",_xlfn.FORMULATEXT('IC 1A'!J174)))),FALSE),"ExternalRefsMsg",IF(ISNUMBER('#_IC 1A'!J174),IF(ABS('#_IC 1A'!J174-'IC 1A'!J174)&gt;0.00001,TRUE,FALSE),IF('#_IC 1A'!J174&lt;&gt;'IC 1A'!J174,TRUE,FALSE)),IF(ISNUMBER('#_IC 1A'!J174),IF('#_IC 1A'!J174&gt;'IC 1A'!J174,"TooLow","TooHigh"),"WrongAnswer"),NOT(_xlfn.ISFORMULA('#_IC 1A'!J174)),IF(_xlfn.IFS(ISTEXT('#_IC 1A'!J174),FALSE,ISLOGICAL('#_IC 1A'!J174),FALSE,SUBSTITUTE(CELL("format",'#_IC 1A'!J174),"-","")=SUBSTITUTE(CELL("format",'IC 1A'!J174),"-",""),FALSE,CELL("format",'#_IC 1A'!J174)="G",FALSE,AND(CELL("format",'#_IC 1A'!J174)="F0",CELL("format",'IC 1A'!J174)="G"),FALSE,TRUE,IFERROR(IF(MATCH(CELL("format",'#_IC 1A'!J174)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1A'!J174),_xlfn.FORMULATEXT('IC 1A'!J174),'IC 1A'!J174),"9","#"),"8","#"),"7","#"),"6","#"),"5","#"),"4","#"),"3","#"),"2","#"),"1","#"),"0","#"),"$",""),"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1A'!J174),_xlfn.FORMULATEXT('IC 1A'!J174),'IC 1A'!J174),"9","#"),"8","#"),"7","#"),"6","#"),"5","#"),"4","#"),"3","#"),"2","#"),"1","#"),"0","#"),"$",""),"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1A'!J174),_xlfn.FORMULATEXT('#_IC 1A'!J174),'#_IC 1A'!J174),"9","#"),"8","#"),"7","#"),"6","#"),"5","#"),"4","#"),"3","#"),"2","#"),"1","#"),"0","#"),"$",""),"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1A'!J174),_xlfn.FORMULATEXT('#_IC 1A'!J174),'#_IC 1A'!J174),"9","#"),"8","#"),"7","#"),"6","#"),"5","#"),"4","#"),"3","#"),"2","#"),"1","#"),"0","#"),"$",""),"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1A'!J174),_xlfn.FORMULATEXT('IC 1A'!J174),'IC 1A'!J174))-LEN(SUBSTITUTE(IF(_xlfn.ISFORMULA('IC 1A'!J174),_xlfn.FORMULATEXT('IC 1A'!J174),'IC 1A'!J174),"""",""))&gt;LEN(IF(_xlfn.ISFORMULA('#_IC 1A'!J174),_xlfn.FORMULATEXT('#_IC 1A'!J174),'#_IC 1A'!J174))-LEN(SUBSTITUTE(IF(_xlfn.ISFORMULA('#_IC 1A'!J174),_xlfn.FORMULATEXT('#_IC 1A'!J174),'#_IC 1A'!J174),"""","")),TRUE,FALSE),"HardQuoteMsg",IF(LEN(IF(_xlfn.ISFORMULA('IC 1A'!J174),_xlfn.FORMULATEXT('IC 1A'!J174),'IC 1A'!J174))-LEN(SUBSTITUTE(IF(_xlfn.ISFORMULA('IC 1A'!J174),_xlfn.FORMULATEXT('IC 1A'!J174),'IC 1A'!J174),"$",""))&lt;LEN(IF(_xlfn.ISFORMULA('#_IC 1A'!J174),_xlfn.FORMULATEXT('#_IC 1A'!J174),'#_IC 1A'!J174))-LEN(SUBSTITUTE(IF(_xlfn.ISFORMULA('#_IC 1A'!J174),_xlfn.FORMULATEXT('#_IC 1A'!J174),'#_IC 1A'!J174),"$","")),TRUE,FALSE),"MissingAbsMsg",_xlfn.IFS(ISTEXT('#_IC 1A'!J174),FALSE,ISLOGICAL('#_IC 1A'!J174),FALSE,SUBSTITUTE(CELL("format",'#_IC 1A'!J174),"-","")=SUBSTITUTE(CELL("format",'IC 1A'!J174),"-",""),FALSE,CELL("format",'#_IC 1A'!J174)="G",FALSE,AND(CELL("format",'#_IC 1A'!J174)="F0",CELL("format",'IC 1A'!J174)="G"),FALSE,TRUE,IFERROR(IF(MATCH(CELL("format",'#_IC 1A'!J174),FormatCodes_SFX!$A$4:$A$53,0)&gt;0,TRUE),FALSE),TRUE,TRUE),"FormatMsg",TRUE,"PerfectMsg")</f>
        <v>PerfectMsg</v>
      </c>
      <c r="K174" s="48" t="str">
        <f ca="1">_xlfn.IFS(ISBLANK('IC 1A'!K174),"",IF(NOT(ISNA('#_IC 1A'!K174)),IF(ISNA('IC 1A'!K174),TRUE,FALSE),FALSE),"StuNAMsg",IF(AND(ISNA('#_IC 1A'!K174),ISNA('IC 1A'!K174)),TRUE,FALSE),"PerfectMsg",IF(NOT(ISERROR('#_IC 1A'!K174)),IF(ISERROR('IC 1A'!K174),TRUE,FALSE),FALSE),"StuErrorMsg",IF(TYPE('#_IC 1A'!K174)&lt;&gt;TYPE('IC 1A'!K174),TRUE,FALSE),"WrongTypeMsg",IF(_xlfn.ISFORMULA('#_IC 1A'!K174),IF(NOT(_xlfn.ISFORMULA('IC 1A'!K174)),TRUE),FALSE),"MissingFormulaMsg",IF(NOT(AND(ISNUMBER(FIND("[",_xlfn.FORMULATEXT('#_IC 1A'!K174))),ISNUMBER(FIND("!",_xlfn.FORMULATEXT('#_IC 1A'!K174))))),AND(ISNUMBER(FIND("[",_xlfn.FORMULATEXT('IC 1A'!K174))),ISNUMBER(FIND("!",_xlfn.FORMULATEXT('IC 1A'!K174)))),FALSE),"ExternalRefsMsg",IF(ISNUMBER('#_IC 1A'!K174),IF(ABS('#_IC 1A'!K174-'IC 1A'!K174)&gt;0.00001,TRUE,FALSE),IF('#_IC 1A'!K174&lt;&gt;'IC 1A'!K174,TRUE,FALSE)),IF(ISNUMBER('#_IC 1A'!K174),IF('#_IC 1A'!K174&gt;'IC 1A'!K174,"TooLow","TooHigh"),"WrongAnswer"),NOT(_xlfn.ISFORMULA('#_IC 1A'!K174)),IF(_xlfn.IFS(ISTEXT('#_IC 1A'!K174),FALSE,ISLOGICAL('#_IC 1A'!K174),FALSE,SUBSTITUTE(CELL("format",'#_IC 1A'!K174),"-","")=SUBSTITUTE(CELL("format",'IC 1A'!K174),"-",""),FALSE,CELL("format",'#_IC 1A'!K174)="G",FALSE,AND(CELL("format",'#_IC 1A'!K174)="F0",CELL("format",'IC 1A'!K174)="G"),FALSE,TRUE,IFERROR(IF(MATCH(CELL("format",'#_IC 1A'!K174)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1A'!K174),_xlfn.FORMULATEXT('IC 1A'!K174),'IC 1A'!K174),"9","#"),"8","#"),"7","#"),"6","#"),"5","#"),"4","#"),"3","#"),"2","#"),"1","#"),"0","#"),"$",""),"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1A'!K174),_xlfn.FORMULATEXT('IC 1A'!K174),'IC 1A'!K174),"9","#"),"8","#"),"7","#"),"6","#"),"5","#"),"4","#"),"3","#"),"2","#"),"1","#"),"0","#"),"$",""),"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1A'!K174),_xlfn.FORMULATEXT('#_IC 1A'!K174),'#_IC 1A'!K174),"9","#"),"8","#"),"7","#"),"6","#"),"5","#"),"4","#"),"3","#"),"2","#"),"1","#"),"0","#"),"$",""),"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1A'!K174),_xlfn.FORMULATEXT('#_IC 1A'!K174),'#_IC 1A'!K174),"9","#"),"8","#"),"7","#"),"6","#"),"5","#"),"4","#"),"3","#"),"2","#"),"1","#"),"0","#"),"$",""),"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1A'!K174),_xlfn.FORMULATEXT('IC 1A'!K174),'IC 1A'!K174))-LEN(SUBSTITUTE(IF(_xlfn.ISFORMULA('IC 1A'!K174),_xlfn.FORMULATEXT('IC 1A'!K174),'IC 1A'!K174),"""",""))&gt;LEN(IF(_xlfn.ISFORMULA('#_IC 1A'!K174),_xlfn.FORMULATEXT('#_IC 1A'!K174),'#_IC 1A'!K174))-LEN(SUBSTITUTE(IF(_xlfn.ISFORMULA('#_IC 1A'!K174),_xlfn.FORMULATEXT('#_IC 1A'!K174),'#_IC 1A'!K174),"""","")),TRUE,FALSE),"HardQuoteMsg",IF(LEN(IF(_xlfn.ISFORMULA('IC 1A'!K174),_xlfn.FORMULATEXT('IC 1A'!K174),'IC 1A'!K174))-LEN(SUBSTITUTE(IF(_xlfn.ISFORMULA('IC 1A'!K174),_xlfn.FORMULATEXT('IC 1A'!K174),'IC 1A'!K174),"$",""))&lt;LEN(IF(_xlfn.ISFORMULA('#_IC 1A'!K174),_xlfn.FORMULATEXT('#_IC 1A'!K174),'#_IC 1A'!K174))-LEN(SUBSTITUTE(IF(_xlfn.ISFORMULA('#_IC 1A'!K174),_xlfn.FORMULATEXT('#_IC 1A'!K174),'#_IC 1A'!K174),"$","")),TRUE,FALSE),"MissingAbsMsg",_xlfn.IFS(ISTEXT('#_IC 1A'!K174),FALSE,ISLOGICAL('#_IC 1A'!K174),FALSE,SUBSTITUTE(CELL("format",'#_IC 1A'!K174),"-","")=SUBSTITUTE(CELL("format",'IC 1A'!K174),"-",""),FALSE,CELL("format",'#_IC 1A'!K174)="G",FALSE,AND(CELL("format",'#_IC 1A'!K174)="F0",CELL("format",'IC 1A'!K174)="G"),FALSE,TRUE,IFERROR(IF(MATCH(CELL("format",'#_IC 1A'!K174),FormatCodes_SFX!$A$4:$A$53,0)&gt;0,TRUE),FALSE),TRUE,TRUE),"FormatMsg",TRUE,"PerfectMsg")</f>
        <v>PerfectMsg</v>
      </c>
    </row>
    <row r="175" spans="2:11" x14ac:dyDescent="0.15">
      <c r="B175" s="48">
        <v>0</v>
      </c>
      <c r="C175" s="48">
        <v>0</v>
      </c>
      <c r="D175" s="48">
        <v>0</v>
      </c>
      <c r="E175" s="48">
        <v>0</v>
      </c>
      <c r="F175" s="48">
        <v>0</v>
      </c>
      <c r="G175" s="48">
        <v>0</v>
      </c>
      <c r="H175" s="48">
        <v>0</v>
      </c>
      <c r="I175" s="48"/>
      <c r="J175" s="48" t="str">
        <f ca="1">_xlfn.IFS(ISBLANK('IC 1A'!J175),"",IF(NOT(ISNA('#_IC 1A'!J175)),IF(ISNA('IC 1A'!J175),TRUE,FALSE),FALSE),"StuNAMsg",IF(AND(ISNA('#_IC 1A'!J175),ISNA('IC 1A'!J175)),TRUE,FALSE),"PerfectMsg",IF(NOT(ISERROR('#_IC 1A'!J175)),IF(ISERROR('IC 1A'!J175),TRUE,FALSE),FALSE),"StuErrorMsg",IF(TYPE('#_IC 1A'!J175)&lt;&gt;TYPE('IC 1A'!J175),TRUE,FALSE),"WrongTypeMsg",IF(_xlfn.ISFORMULA('#_IC 1A'!J175),IF(NOT(_xlfn.ISFORMULA('IC 1A'!J175)),TRUE),FALSE),"MissingFormulaMsg",IF(NOT(AND(ISNUMBER(FIND("[",_xlfn.FORMULATEXT('#_IC 1A'!J175))),ISNUMBER(FIND("!",_xlfn.FORMULATEXT('#_IC 1A'!J175))))),AND(ISNUMBER(FIND("[",_xlfn.FORMULATEXT('IC 1A'!J175))),ISNUMBER(FIND("!",_xlfn.FORMULATEXT('IC 1A'!J175)))),FALSE),"ExternalRefsMsg",IF(ISNUMBER('#_IC 1A'!J175),IF(ABS('#_IC 1A'!J175-'IC 1A'!J175)&gt;0.00001,TRUE,FALSE),IF('#_IC 1A'!J175&lt;&gt;'IC 1A'!J175,TRUE,FALSE)),IF(ISNUMBER('#_IC 1A'!J175),IF('#_IC 1A'!J175&gt;'IC 1A'!J175,"TooLow","TooHigh"),"WrongAnswer"),NOT(_xlfn.ISFORMULA('#_IC 1A'!J175)),IF(_xlfn.IFS(ISTEXT('#_IC 1A'!J175),FALSE,ISLOGICAL('#_IC 1A'!J175),FALSE,SUBSTITUTE(CELL("format",'#_IC 1A'!J175),"-","")=SUBSTITUTE(CELL("format",'IC 1A'!J175),"-",""),FALSE,CELL("format",'#_IC 1A'!J175)="G",FALSE,AND(CELL("format",'#_IC 1A'!J175)="F0",CELL("format",'IC 1A'!J175)="G"),FALSE,TRUE,IFERROR(IF(MATCH(CELL("format",'#_IC 1A'!J175)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1A'!J175),_xlfn.FORMULATEXT('IC 1A'!J175),'IC 1A'!J175),"9","#"),"8","#"),"7","#"),"6","#"),"5","#"),"4","#"),"3","#"),"2","#"),"1","#"),"0","#"),"$",""),"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1A'!J175),_xlfn.FORMULATEXT('IC 1A'!J175),'IC 1A'!J175),"9","#"),"8","#"),"7","#"),"6","#"),"5","#"),"4","#"),"3","#"),"2","#"),"1","#"),"0","#"),"$",""),"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1A'!J175),_xlfn.FORMULATEXT('#_IC 1A'!J175),'#_IC 1A'!J175),"9","#"),"8","#"),"7","#"),"6","#"),"5","#"),"4","#"),"3","#"),"2","#"),"1","#"),"0","#"),"$",""),"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1A'!J175),_xlfn.FORMULATEXT('#_IC 1A'!J175),'#_IC 1A'!J175),"9","#"),"8","#"),"7","#"),"6","#"),"5","#"),"4","#"),"3","#"),"2","#"),"1","#"),"0","#"),"$",""),"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1A'!J175),_xlfn.FORMULATEXT('IC 1A'!J175),'IC 1A'!J175))-LEN(SUBSTITUTE(IF(_xlfn.ISFORMULA('IC 1A'!J175),_xlfn.FORMULATEXT('IC 1A'!J175),'IC 1A'!J175),"""",""))&gt;LEN(IF(_xlfn.ISFORMULA('#_IC 1A'!J175),_xlfn.FORMULATEXT('#_IC 1A'!J175),'#_IC 1A'!J175))-LEN(SUBSTITUTE(IF(_xlfn.ISFORMULA('#_IC 1A'!J175),_xlfn.FORMULATEXT('#_IC 1A'!J175),'#_IC 1A'!J175),"""","")),TRUE,FALSE),"HardQuoteMsg",IF(LEN(IF(_xlfn.ISFORMULA('IC 1A'!J175),_xlfn.FORMULATEXT('IC 1A'!J175),'IC 1A'!J175))-LEN(SUBSTITUTE(IF(_xlfn.ISFORMULA('IC 1A'!J175),_xlfn.FORMULATEXT('IC 1A'!J175),'IC 1A'!J175),"$",""))&lt;LEN(IF(_xlfn.ISFORMULA('#_IC 1A'!J175),_xlfn.FORMULATEXT('#_IC 1A'!J175),'#_IC 1A'!J175))-LEN(SUBSTITUTE(IF(_xlfn.ISFORMULA('#_IC 1A'!J175),_xlfn.FORMULATEXT('#_IC 1A'!J175),'#_IC 1A'!J175),"$","")),TRUE,FALSE),"MissingAbsMsg",_xlfn.IFS(ISTEXT('#_IC 1A'!J175),FALSE,ISLOGICAL('#_IC 1A'!J175),FALSE,SUBSTITUTE(CELL("format",'#_IC 1A'!J175),"-","")=SUBSTITUTE(CELL("format",'IC 1A'!J175),"-",""),FALSE,CELL("format",'#_IC 1A'!J175)="G",FALSE,AND(CELL("format",'#_IC 1A'!J175)="F0",CELL("format",'IC 1A'!J175)="G"),FALSE,TRUE,IFERROR(IF(MATCH(CELL("format",'#_IC 1A'!J175),FormatCodes_SFX!$A$4:$A$53,0)&gt;0,TRUE),FALSE),TRUE,TRUE),"FormatMsg",TRUE,"PerfectMsg")</f>
        <v>PerfectMsg</v>
      </c>
      <c r="K175" s="48" t="str">
        <f ca="1">_xlfn.IFS(ISBLANK('IC 1A'!K175),"",IF(NOT(ISNA('#_IC 1A'!K175)),IF(ISNA('IC 1A'!K175),TRUE,FALSE),FALSE),"StuNAMsg",IF(AND(ISNA('#_IC 1A'!K175),ISNA('IC 1A'!K175)),TRUE,FALSE),"PerfectMsg",IF(NOT(ISERROR('#_IC 1A'!K175)),IF(ISERROR('IC 1A'!K175),TRUE,FALSE),FALSE),"StuErrorMsg",IF(TYPE('#_IC 1A'!K175)&lt;&gt;TYPE('IC 1A'!K175),TRUE,FALSE),"WrongTypeMsg",IF(_xlfn.ISFORMULA('#_IC 1A'!K175),IF(NOT(_xlfn.ISFORMULA('IC 1A'!K175)),TRUE),FALSE),"MissingFormulaMsg",IF(NOT(AND(ISNUMBER(FIND("[",_xlfn.FORMULATEXT('#_IC 1A'!K175))),ISNUMBER(FIND("!",_xlfn.FORMULATEXT('#_IC 1A'!K175))))),AND(ISNUMBER(FIND("[",_xlfn.FORMULATEXT('IC 1A'!K175))),ISNUMBER(FIND("!",_xlfn.FORMULATEXT('IC 1A'!K175)))),FALSE),"ExternalRefsMsg",IF(ISNUMBER('#_IC 1A'!K175),IF(ABS('#_IC 1A'!K175-'IC 1A'!K175)&gt;0.00001,TRUE,FALSE),IF('#_IC 1A'!K175&lt;&gt;'IC 1A'!K175,TRUE,FALSE)),IF(ISNUMBER('#_IC 1A'!K175),IF('#_IC 1A'!K175&gt;'IC 1A'!K175,"TooLow","TooHigh"),"WrongAnswer"),NOT(_xlfn.ISFORMULA('#_IC 1A'!K175)),IF(_xlfn.IFS(ISTEXT('#_IC 1A'!K175),FALSE,ISLOGICAL('#_IC 1A'!K175),FALSE,SUBSTITUTE(CELL("format",'#_IC 1A'!K175),"-","")=SUBSTITUTE(CELL("format",'IC 1A'!K175),"-",""),FALSE,CELL("format",'#_IC 1A'!K175)="G",FALSE,AND(CELL("format",'#_IC 1A'!K175)="F0",CELL("format",'IC 1A'!K175)="G"),FALSE,TRUE,IFERROR(IF(MATCH(CELL("format",'#_IC 1A'!K175)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1A'!K175),_xlfn.FORMULATEXT('IC 1A'!K175),'IC 1A'!K175),"9","#"),"8","#"),"7","#"),"6","#"),"5","#"),"4","#"),"3","#"),"2","#"),"1","#"),"0","#"),"$",""),"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1A'!K175),_xlfn.FORMULATEXT('IC 1A'!K175),'IC 1A'!K175),"9","#"),"8","#"),"7","#"),"6","#"),"5","#"),"4","#"),"3","#"),"2","#"),"1","#"),"0","#"),"$",""),"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1A'!K175),_xlfn.FORMULATEXT('#_IC 1A'!K175),'#_IC 1A'!K175),"9","#"),"8","#"),"7","#"),"6","#"),"5","#"),"4","#"),"3","#"),"2","#"),"1","#"),"0","#"),"$",""),"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1A'!K175),_xlfn.FORMULATEXT('#_IC 1A'!K175),'#_IC 1A'!K175),"9","#"),"8","#"),"7","#"),"6","#"),"5","#"),"4","#"),"3","#"),"2","#"),"1","#"),"0","#"),"$",""),"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1A'!K175),_xlfn.FORMULATEXT('IC 1A'!K175),'IC 1A'!K175))-LEN(SUBSTITUTE(IF(_xlfn.ISFORMULA('IC 1A'!K175),_xlfn.FORMULATEXT('IC 1A'!K175),'IC 1A'!K175),"""",""))&gt;LEN(IF(_xlfn.ISFORMULA('#_IC 1A'!K175),_xlfn.FORMULATEXT('#_IC 1A'!K175),'#_IC 1A'!K175))-LEN(SUBSTITUTE(IF(_xlfn.ISFORMULA('#_IC 1A'!K175),_xlfn.FORMULATEXT('#_IC 1A'!K175),'#_IC 1A'!K175),"""","")),TRUE,FALSE),"HardQuoteMsg",IF(LEN(IF(_xlfn.ISFORMULA('IC 1A'!K175),_xlfn.FORMULATEXT('IC 1A'!K175),'IC 1A'!K175))-LEN(SUBSTITUTE(IF(_xlfn.ISFORMULA('IC 1A'!K175),_xlfn.FORMULATEXT('IC 1A'!K175),'IC 1A'!K175),"$",""))&lt;LEN(IF(_xlfn.ISFORMULA('#_IC 1A'!K175),_xlfn.FORMULATEXT('#_IC 1A'!K175),'#_IC 1A'!K175))-LEN(SUBSTITUTE(IF(_xlfn.ISFORMULA('#_IC 1A'!K175),_xlfn.FORMULATEXT('#_IC 1A'!K175),'#_IC 1A'!K175),"$","")),TRUE,FALSE),"MissingAbsMsg",_xlfn.IFS(ISTEXT('#_IC 1A'!K175),FALSE,ISLOGICAL('#_IC 1A'!K175),FALSE,SUBSTITUTE(CELL("format",'#_IC 1A'!K175),"-","")=SUBSTITUTE(CELL("format",'IC 1A'!K175),"-",""),FALSE,CELL("format",'#_IC 1A'!K175)="G",FALSE,AND(CELL("format",'#_IC 1A'!K175)="F0",CELL("format",'IC 1A'!K175)="G"),FALSE,TRUE,IFERROR(IF(MATCH(CELL("format",'#_IC 1A'!K175),FormatCodes_SFX!$A$4:$A$53,0)&gt;0,TRUE),FALSE),TRUE,TRUE),"FormatMsg",TRUE,"PerfectMsg")</f>
        <v>PerfectMsg</v>
      </c>
    </row>
    <row r="176" spans="2:11" x14ac:dyDescent="0.15">
      <c r="B176" s="48">
        <v>0</v>
      </c>
      <c r="C176" s="48">
        <v>0</v>
      </c>
      <c r="D176" s="48">
        <v>0</v>
      </c>
      <c r="E176" s="48">
        <v>0</v>
      </c>
      <c r="F176" s="48">
        <v>0</v>
      </c>
      <c r="G176" s="48">
        <v>0</v>
      </c>
      <c r="H176" s="48">
        <v>0</v>
      </c>
      <c r="I176" s="48"/>
      <c r="J176" s="48" t="str">
        <f ca="1">_xlfn.IFS(ISBLANK('IC 1A'!J176),"",IF(NOT(ISNA('#_IC 1A'!J176)),IF(ISNA('IC 1A'!J176),TRUE,FALSE),FALSE),"StuNAMsg",IF(AND(ISNA('#_IC 1A'!J176),ISNA('IC 1A'!J176)),TRUE,FALSE),"PerfectMsg",IF(NOT(ISERROR('#_IC 1A'!J176)),IF(ISERROR('IC 1A'!J176),TRUE,FALSE),FALSE),"StuErrorMsg",IF(TYPE('#_IC 1A'!J176)&lt;&gt;TYPE('IC 1A'!J176),TRUE,FALSE),"WrongTypeMsg",IF(_xlfn.ISFORMULA('#_IC 1A'!J176),IF(NOT(_xlfn.ISFORMULA('IC 1A'!J176)),TRUE),FALSE),"MissingFormulaMsg",IF(NOT(AND(ISNUMBER(FIND("[",_xlfn.FORMULATEXT('#_IC 1A'!J176))),ISNUMBER(FIND("!",_xlfn.FORMULATEXT('#_IC 1A'!J176))))),AND(ISNUMBER(FIND("[",_xlfn.FORMULATEXT('IC 1A'!J176))),ISNUMBER(FIND("!",_xlfn.FORMULATEXT('IC 1A'!J176)))),FALSE),"ExternalRefsMsg",IF(ISNUMBER('#_IC 1A'!J176),IF(ABS('#_IC 1A'!J176-'IC 1A'!J176)&gt;0.00001,TRUE,FALSE),IF('#_IC 1A'!J176&lt;&gt;'IC 1A'!J176,TRUE,FALSE)),IF(ISNUMBER('#_IC 1A'!J176),IF('#_IC 1A'!J176&gt;'IC 1A'!J176,"TooLow","TooHigh"),"WrongAnswer"),NOT(_xlfn.ISFORMULA('#_IC 1A'!J176)),IF(_xlfn.IFS(ISTEXT('#_IC 1A'!J176),FALSE,ISLOGICAL('#_IC 1A'!J176),FALSE,SUBSTITUTE(CELL("format",'#_IC 1A'!J176),"-","")=SUBSTITUTE(CELL("format",'IC 1A'!J176),"-",""),FALSE,CELL("format",'#_IC 1A'!J176)="G",FALSE,AND(CELL("format",'#_IC 1A'!J176)="F0",CELL("format",'IC 1A'!J176)="G"),FALSE,TRUE,IFERROR(IF(MATCH(CELL("format",'#_IC 1A'!J176)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1A'!J176),_xlfn.FORMULATEXT('IC 1A'!J176),'IC 1A'!J176),"9","#"),"8","#"),"7","#"),"6","#"),"5","#"),"4","#"),"3","#"),"2","#"),"1","#"),"0","#"),"$",""),"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1A'!J176),_xlfn.FORMULATEXT('IC 1A'!J176),'IC 1A'!J176),"9","#"),"8","#"),"7","#"),"6","#"),"5","#"),"4","#"),"3","#"),"2","#"),"1","#"),"0","#"),"$",""),"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1A'!J176),_xlfn.FORMULATEXT('#_IC 1A'!J176),'#_IC 1A'!J176),"9","#"),"8","#"),"7","#"),"6","#"),"5","#"),"4","#"),"3","#"),"2","#"),"1","#"),"0","#"),"$",""),"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1A'!J176),_xlfn.FORMULATEXT('#_IC 1A'!J176),'#_IC 1A'!J176),"9","#"),"8","#"),"7","#"),"6","#"),"5","#"),"4","#"),"3","#"),"2","#"),"1","#"),"0","#"),"$",""),"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1A'!J176),_xlfn.FORMULATEXT('IC 1A'!J176),'IC 1A'!J176))-LEN(SUBSTITUTE(IF(_xlfn.ISFORMULA('IC 1A'!J176),_xlfn.FORMULATEXT('IC 1A'!J176),'IC 1A'!J176),"""",""))&gt;LEN(IF(_xlfn.ISFORMULA('#_IC 1A'!J176),_xlfn.FORMULATEXT('#_IC 1A'!J176),'#_IC 1A'!J176))-LEN(SUBSTITUTE(IF(_xlfn.ISFORMULA('#_IC 1A'!J176),_xlfn.FORMULATEXT('#_IC 1A'!J176),'#_IC 1A'!J176),"""","")),TRUE,FALSE),"HardQuoteMsg",IF(LEN(IF(_xlfn.ISFORMULA('IC 1A'!J176),_xlfn.FORMULATEXT('IC 1A'!J176),'IC 1A'!J176))-LEN(SUBSTITUTE(IF(_xlfn.ISFORMULA('IC 1A'!J176),_xlfn.FORMULATEXT('IC 1A'!J176),'IC 1A'!J176),"$",""))&lt;LEN(IF(_xlfn.ISFORMULA('#_IC 1A'!J176),_xlfn.FORMULATEXT('#_IC 1A'!J176),'#_IC 1A'!J176))-LEN(SUBSTITUTE(IF(_xlfn.ISFORMULA('#_IC 1A'!J176),_xlfn.FORMULATEXT('#_IC 1A'!J176),'#_IC 1A'!J176),"$","")),TRUE,FALSE),"MissingAbsMsg",_xlfn.IFS(ISTEXT('#_IC 1A'!J176),FALSE,ISLOGICAL('#_IC 1A'!J176),FALSE,SUBSTITUTE(CELL("format",'#_IC 1A'!J176),"-","")=SUBSTITUTE(CELL("format",'IC 1A'!J176),"-",""),FALSE,CELL("format",'#_IC 1A'!J176)="G",FALSE,AND(CELL("format",'#_IC 1A'!J176)="F0",CELL("format",'IC 1A'!J176)="G"),FALSE,TRUE,IFERROR(IF(MATCH(CELL("format",'#_IC 1A'!J176),FormatCodes_SFX!$A$4:$A$53,0)&gt;0,TRUE),FALSE),TRUE,TRUE),"FormatMsg",TRUE,"PerfectMsg")</f>
        <v>PerfectMsg</v>
      </c>
      <c r="K176" s="48" t="str">
        <f ca="1">_xlfn.IFS(ISBLANK('IC 1A'!K176),"",IF(NOT(ISNA('#_IC 1A'!K176)),IF(ISNA('IC 1A'!K176),TRUE,FALSE),FALSE),"StuNAMsg",IF(AND(ISNA('#_IC 1A'!K176),ISNA('IC 1A'!K176)),TRUE,FALSE),"PerfectMsg",IF(NOT(ISERROR('#_IC 1A'!K176)),IF(ISERROR('IC 1A'!K176),TRUE,FALSE),FALSE),"StuErrorMsg",IF(TYPE('#_IC 1A'!K176)&lt;&gt;TYPE('IC 1A'!K176),TRUE,FALSE),"WrongTypeMsg",IF(_xlfn.ISFORMULA('#_IC 1A'!K176),IF(NOT(_xlfn.ISFORMULA('IC 1A'!K176)),TRUE),FALSE),"MissingFormulaMsg",IF(NOT(AND(ISNUMBER(FIND("[",_xlfn.FORMULATEXT('#_IC 1A'!K176))),ISNUMBER(FIND("!",_xlfn.FORMULATEXT('#_IC 1A'!K176))))),AND(ISNUMBER(FIND("[",_xlfn.FORMULATEXT('IC 1A'!K176))),ISNUMBER(FIND("!",_xlfn.FORMULATEXT('IC 1A'!K176)))),FALSE),"ExternalRefsMsg",IF(ISNUMBER('#_IC 1A'!K176),IF(ABS('#_IC 1A'!K176-'IC 1A'!K176)&gt;0.00001,TRUE,FALSE),IF('#_IC 1A'!K176&lt;&gt;'IC 1A'!K176,TRUE,FALSE)),IF(ISNUMBER('#_IC 1A'!K176),IF('#_IC 1A'!K176&gt;'IC 1A'!K176,"TooLow","TooHigh"),"WrongAnswer"),NOT(_xlfn.ISFORMULA('#_IC 1A'!K176)),IF(_xlfn.IFS(ISTEXT('#_IC 1A'!K176),FALSE,ISLOGICAL('#_IC 1A'!K176),FALSE,SUBSTITUTE(CELL("format",'#_IC 1A'!K176),"-","")=SUBSTITUTE(CELL("format",'IC 1A'!K176),"-",""),FALSE,CELL("format",'#_IC 1A'!K176)="G",FALSE,AND(CELL("format",'#_IC 1A'!K176)="F0",CELL("format",'IC 1A'!K176)="G"),FALSE,TRUE,IFERROR(IF(MATCH(CELL("format",'#_IC 1A'!K176)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1A'!K176),_xlfn.FORMULATEXT('IC 1A'!K176),'IC 1A'!K176),"9","#"),"8","#"),"7","#"),"6","#"),"5","#"),"4","#"),"3","#"),"2","#"),"1","#"),"0","#"),"$",""),"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1A'!K176),_xlfn.FORMULATEXT('IC 1A'!K176),'IC 1A'!K176),"9","#"),"8","#"),"7","#"),"6","#"),"5","#"),"4","#"),"3","#"),"2","#"),"1","#"),"0","#"),"$",""),"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1A'!K176),_xlfn.FORMULATEXT('#_IC 1A'!K176),'#_IC 1A'!K176),"9","#"),"8","#"),"7","#"),"6","#"),"5","#"),"4","#"),"3","#"),"2","#"),"1","#"),"0","#"),"$",""),"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1A'!K176),_xlfn.FORMULATEXT('#_IC 1A'!K176),'#_IC 1A'!K176),"9","#"),"8","#"),"7","#"),"6","#"),"5","#"),"4","#"),"3","#"),"2","#"),"1","#"),"0","#"),"$",""),"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1A'!K176),_xlfn.FORMULATEXT('IC 1A'!K176),'IC 1A'!K176))-LEN(SUBSTITUTE(IF(_xlfn.ISFORMULA('IC 1A'!K176),_xlfn.FORMULATEXT('IC 1A'!K176),'IC 1A'!K176),"""",""))&gt;LEN(IF(_xlfn.ISFORMULA('#_IC 1A'!K176),_xlfn.FORMULATEXT('#_IC 1A'!K176),'#_IC 1A'!K176))-LEN(SUBSTITUTE(IF(_xlfn.ISFORMULA('#_IC 1A'!K176),_xlfn.FORMULATEXT('#_IC 1A'!K176),'#_IC 1A'!K176),"""","")),TRUE,FALSE),"HardQuoteMsg",IF(LEN(IF(_xlfn.ISFORMULA('IC 1A'!K176),_xlfn.FORMULATEXT('IC 1A'!K176),'IC 1A'!K176))-LEN(SUBSTITUTE(IF(_xlfn.ISFORMULA('IC 1A'!K176),_xlfn.FORMULATEXT('IC 1A'!K176),'IC 1A'!K176),"$",""))&lt;LEN(IF(_xlfn.ISFORMULA('#_IC 1A'!K176),_xlfn.FORMULATEXT('#_IC 1A'!K176),'#_IC 1A'!K176))-LEN(SUBSTITUTE(IF(_xlfn.ISFORMULA('#_IC 1A'!K176),_xlfn.FORMULATEXT('#_IC 1A'!K176),'#_IC 1A'!K176),"$","")),TRUE,FALSE),"MissingAbsMsg",_xlfn.IFS(ISTEXT('#_IC 1A'!K176),FALSE,ISLOGICAL('#_IC 1A'!K176),FALSE,SUBSTITUTE(CELL("format",'#_IC 1A'!K176),"-","")=SUBSTITUTE(CELL("format",'IC 1A'!K176),"-",""),FALSE,CELL("format",'#_IC 1A'!K176)="G",FALSE,AND(CELL("format",'#_IC 1A'!K176)="F0",CELL("format",'IC 1A'!K176)="G"),FALSE,TRUE,IFERROR(IF(MATCH(CELL("format",'#_IC 1A'!K176),FormatCodes_SFX!$A$4:$A$53,0)&gt;0,TRUE),FALSE),TRUE,TRUE),"FormatMsg",TRUE,"PerfectMsg")</f>
        <v>PerfectMsg</v>
      </c>
    </row>
    <row r="177" spans="2:11" x14ac:dyDescent="0.15">
      <c r="B177" s="48">
        <v>0</v>
      </c>
      <c r="C177" s="48">
        <v>0</v>
      </c>
      <c r="D177" s="48">
        <v>0</v>
      </c>
      <c r="E177" s="48">
        <v>0</v>
      </c>
      <c r="F177" s="48">
        <v>0</v>
      </c>
      <c r="G177" s="48">
        <v>0</v>
      </c>
      <c r="H177" s="48"/>
      <c r="I177" s="48"/>
      <c r="J177" s="48" t="str">
        <f ca="1">_xlfn.IFS(ISBLANK('IC 1A'!J177),"",IF(NOT(ISNA('#_IC 1A'!J177)),IF(ISNA('IC 1A'!J177),TRUE,FALSE),FALSE),"StuNAMsg",IF(AND(ISNA('#_IC 1A'!J177),ISNA('IC 1A'!J177)),TRUE,FALSE),"PerfectMsg",IF(NOT(ISERROR('#_IC 1A'!J177)),IF(ISERROR('IC 1A'!J177),TRUE,FALSE),FALSE),"StuErrorMsg",IF(TYPE('#_IC 1A'!J177)&lt;&gt;TYPE('IC 1A'!J177),TRUE,FALSE),"WrongTypeMsg",IF(_xlfn.ISFORMULA('#_IC 1A'!J177),IF(NOT(_xlfn.ISFORMULA('IC 1A'!J177)),TRUE),FALSE),"MissingFormulaMsg",IF(NOT(AND(ISNUMBER(FIND("[",_xlfn.FORMULATEXT('#_IC 1A'!J177))),ISNUMBER(FIND("!",_xlfn.FORMULATEXT('#_IC 1A'!J177))))),AND(ISNUMBER(FIND("[",_xlfn.FORMULATEXT('IC 1A'!J177))),ISNUMBER(FIND("!",_xlfn.FORMULATEXT('IC 1A'!J177)))),FALSE),"ExternalRefsMsg",IF(ISNUMBER('#_IC 1A'!J177),IF(ABS('#_IC 1A'!J177-'IC 1A'!J177)&gt;0.00001,TRUE,FALSE),IF('#_IC 1A'!J177&lt;&gt;'IC 1A'!J177,TRUE,FALSE)),IF(ISNUMBER('#_IC 1A'!J177),IF('#_IC 1A'!J177&gt;'IC 1A'!J177,"TooLow","TooHigh"),"WrongAnswer"),NOT(_xlfn.ISFORMULA('#_IC 1A'!J177)),IF(_xlfn.IFS(ISTEXT('#_IC 1A'!J177),FALSE,ISLOGICAL('#_IC 1A'!J177),FALSE,SUBSTITUTE(CELL("format",'#_IC 1A'!J177),"-","")=SUBSTITUTE(CELL("format",'IC 1A'!J177),"-",""),FALSE,CELL("format",'#_IC 1A'!J177)="G",FALSE,AND(CELL("format",'#_IC 1A'!J177)="F0",CELL("format",'IC 1A'!J177)="G"),FALSE,TRUE,IFERROR(IF(MATCH(CELL("format",'#_IC 1A'!J177)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1A'!J177),_xlfn.FORMULATEXT('IC 1A'!J177),'IC 1A'!J177),"9","#"),"8","#"),"7","#"),"6","#"),"5","#"),"4","#"),"3","#"),"2","#"),"1","#"),"0","#"),"$",""),"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1A'!J177),_xlfn.FORMULATEXT('IC 1A'!J177),'IC 1A'!J177),"9","#"),"8","#"),"7","#"),"6","#"),"5","#"),"4","#"),"3","#"),"2","#"),"1","#"),"0","#"),"$",""),"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1A'!J177),_xlfn.FORMULATEXT('#_IC 1A'!J177),'#_IC 1A'!J177),"9","#"),"8","#"),"7","#"),"6","#"),"5","#"),"4","#"),"3","#"),"2","#"),"1","#"),"0","#"),"$",""),"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1A'!J177),_xlfn.FORMULATEXT('#_IC 1A'!J177),'#_IC 1A'!J177),"9","#"),"8","#"),"7","#"),"6","#"),"5","#"),"4","#"),"3","#"),"2","#"),"1","#"),"0","#"),"$",""),"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1A'!J177),_xlfn.FORMULATEXT('IC 1A'!J177),'IC 1A'!J177))-LEN(SUBSTITUTE(IF(_xlfn.ISFORMULA('IC 1A'!J177),_xlfn.FORMULATEXT('IC 1A'!J177),'IC 1A'!J177),"""",""))&gt;LEN(IF(_xlfn.ISFORMULA('#_IC 1A'!J177),_xlfn.FORMULATEXT('#_IC 1A'!J177),'#_IC 1A'!J177))-LEN(SUBSTITUTE(IF(_xlfn.ISFORMULA('#_IC 1A'!J177),_xlfn.FORMULATEXT('#_IC 1A'!J177),'#_IC 1A'!J177),"""","")),TRUE,FALSE),"HardQuoteMsg",IF(LEN(IF(_xlfn.ISFORMULA('IC 1A'!J177),_xlfn.FORMULATEXT('IC 1A'!J177),'IC 1A'!J177))-LEN(SUBSTITUTE(IF(_xlfn.ISFORMULA('IC 1A'!J177),_xlfn.FORMULATEXT('IC 1A'!J177),'IC 1A'!J177),"$",""))&lt;LEN(IF(_xlfn.ISFORMULA('#_IC 1A'!J177),_xlfn.FORMULATEXT('#_IC 1A'!J177),'#_IC 1A'!J177))-LEN(SUBSTITUTE(IF(_xlfn.ISFORMULA('#_IC 1A'!J177),_xlfn.FORMULATEXT('#_IC 1A'!J177),'#_IC 1A'!J177),"$","")),TRUE,FALSE),"MissingAbsMsg",_xlfn.IFS(ISTEXT('#_IC 1A'!J177),FALSE,ISLOGICAL('#_IC 1A'!J177),FALSE,SUBSTITUTE(CELL("format",'#_IC 1A'!J177),"-","")=SUBSTITUTE(CELL("format",'IC 1A'!J177),"-",""),FALSE,CELL("format",'#_IC 1A'!J177)="G",FALSE,AND(CELL("format",'#_IC 1A'!J177)="F0",CELL("format",'IC 1A'!J177)="G"),FALSE,TRUE,IFERROR(IF(MATCH(CELL("format",'#_IC 1A'!J177),FormatCodes_SFX!$A$4:$A$53,0)&gt;0,TRUE),FALSE),TRUE,TRUE),"FormatMsg",TRUE,"PerfectMsg")</f>
        <v>PerfectMsg</v>
      </c>
      <c r="K177" s="48" t="str">
        <f ca="1">_xlfn.IFS(ISBLANK('IC 1A'!K177),"",IF(NOT(ISNA('#_IC 1A'!K177)),IF(ISNA('IC 1A'!K177),TRUE,FALSE),FALSE),"StuNAMsg",IF(AND(ISNA('#_IC 1A'!K177),ISNA('IC 1A'!K177)),TRUE,FALSE),"PerfectMsg",IF(NOT(ISERROR('#_IC 1A'!K177)),IF(ISERROR('IC 1A'!K177),TRUE,FALSE),FALSE),"StuErrorMsg",IF(TYPE('#_IC 1A'!K177)&lt;&gt;TYPE('IC 1A'!K177),TRUE,FALSE),"WrongTypeMsg",IF(_xlfn.ISFORMULA('#_IC 1A'!K177),IF(NOT(_xlfn.ISFORMULA('IC 1A'!K177)),TRUE),FALSE),"MissingFormulaMsg",IF(NOT(AND(ISNUMBER(FIND("[",_xlfn.FORMULATEXT('#_IC 1A'!K177))),ISNUMBER(FIND("!",_xlfn.FORMULATEXT('#_IC 1A'!K177))))),AND(ISNUMBER(FIND("[",_xlfn.FORMULATEXT('IC 1A'!K177))),ISNUMBER(FIND("!",_xlfn.FORMULATEXT('IC 1A'!K177)))),FALSE),"ExternalRefsMsg",IF(ISNUMBER('#_IC 1A'!K177),IF(ABS('#_IC 1A'!K177-'IC 1A'!K177)&gt;0.00001,TRUE,FALSE),IF('#_IC 1A'!K177&lt;&gt;'IC 1A'!K177,TRUE,FALSE)),IF(ISNUMBER('#_IC 1A'!K177),IF('#_IC 1A'!K177&gt;'IC 1A'!K177,"TooLow","TooHigh"),"WrongAnswer"),NOT(_xlfn.ISFORMULA('#_IC 1A'!K177)),IF(_xlfn.IFS(ISTEXT('#_IC 1A'!K177),FALSE,ISLOGICAL('#_IC 1A'!K177),FALSE,SUBSTITUTE(CELL("format",'#_IC 1A'!K177),"-","")=SUBSTITUTE(CELL("format",'IC 1A'!K177),"-",""),FALSE,CELL("format",'#_IC 1A'!K177)="G",FALSE,AND(CELL("format",'#_IC 1A'!K177)="F0",CELL("format",'IC 1A'!K177)="G"),FALSE,TRUE,IFERROR(IF(MATCH(CELL("format",'#_IC 1A'!K177)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1A'!K177),_xlfn.FORMULATEXT('IC 1A'!K177),'IC 1A'!K177),"9","#"),"8","#"),"7","#"),"6","#"),"5","#"),"4","#"),"3","#"),"2","#"),"1","#"),"0","#"),"$",""),"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1A'!K177),_xlfn.FORMULATEXT('IC 1A'!K177),'IC 1A'!K177),"9","#"),"8","#"),"7","#"),"6","#"),"5","#"),"4","#"),"3","#"),"2","#"),"1","#"),"0","#"),"$",""),"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1A'!K177),_xlfn.FORMULATEXT('#_IC 1A'!K177),'#_IC 1A'!K177),"9","#"),"8","#"),"7","#"),"6","#"),"5","#"),"4","#"),"3","#"),"2","#"),"1","#"),"0","#"),"$",""),"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1A'!K177),_xlfn.FORMULATEXT('#_IC 1A'!K177),'#_IC 1A'!K177),"9","#"),"8","#"),"7","#"),"6","#"),"5","#"),"4","#"),"3","#"),"2","#"),"1","#"),"0","#"),"$",""),"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1A'!K177),_xlfn.FORMULATEXT('IC 1A'!K177),'IC 1A'!K177))-LEN(SUBSTITUTE(IF(_xlfn.ISFORMULA('IC 1A'!K177),_xlfn.FORMULATEXT('IC 1A'!K177),'IC 1A'!K177),"""",""))&gt;LEN(IF(_xlfn.ISFORMULA('#_IC 1A'!K177),_xlfn.FORMULATEXT('#_IC 1A'!K177),'#_IC 1A'!K177))-LEN(SUBSTITUTE(IF(_xlfn.ISFORMULA('#_IC 1A'!K177),_xlfn.FORMULATEXT('#_IC 1A'!K177),'#_IC 1A'!K177),"""","")),TRUE,FALSE),"HardQuoteMsg",IF(LEN(IF(_xlfn.ISFORMULA('IC 1A'!K177),_xlfn.FORMULATEXT('IC 1A'!K177),'IC 1A'!K177))-LEN(SUBSTITUTE(IF(_xlfn.ISFORMULA('IC 1A'!K177),_xlfn.FORMULATEXT('IC 1A'!K177),'IC 1A'!K177),"$",""))&lt;LEN(IF(_xlfn.ISFORMULA('#_IC 1A'!K177),_xlfn.FORMULATEXT('#_IC 1A'!K177),'#_IC 1A'!K177))-LEN(SUBSTITUTE(IF(_xlfn.ISFORMULA('#_IC 1A'!K177),_xlfn.FORMULATEXT('#_IC 1A'!K177),'#_IC 1A'!K177),"$","")),TRUE,FALSE),"MissingAbsMsg",_xlfn.IFS(ISTEXT('#_IC 1A'!K177),FALSE,ISLOGICAL('#_IC 1A'!K177),FALSE,SUBSTITUTE(CELL("format",'#_IC 1A'!K177),"-","")=SUBSTITUTE(CELL("format",'IC 1A'!K177),"-",""),FALSE,CELL("format",'#_IC 1A'!K177)="G",FALSE,AND(CELL("format",'#_IC 1A'!K177)="F0",CELL("format",'IC 1A'!K177)="G"),FALSE,TRUE,IFERROR(IF(MATCH(CELL("format",'#_IC 1A'!K177),FormatCodes_SFX!$A$4:$A$53,0)&gt;0,TRUE),FALSE),TRUE,TRUE),"FormatMsg",TRUE,"PerfectMsg")</f>
        <v>PerfectMsg</v>
      </c>
    </row>
    <row r="178" spans="2:11" x14ac:dyDescent="0.15">
      <c r="B178" s="48">
        <v>0</v>
      </c>
      <c r="C178" s="48">
        <v>0</v>
      </c>
      <c r="D178" s="48">
        <v>0</v>
      </c>
      <c r="E178" s="48">
        <v>0</v>
      </c>
      <c r="F178" s="48">
        <v>0</v>
      </c>
      <c r="G178" s="48">
        <v>0</v>
      </c>
      <c r="H178" s="48">
        <v>0</v>
      </c>
      <c r="I178" s="48"/>
      <c r="J178" s="48" t="str">
        <f ca="1">_xlfn.IFS(ISBLANK('IC 1A'!J178),"",IF(NOT(ISNA('#_IC 1A'!J178)),IF(ISNA('IC 1A'!J178),TRUE,FALSE),FALSE),"StuNAMsg",IF(AND(ISNA('#_IC 1A'!J178),ISNA('IC 1A'!J178)),TRUE,FALSE),"PerfectMsg",IF(NOT(ISERROR('#_IC 1A'!J178)),IF(ISERROR('IC 1A'!J178),TRUE,FALSE),FALSE),"StuErrorMsg",IF(TYPE('#_IC 1A'!J178)&lt;&gt;TYPE('IC 1A'!J178),TRUE,FALSE),"WrongTypeMsg",IF(_xlfn.ISFORMULA('#_IC 1A'!J178),IF(NOT(_xlfn.ISFORMULA('IC 1A'!J178)),TRUE),FALSE),"MissingFormulaMsg",IF(NOT(AND(ISNUMBER(FIND("[",_xlfn.FORMULATEXT('#_IC 1A'!J178))),ISNUMBER(FIND("!",_xlfn.FORMULATEXT('#_IC 1A'!J178))))),AND(ISNUMBER(FIND("[",_xlfn.FORMULATEXT('IC 1A'!J178))),ISNUMBER(FIND("!",_xlfn.FORMULATEXT('IC 1A'!J178)))),FALSE),"ExternalRefsMsg",IF(ISNUMBER('#_IC 1A'!J178),IF(ABS('#_IC 1A'!J178-'IC 1A'!J178)&gt;0.00001,TRUE,FALSE),IF('#_IC 1A'!J178&lt;&gt;'IC 1A'!J178,TRUE,FALSE)),IF(ISNUMBER('#_IC 1A'!J178),IF('#_IC 1A'!J178&gt;'IC 1A'!J178,"TooLow","TooHigh"),"WrongAnswer"),NOT(_xlfn.ISFORMULA('#_IC 1A'!J178)),IF(_xlfn.IFS(ISTEXT('#_IC 1A'!J178),FALSE,ISLOGICAL('#_IC 1A'!J178),FALSE,SUBSTITUTE(CELL("format",'#_IC 1A'!J178),"-","")=SUBSTITUTE(CELL("format",'IC 1A'!J178),"-",""),FALSE,CELL("format",'#_IC 1A'!J178)="G",FALSE,AND(CELL("format",'#_IC 1A'!J178)="F0",CELL("format",'IC 1A'!J178)="G"),FALSE,TRUE,IFERROR(IF(MATCH(CELL("format",'#_IC 1A'!J178)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1A'!J178),_xlfn.FORMULATEXT('IC 1A'!J178),'IC 1A'!J178),"9","#"),"8","#"),"7","#"),"6","#"),"5","#"),"4","#"),"3","#"),"2","#"),"1","#"),"0","#"),"$",""),"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1A'!J178),_xlfn.FORMULATEXT('IC 1A'!J178),'IC 1A'!J178),"9","#"),"8","#"),"7","#"),"6","#"),"5","#"),"4","#"),"3","#"),"2","#"),"1","#"),"0","#"),"$",""),"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1A'!J178),_xlfn.FORMULATEXT('#_IC 1A'!J178),'#_IC 1A'!J178),"9","#"),"8","#"),"7","#"),"6","#"),"5","#"),"4","#"),"3","#"),"2","#"),"1","#"),"0","#"),"$",""),"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1A'!J178),_xlfn.FORMULATEXT('#_IC 1A'!J178),'#_IC 1A'!J178),"9","#"),"8","#"),"7","#"),"6","#"),"5","#"),"4","#"),"3","#"),"2","#"),"1","#"),"0","#"),"$",""),"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1A'!J178),_xlfn.FORMULATEXT('IC 1A'!J178),'IC 1A'!J178))-LEN(SUBSTITUTE(IF(_xlfn.ISFORMULA('IC 1A'!J178),_xlfn.FORMULATEXT('IC 1A'!J178),'IC 1A'!J178),"""",""))&gt;LEN(IF(_xlfn.ISFORMULA('#_IC 1A'!J178),_xlfn.FORMULATEXT('#_IC 1A'!J178),'#_IC 1A'!J178))-LEN(SUBSTITUTE(IF(_xlfn.ISFORMULA('#_IC 1A'!J178),_xlfn.FORMULATEXT('#_IC 1A'!J178),'#_IC 1A'!J178),"""","")),TRUE,FALSE),"HardQuoteMsg",IF(LEN(IF(_xlfn.ISFORMULA('IC 1A'!J178),_xlfn.FORMULATEXT('IC 1A'!J178),'IC 1A'!J178))-LEN(SUBSTITUTE(IF(_xlfn.ISFORMULA('IC 1A'!J178),_xlfn.FORMULATEXT('IC 1A'!J178),'IC 1A'!J178),"$",""))&lt;LEN(IF(_xlfn.ISFORMULA('#_IC 1A'!J178),_xlfn.FORMULATEXT('#_IC 1A'!J178),'#_IC 1A'!J178))-LEN(SUBSTITUTE(IF(_xlfn.ISFORMULA('#_IC 1A'!J178),_xlfn.FORMULATEXT('#_IC 1A'!J178),'#_IC 1A'!J178),"$","")),TRUE,FALSE),"MissingAbsMsg",_xlfn.IFS(ISTEXT('#_IC 1A'!J178),FALSE,ISLOGICAL('#_IC 1A'!J178),FALSE,SUBSTITUTE(CELL("format",'#_IC 1A'!J178),"-","")=SUBSTITUTE(CELL("format",'IC 1A'!J178),"-",""),FALSE,CELL("format",'#_IC 1A'!J178)="G",FALSE,AND(CELL("format",'#_IC 1A'!J178)="F0",CELL("format",'IC 1A'!J178)="G"),FALSE,TRUE,IFERROR(IF(MATCH(CELL("format",'#_IC 1A'!J178),FormatCodes_SFX!$A$4:$A$53,0)&gt;0,TRUE),FALSE),TRUE,TRUE),"FormatMsg",TRUE,"PerfectMsg")</f>
        <v>PerfectMsg</v>
      </c>
      <c r="K178" s="48" t="str">
        <f ca="1">_xlfn.IFS(ISBLANK('IC 1A'!K178),"",IF(NOT(ISNA('#_IC 1A'!K178)),IF(ISNA('IC 1A'!K178),TRUE,FALSE),FALSE),"StuNAMsg",IF(AND(ISNA('#_IC 1A'!K178),ISNA('IC 1A'!K178)),TRUE,FALSE),"PerfectMsg",IF(NOT(ISERROR('#_IC 1A'!K178)),IF(ISERROR('IC 1A'!K178),TRUE,FALSE),FALSE),"StuErrorMsg",IF(TYPE('#_IC 1A'!K178)&lt;&gt;TYPE('IC 1A'!K178),TRUE,FALSE),"WrongTypeMsg",IF(_xlfn.ISFORMULA('#_IC 1A'!K178),IF(NOT(_xlfn.ISFORMULA('IC 1A'!K178)),TRUE),FALSE),"MissingFormulaMsg",IF(NOT(AND(ISNUMBER(FIND("[",_xlfn.FORMULATEXT('#_IC 1A'!K178))),ISNUMBER(FIND("!",_xlfn.FORMULATEXT('#_IC 1A'!K178))))),AND(ISNUMBER(FIND("[",_xlfn.FORMULATEXT('IC 1A'!K178))),ISNUMBER(FIND("!",_xlfn.FORMULATEXT('IC 1A'!K178)))),FALSE),"ExternalRefsMsg",IF(ISNUMBER('#_IC 1A'!K178),IF(ABS('#_IC 1A'!K178-'IC 1A'!K178)&gt;0.00001,TRUE,FALSE),IF('#_IC 1A'!K178&lt;&gt;'IC 1A'!K178,TRUE,FALSE)),IF(ISNUMBER('#_IC 1A'!K178),IF('#_IC 1A'!K178&gt;'IC 1A'!K178,"TooLow","TooHigh"),"WrongAnswer"),NOT(_xlfn.ISFORMULA('#_IC 1A'!K178)),IF(_xlfn.IFS(ISTEXT('#_IC 1A'!K178),FALSE,ISLOGICAL('#_IC 1A'!K178),FALSE,SUBSTITUTE(CELL("format",'#_IC 1A'!K178),"-","")=SUBSTITUTE(CELL("format",'IC 1A'!K178),"-",""),FALSE,CELL("format",'#_IC 1A'!K178)="G",FALSE,AND(CELL("format",'#_IC 1A'!K178)="F0",CELL("format",'IC 1A'!K178)="G"),FALSE,TRUE,IFERROR(IF(MATCH(CELL("format",'#_IC 1A'!K178)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1A'!K178),_xlfn.FORMULATEXT('IC 1A'!K178),'IC 1A'!K178),"9","#"),"8","#"),"7","#"),"6","#"),"5","#"),"4","#"),"3","#"),"2","#"),"1","#"),"0","#"),"$",""),"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1A'!K178),_xlfn.FORMULATEXT('IC 1A'!K178),'IC 1A'!K178),"9","#"),"8","#"),"7","#"),"6","#"),"5","#"),"4","#"),"3","#"),"2","#"),"1","#"),"0","#"),"$",""),"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1A'!K178),_xlfn.FORMULATEXT('#_IC 1A'!K178),'#_IC 1A'!K178),"9","#"),"8","#"),"7","#"),"6","#"),"5","#"),"4","#"),"3","#"),"2","#"),"1","#"),"0","#"),"$",""),"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1A'!K178),_xlfn.FORMULATEXT('#_IC 1A'!K178),'#_IC 1A'!K178),"9","#"),"8","#"),"7","#"),"6","#"),"5","#"),"4","#"),"3","#"),"2","#"),"1","#"),"0","#"),"$",""),"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1A'!K178),_xlfn.FORMULATEXT('IC 1A'!K178),'IC 1A'!K178))-LEN(SUBSTITUTE(IF(_xlfn.ISFORMULA('IC 1A'!K178),_xlfn.FORMULATEXT('IC 1A'!K178),'IC 1A'!K178),"""",""))&gt;LEN(IF(_xlfn.ISFORMULA('#_IC 1A'!K178),_xlfn.FORMULATEXT('#_IC 1A'!K178),'#_IC 1A'!K178))-LEN(SUBSTITUTE(IF(_xlfn.ISFORMULA('#_IC 1A'!K178),_xlfn.FORMULATEXT('#_IC 1A'!K178),'#_IC 1A'!K178),"""","")),TRUE,FALSE),"HardQuoteMsg",IF(LEN(IF(_xlfn.ISFORMULA('IC 1A'!K178),_xlfn.FORMULATEXT('IC 1A'!K178),'IC 1A'!K178))-LEN(SUBSTITUTE(IF(_xlfn.ISFORMULA('IC 1A'!K178),_xlfn.FORMULATEXT('IC 1A'!K178),'IC 1A'!K178),"$",""))&lt;LEN(IF(_xlfn.ISFORMULA('#_IC 1A'!K178),_xlfn.FORMULATEXT('#_IC 1A'!K178),'#_IC 1A'!K178))-LEN(SUBSTITUTE(IF(_xlfn.ISFORMULA('#_IC 1A'!K178),_xlfn.FORMULATEXT('#_IC 1A'!K178),'#_IC 1A'!K178),"$","")),TRUE,FALSE),"MissingAbsMsg",_xlfn.IFS(ISTEXT('#_IC 1A'!K178),FALSE,ISLOGICAL('#_IC 1A'!K178),FALSE,SUBSTITUTE(CELL("format",'#_IC 1A'!K178),"-","")=SUBSTITUTE(CELL("format",'IC 1A'!K178),"-",""),FALSE,CELL("format",'#_IC 1A'!K178)="G",FALSE,AND(CELL("format",'#_IC 1A'!K178)="F0",CELL("format",'IC 1A'!K178)="G"),FALSE,TRUE,IFERROR(IF(MATCH(CELL("format",'#_IC 1A'!K178),FormatCodes_SFX!$A$4:$A$53,0)&gt;0,TRUE),FALSE),TRUE,TRUE),"FormatMsg",TRUE,"PerfectMsg")</f>
        <v>PerfectMsg</v>
      </c>
    </row>
    <row r="179" spans="2:11" x14ac:dyDescent="0.15">
      <c r="B179" s="48">
        <v>0</v>
      </c>
      <c r="C179" s="48">
        <v>0</v>
      </c>
      <c r="D179" s="48">
        <v>0</v>
      </c>
      <c r="E179" s="48">
        <v>0</v>
      </c>
      <c r="F179" s="48">
        <v>0</v>
      </c>
      <c r="G179" s="48">
        <v>0</v>
      </c>
      <c r="H179" s="48">
        <v>0</v>
      </c>
      <c r="I179" s="48"/>
      <c r="J179" s="48" t="str">
        <f ca="1">_xlfn.IFS(ISBLANK('IC 1A'!J179),"",IF(NOT(ISNA('#_IC 1A'!J179)),IF(ISNA('IC 1A'!J179),TRUE,FALSE),FALSE),"StuNAMsg",IF(AND(ISNA('#_IC 1A'!J179),ISNA('IC 1A'!J179)),TRUE,FALSE),"PerfectMsg",IF(NOT(ISERROR('#_IC 1A'!J179)),IF(ISERROR('IC 1A'!J179),TRUE,FALSE),FALSE),"StuErrorMsg",IF(TYPE('#_IC 1A'!J179)&lt;&gt;TYPE('IC 1A'!J179),TRUE,FALSE),"WrongTypeMsg",IF(_xlfn.ISFORMULA('#_IC 1A'!J179),IF(NOT(_xlfn.ISFORMULA('IC 1A'!J179)),TRUE),FALSE),"MissingFormulaMsg",IF(NOT(AND(ISNUMBER(FIND("[",_xlfn.FORMULATEXT('#_IC 1A'!J179))),ISNUMBER(FIND("!",_xlfn.FORMULATEXT('#_IC 1A'!J179))))),AND(ISNUMBER(FIND("[",_xlfn.FORMULATEXT('IC 1A'!J179))),ISNUMBER(FIND("!",_xlfn.FORMULATEXT('IC 1A'!J179)))),FALSE),"ExternalRefsMsg",IF(ISNUMBER('#_IC 1A'!J179),IF(ABS('#_IC 1A'!J179-'IC 1A'!J179)&gt;0.00001,TRUE,FALSE),IF('#_IC 1A'!J179&lt;&gt;'IC 1A'!J179,TRUE,FALSE)),IF(ISNUMBER('#_IC 1A'!J179),IF('#_IC 1A'!J179&gt;'IC 1A'!J179,"TooLow","TooHigh"),"WrongAnswer"),NOT(_xlfn.ISFORMULA('#_IC 1A'!J179)),IF(_xlfn.IFS(ISTEXT('#_IC 1A'!J179),FALSE,ISLOGICAL('#_IC 1A'!J179),FALSE,SUBSTITUTE(CELL("format",'#_IC 1A'!J179),"-","")=SUBSTITUTE(CELL("format",'IC 1A'!J179),"-",""),FALSE,CELL("format",'#_IC 1A'!J179)="G",FALSE,AND(CELL("format",'#_IC 1A'!J179)="F0",CELL("format",'IC 1A'!J179)="G"),FALSE,TRUE,IFERROR(IF(MATCH(CELL("format",'#_IC 1A'!J179)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1A'!J179),_xlfn.FORMULATEXT('IC 1A'!J179),'IC 1A'!J179),"9","#"),"8","#"),"7","#"),"6","#"),"5","#"),"4","#"),"3","#"),"2","#"),"1","#"),"0","#"),"$",""),"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1A'!J179),_xlfn.FORMULATEXT('IC 1A'!J179),'IC 1A'!J179),"9","#"),"8","#"),"7","#"),"6","#"),"5","#"),"4","#"),"3","#"),"2","#"),"1","#"),"0","#"),"$",""),"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1A'!J179),_xlfn.FORMULATEXT('#_IC 1A'!J179),'#_IC 1A'!J179),"9","#"),"8","#"),"7","#"),"6","#"),"5","#"),"4","#"),"3","#"),"2","#"),"1","#"),"0","#"),"$",""),"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1A'!J179),_xlfn.FORMULATEXT('#_IC 1A'!J179),'#_IC 1A'!J179),"9","#"),"8","#"),"7","#"),"6","#"),"5","#"),"4","#"),"3","#"),"2","#"),"1","#"),"0","#"),"$",""),"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1A'!J179),_xlfn.FORMULATEXT('IC 1A'!J179),'IC 1A'!J179))-LEN(SUBSTITUTE(IF(_xlfn.ISFORMULA('IC 1A'!J179),_xlfn.FORMULATEXT('IC 1A'!J179),'IC 1A'!J179),"""",""))&gt;LEN(IF(_xlfn.ISFORMULA('#_IC 1A'!J179),_xlfn.FORMULATEXT('#_IC 1A'!J179),'#_IC 1A'!J179))-LEN(SUBSTITUTE(IF(_xlfn.ISFORMULA('#_IC 1A'!J179),_xlfn.FORMULATEXT('#_IC 1A'!J179),'#_IC 1A'!J179),"""","")),TRUE,FALSE),"HardQuoteMsg",IF(LEN(IF(_xlfn.ISFORMULA('IC 1A'!J179),_xlfn.FORMULATEXT('IC 1A'!J179),'IC 1A'!J179))-LEN(SUBSTITUTE(IF(_xlfn.ISFORMULA('IC 1A'!J179),_xlfn.FORMULATEXT('IC 1A'!J179),'IC 1A'!J179),"$",""))&lt;LEN(IF(_xlfn.ISFORMULA('#_IC 1A'!J179),_xlfn.FORMULATEXT('#_IC 1A'!J179),'#_IC 1A'!J179))-LEN(SUBSTITUTE(IF(_xlfn.ISFORMULA('#_IC 1A'!J179),_xlfn.FORMULATEXT('#_IC 1A'!J179),'#_IC 1A'!J179),"$","")),TRUE,FALSE),"MissingAbsMsg",_xlfn.IFS(ISTEXT('#_IC 1A'!J179),FALSE,ISLOGICAL('#_IC 1A'!J179),FALSE,SUBSTITUTE(CELL("format",'#_IC 1A'!J179),"-","")=SUBSTITUTE(CELL("format",'IC 1A'!J179),"-",""),FALSE,CELL("format",'#_IC 1A'!J179)="G",FALSE,AND(CELL("format",'#_IC 1A'!J179)="F0",CELL("format",'IC 1A'!J179)="G"),FALSE,TRUE,IFERROR(IF(MATCH(CELL("format",'#_IC 1A'!J179),FormatCodes_SFX!$A$4:$A$53,0)&gt;0,TRUE),FALSE),TRUE,TRUE),"FormatMsg",TRUE,"PerfectMsg")</f>
        <v>PerfectMsg</v>
      </c>
      <c r="K179" s="48" t="str">
        <f ca="1">_xlfn.IFS(ISBLANK('IC 1A'!K179),"",IF(NOT(ISNA('#_IC 1A'!K179)),IF(ISNA('IC 1A'!K179),TRUE,FALSE),FALSE),"StuNAMsg",IF(AND(ISNA('#_IC 1A'!K179),ISNA('IC 1A'!K179)),TRUE,FALSE),"PerfectMsg",IF(NOT(ISERROR('#_IC 1A'!K179)),IF(ISERROR('IC 1A'!K179),TRUE,FALSE),FALSE),"StuErrorMsg",IF(TYPE('#_IC 1A'!K179)&lt;&gt;TYPE('IC 1A'!K179),TRUE,FALSE),"WrongTypeMsg",IF(_xlfn.ISFORMULA('#_IC 1A'!K179),IF(NOT(_xlfn.ISFORMULA('IC 1A'!K179)),TRUE),FALSE),"MissingFormulaMsg",IF(NOT(AND(ISNUMBER(FIND("[",_xlfn.FORMULATEXT('#_IC 1A'!K179))),ISNUMBER(FIND("!",_xlfn.FORMULATEXT('#_IC 1A'!K179))))),AND(ISNUMBER(FIND("[",_xlfn.FORMULATEXT('IC 1A'!K179))),ISNUMBER(FIND("!",_xlfn.FORMULATEXT('IC 1A'!K179)))),FALSE),"ExternalRefsMsg",IF(ISNUMBER('#_IC 1A'!K179),IF(ABS('#_IC 1A'!K179-'IC 1A'!K179)&gt;0.00001,TRUE,FALSE),IF('#_IC 1A'!K179&lt;&gt;'IC 1A'!K179,TRUE,FALSE)),IF(ISNUMBER('#_IC 1A'!K179),IF('#_IC 1A'!K179&gt;'IC 1A'!K179,"TooLow","TooHigh"),"WrongAnswer"),NOT(_xlfn.ISFORMULA('#_IC 1A'!K179)),IF(_xlfn.IFS(ISTEXT('#_IC 1A'!K179),FALSE,ISLOGICAL('#_IC 1A'!K179),FALSE,SUBSTITUTE(CELL("format",'#_IC 1A'!K179),"-","")=SUBSTITUTE(CELL("format",'IC 1A'!K179),"-",""),FALSE,CELL("format",'#_IC 1A'!K179)="G",FALSE,AND(CELL("format",'#_IC 1A'!K179)="F0",CELL("format",'IC 1A'!K179)="G"),FALSE,TRUE,IFERROR(IF(MATCH(CELL("format",'#_IC 1A'!K179)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1A'!K179),_xlfn.FORMULATEXT('IC 1A'!K179),'IC 1A'!K179),"9","#"),"8","#"),"7","#"),"6","#"),"5","#"),"4","#"),"3","#"),"2","#"),"1","#"),"0","#"),"$",""),"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1A'!K179),_xlfn.FORMULATEXT('IC 1A'!K179),'IC 1A'!K179),"9","#"),"8","#"),"7","#"),"6","#"),"5","#"),"4","#"),"3","#"),"2","#"),"1","#"),"0","#"),"$",""),"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1A'!K179),_xlfn.FORMULATEXT('#_IC 1A'!K179),'#_IC 1A'!K179),"9","#"),"8","#"),"7","#"),"6","#"),"5","#"),"4","#"),"3","#"),"2","#"),"1","#"),"0","#"),"$",""),"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1A'!K179),_xlfn.FORMULATEXT('#_IC 1A'!K179),'#_IC 1A'!K179),"9","#"),"8","#"),"7","#"),"6","#"),"5","#"),"4","#"),"3","#"),"2","#"),"1","#"),"0","#"),"$",""),"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1A'!K179),_xlfn.FORMULATEXT('IC 1A'!K179),'IC 1A'!K179))-LEN(SUBSTITUTE(IF(_xlfn.ISFORMULA('IC 1A'!K179),_xlfn.FORMULATEXT('IC 1A'!K179),'IC 1A'!K179),"""",""))&gt;LEN(IF(_xlfn.ISFORMULA('#_IC 1A'!K179),_xlfn.FORMULATEXT('#_IC 1A'!K179),'#_IC 1A'!K179))-LEN(SUBSTITUTE(IF(_xlfn.ISFORMULA('#_IC 1A'!K179),_xlfn.FORMULATEXT('#_IC 1A'!K179),'#_IC 1A'!K179),"""","")),TRUE,FALSE),"HardQuoteMsg",IF(LEN(IF(_xlfn.ISFORMULA('IC 1A'!K179),_xlfn.FORMULATEXT('IC 1A'!K179),'IC 1A'!K179))-LEN(SUBSTITUTE(IF(_xlfn.ISFORMULA('IC 1A'!K179),_xlfn.FORMULATEXT('IC 1A'!K179),'IC 1A'!K179),"$",""))&lt;LEN(IF(_xlfn.ISFORMULA('#_IC 1A'!K179),_xlfn.FORMULATEXT('#_IC 1A'!K179),'#_IC 1A'!K179))-LEN(SUBSTITUTE(IF(_xlfn.ISFORMULA('#_IC 1A'!K179),_xlfn.FORMULATEXT('#_IC 1A'!K179),'#_IC 1A'!K179),"$","")),TRUE,FALSE),"MissingAbsMsg",_xlfn.IFS(ISTEXT('#_IC 1A'!K179),FALSE,ISLOGICAL('#_IC 1A'!K179),FALSE,SUBSTITUTE(CELL("format",'#_IC 1A'!K179),"-","")=SUBSTITUTE(CELL("format",'IC 1A'!K179),"-",""),FALSE,CELL("format",'#_IC 1A'!K179)="G",FALSE,AND(CELL("format",'#_IC 1A'!K179)="F0",CELL("format",'IC 1A'!K179)="G"),FALSE,TRUE,IFERROR(IF(MATCH(CELL("format",'#_IC 1A'!K179),FormatCodes_SFX!$A$4:$A$53,0)&gt;0,TRUE),FALSE),TRUE,TRUE),"FormatMsg",TRUE,"PerfectMsg")</f>
        <v>PerfectMsg</v>
      </c>
    </row>
    <row r="180" spans="2:11" x14ac:dyDescent="0.15">
      <c r="B180" s="48">
        <v>0</v>
      </c>
      <c r="C180" s="48">
        <v>0</v>
      </c>
      <c r="D180" s="48">
        <v>0</v>
      </c>
      <c r="E180" s="48">
        <v>0</v>
      </c>
      <c r="F180" s="48">
        <v>0</v>
      </c>
      <c r="G180" s="48">
        <v>0</v>
      </c>
      <c r="H180" s="48">
        <v>0</v>
      </c>
      <c r="I180" s="48">
        <v>0</v>
      </c>
      <c r="J180" s="48" t="str">
        <f ca="1">_xlfn.IFS(ISBLANK('IC 1A'!J180),"",IF(NOT(ISNA('#_IC 1A'!J180)),IF(ISNA('IC 1A'!J180),TRUE,FALSE),FALSE),"StuNAMsg",IF(AND(ISNA('#_IC 1A'!J180),ISNA('IC 1A'!J180)),TRUE,FALSE),"PerfectMsg",IF(NOT(ISERROR('#_IC 1A'!J180)),IF(ISERROR('IC 1A'!J180),TRUE,FALSE),FALSE),"StuErrorMsg",IF(TYPE('#_IC 1A'!J180)&lt;&gt;TYPE('IC 1A'!J180),TRUE,FALSE),"WrongTypeMsg",IF(_xlfn.ISFORMULA('#_IC 1A'!J180),IF(NOT(_xlfn.ISFORMULA('IC 1A'!J180)),TRUE),FALSE),"MissingFormulaMsg",IF(NOT(AND(ISNUMBER(FIND("[",_xlfn.FORMULATEXT('#_IC 1A'!J180))),ISNUMBER(FIND("!",_xlfn.FORMULATEXT('#_IC 1A'!J180))))),AND(ISNUMBER(FIND("[",_xlfn.FORMULATEXT('IC 1A'!J180))),ISNUMBER(FIND("!",_xlfn.FORMULATEXT('IC 1A'!J180)))),FALSE),"ExternalRefsMsg",IF(ISNUMBER('#_IC 1A'!J180),IF(ABS('#_IC 1A'!J180-'IC 1A'!J180)&gt;0.00001,TRUE,FALSE),IF('#_IC 1A'!J180&lt;&gt;'IC 1A'!J180,TRUE,FALSE)),IF(ISNUMBER('#_IC 1A'!J180),IF('#_IC 1A'!J180&gt;'IC 1A'!J180,"TooLow","TooHigh"),"WrongAnswer"),NOT(_xlfn.ISFORMULA('#_IC 1A'!J180)),IF(_xlfn.IFS(ISTEXT('#_IC 1A'!J180),FALSE,ISLOGICAL('#_IC 1A'!J180),FALSE,SUBSTITUTE(CELL("format",'#_IC 1A'!J180),"-","")=SUBSTITUTE(CELL("format",'IC 1A'!J180),"-",""),FALSE,CELL("format",'#_IC 1A'!J180)="G",FALSE,AND(CELL("format",'#_IC 1A'!J180)="F0",CELL("format",'IC 1A'!J180)="G"),FALSE,TRUE,IFERROR(IF(MATCH(CELL("format",'#_IC 1A'!J180)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1A'!J180),_xlfn.FORMULATEXT('IC 1A'!J180),'IC 1A'!J180),"9","#"),"8","#"),"7","#"),"6","#"),"5","#"),"4","#"),"3","#"),"2","#"),"1","#"),"0","#"),"$",""),"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1A'!J180),_xlfn.FORMULATEXT('IC 1A'!J180),'IC 1A'!J180),"9","#"),"8","#"),"7","#"),"6","#"),"5","#"),"4","#"),"3","#"),"2","#"),"1","#"),"0","#"),"$",""),"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1A'!J180),_xlfn.FORMULATEXT('#_IC 1A'!J180),'#_IC 1A'!J180),"9","#"),"8","#"),"7","#"),"6","#"),"5","#"),"4","#"),"3","#"),"2","#"),"1","#"),"0","#"),"$",""),"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1A'!J180),_xlfn.FORMULATEXT('#_IC 1A'!J180),'#_IC 1A'!J180),"9","#"),"8","#"),"7","#"),"6","#"),"5","#"),"4","#"),"3","#"),"2","#"),"1","#"),"0","#"),"$",""),"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1A'!J180),_xlfn.FORMULATEXT('IC 1A'!J180),'IC 1A'!J180))-LEN(SUBSTITUTE(IF(_xlfn.ISFORMULA('IC 1A'!J180),_xlfn.FORMULATEXT('IC 1A'!J180),'IC 1A'!J180),"""",""))&gt;LEN(IF(_xlfn.ISFORMULA('#_IC 1A'!J180),_xlfn.FORMULATEXT('#_IC 1A'!J180),'#_IC 1A'!J180))-LEN(SUBSTITUTE(IF(_xlfn.ISFORMULA('#_IC 1A'!J180),_xlfn.FORMULATEXT('#_IC 1A'!J180),'#_IC 1A'!J180),"""","")),TRUE,FALSE),"HardQuoteMsg",IF(LEN(IF(_xlfn.ISFORMULA('IC 1A'!J180),_xlfn.FORMULATEXT('IC 1A'!J180),'IC 1A'!J180))-LEN(SUBSTITUTE(IF(_xlfn.ISFORMULA('IC 1A'!J180),_xlfn.FORMULATEXT('IC 1A'!J180),'IC 1A'!J180),"$",""))&lt;LEN(IF(_xlfn.ISFORMULA('#_IC 1A'!J180),_xlfn.FORMULATEXT('#_IC 1A'!J180),'#_IC 1A'!J180))-LEN(SUBSTITUTE(IF(_xlfn.ISFORMULA('#_IC 1A'!J180),_xlfn.FORMULATEXT('#_IC 1A'!J180),'#_IC 1A'!J180),"$","")),TRUE,FALSE),"MissingAbsMsg",_xlfn.IFS(ISTEXT('#_IC 1A'!J180),FALSE,ISLOGICAL('#_IC 1A'!J180),FALSE,SUBSTITUTE(CELL("format",'#_IC 1A'!J180),"-","")=SUBSTITUTE(CELL("format",'IC 1A'!J180),"-",""),FALSE,CELL("format",'#_IC 1A'!J180)="G",FALSE,AND(CELL("format",'#_IC 1A'!J180)="F0",CELL("format",'IC 1A'!J180)="G"),FALSE,TRUE,IFERROR(IF(MATCH(CELL("format",'#_IC 1A'!J180),FormatCodes_SFX!$A$4:$A$53,0)&gt;0,TRUE),FALSE),TRUE,TRUE),"FormatMsg",TRUE,"PerfectMsg")</f>
        <v>PerfectMsg</v>
      </c>
      <c r="K180" s="48" t="str">
        <f ca="1">_xlfn.IFS(ISBLANK('IC 1A'!K180),"",IF(NOT(ISNA('#_IC 1A'!K180)),IF(ISNA('IC 1A'!K180),TRUE,FALSE),FALSE),"StuNAMsg",IF(AND(ISNA('#_IC 1A'!K180),ISNA('IC 1A'!K180)),TRUE,FALSE),"PerfectMsg",IF(NOT(ISERROR('#_IC 1A'!K180)),IF(ISERROR('IC 1A'!K180),TRUE,FALSE),FALSE),"StuErrorMsg",IF(TYPE('#_IC 1A'!K180)&lt;&gt;TYPE('IC 1A'!K180),TRUE,FALSE),"WrongTypeMsg",IF(_xlfn.ISFORMULA('#_IC 1A'!K180),IF(NOT(_xlfn.ISFORMULA('IC 1A'!K180)),TRUE),FALSE),"MissingFormulaMsg",IF(NOT(AND(ISNUMBER(FIND("[",_xlfn.FORMULATEXT('#_IC 1A'!K180))),ISNUMBER(FIND("!",_xlfn.FORMULATEXT('#_IC 1A'!K180))))),AND(ISNUMBER(FIND("[",_xlfn.FORMULATEXT('IC 1A'!K180))),ISNUMBER(FIND("!",_xlfn.FORMULATEXT('IC 1A'!K180)))),FALSE),"ExternalRefsMsg",IF(ISNUMBER('#_IC 1A'!K180),IF(ABS('#_IC 1A'!K180-'IC 1A'!K180)&gt;0.00001,TRUE,FALSE),IF('#_IC 1A'!K180&lt;&gt;'IC 1A'!K180,TRUE,FALSE)),IF(ISNUMBER('#_IC 1A'!K180),IF('#_IC 1A'!K180&gt;'IC 1A'!K180,"TooLow","TooHigh"),"WrongAnswer"),NOT(_xlfn.ISFORMULA('#_IC 1A'!K180)),IF(_xlfn.IFS(ISTEXT('#_IC 1A'!K180),FALSE,ISLOGICAL('#_IC 1A'!K180),FALSE,SUBSTITUTE(CELL("format",'#_IC 1A'!K180),"-","")=SUBSTITUTE(CELL("format",'IC 1A'!K180),"-",""),FALSE,CELL("format",'#_IC 1A'!K180)="G",FALSE,AND(CELL("format",'#_IC 1A'!K180)="F0",CELL("format",'IC 1A'!K180)="G"),FALSE,TRUE,IFERROR(IF(MATCH(CELL("format",'#_IC 1A'!K180)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1A'!K180),_xlfn.FORMULATEXT('IC 1A'!K180),'IC 1A'!K180),"9","#"),"8","#"),"7","#"),"6","#"),"5","#"),"4","#"),"3","#"),"2","#"),"1","#"),"0","#"),"$",""),"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1A'!K180),_xlfn.FORMULATEXT('IC 1A'!K180),'IC 1A'!K180),"9","#"),"8","#"),"7","#"),"6","#"),"5","#"),"4","#"),"3","#"),"2","#"),"1","#"),"0","#"),"$",""),"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1A'!K180),_xlfn.FORMULATEXT('#_IC 1A'!K180),'#_IC 1A'!K180),"9","#"),"8","#"),"7","#"),"6","#"),"5","#"),"4","#"),"3","#"),"2","#"),"1","#"),"0","#"),"$",""),"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1A'!K180),_xlfn.FORMULATEXT('#_IC 1A'!K180),'#_IC 1A'!K180),"9","#"),"8","#"),"7","#"),"6","#"),"5","#"),"4","#"),"3","#"),"2","#"),"1","#"),"0","#"),"$",""),"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1A'!K180),_xlfn.FORMULATEXT('IC 1A'!K180),'IC 1A'!K180))-LEN(SUBSTITUTE(IF(_xlfn.ISFORMULA('IC 1A'!K180),_xlfn.FORMULATEXT('IC 1A'!K180),'IC 1A'!K180),"""",""))&gt;LEN(IF(_xlfn.ISFORMULA('#_IC 1A'!K180),_xlfn.FORMULATEXT('#_IC 1A'!K180),'#_IC 1A'!K180))-LEN(SUBSTITUTE(IF(_xlfn.ISFORMULA('#_IC 1A'!K180),_xlfn.FORMULATEXT('#_IC 1A'!K180),'#_IC 1A'!K180),"""","")),TRUE,FALSE),"HardQuoteMsg",IF(LEN(IF(_xlfn.ISFORMULA('IC 1A'!K180),_xlfn.FORMULATEXT('IC 1A'!K180),'IC 1A'!K180))-LEN(SUBSTITUTE(IF(_xlfn.ISFORMULA('IC 1A'!K180),_xlfn.FORMULATEXT('IC 1A'!K180),'IC 1A'!K180),"$",""))&lt;LEN(IF(_xlfn.ISFORMULA('#_IC 1A'!K180),_xlfn.FORMULATEXT('#_IC 1A'!K180),'#_IC 1A'!K180))-LEN(SUBSTITUTE(IF(_xlfn.ISFORMULA('#_IC 1A'!K180),_xlfn.FORMULATEXT('#_IC 1A'!K180),'#_IC 1A'!K180),"$","")),TRUE,FALSE),"MissingAbsMsg",_xlfn.IFS(ISTEXT('#_IC 1A'!K180),FALSE,ISLOGICAL('#_IC 1A'!K180),FALSE,SUBSTITUTE(CELL("format",'#_IC 1A'!K180),"-","")=SUBSTITUTE(CELL("format",'IC 1A'!K180),"-",""),FALSE,CELL("format",'#_IC 1A'!K180)="G",FALSE,AND(CELL("format",'#_IC 1A'!K180)="F0",CELL("format",'IC 1A'!K180)="G"),FALSE,TRUE,IFERROR(IF(MATCH(CELL("format",'#_IC 1A'!K180),FormatCodes_SFX!$A$4:$A$53,0)&gt;0,TRUE),FALSE),TRUE,TRUE),"FormatMsg",TRUE,"PerfectMsg")</f>
        <v>PerfectMsg</v>
      </c>
    </row>
    <row r="181" spans="2:11" x14ac:dyDescent="0.15">
      <c r="B181" s="48">
        <v>0</v>
      </c>
      <c r="C181" s="48">
        <v>0</v>
      </c>
      <c r="D181" s="48">
        <v>0</v>
      </c>
      <c r="E181" s="48">
        <v>0</v>
      </c>
      <c r="F181" s="48">
        <v>0</v>
      </c>
      <c r="G181" s="48">
        <v>0</v>
      </c>
      <c r="H181" s="48">
        <v>0</v>
      </c>
      <c r="I181" s="48"/>
      <c r="J181" s="48" t="str">
        <f ca="1">_xlfn.IFS(ISBLANK('IC 1A'!J181),"",IF(NOT(ISNA('#_IC 1A'!J181)),IF(ISNA('IC 1A'!J181),TRUE,FALSE),FALSE),"StuNAMsg",IF(AND(ISNA('#_IC 1A'!J181),ISNA('IC 1A'!J181)),TRUE,FALSE),"PerfectMsg",IF(NOT(ISERROR('#_IC 1A'!J181)),IF(ISERROR('IC 1A'!J181),TRUE,FALSE),FALSE),"StuErrorMsg",IF(TYPE('#_IC 1A'!J181)&lt;&gt;TYPE('IC 1A'!J181),TRUE,FALSE),"WrongTypeMsg",IF(_xlfn.ISFORMULA('#_IC 1A'!J181),IF(NOT(_xlfn.ISFORMULA('IC 1A'!J181)),TRUE),FALSE),"MissingFormulaMsg",IF(NOT(AND(ISNUMBER(FIND("[",_xlfn.FORMULATEXT('#_IC 1A'!J181))),ISNUMBER(FIND("!",_xlfn.FORMULATEXT('#_IC 1A'!J181))))),AND(ISNUMBER(FIND("[",_xlfn.FORMULATEXT('IC 1A'!J181))),ISNUMBER(FIND("!",_xlfn.FORMULATEXT('IC 1A'!J181)))),FALSE),"ExternalRefsMsg",IF(ISNUMBER('#_IC 1A'!J181),IF(ABS('#_IC 1A'!J181-'IC 1A'!J181)&gt;0.00001,TRUE,FALSE),IF('#_IC 1A'!J181&lt;&gt;'IC 1A'!J181,TRUE,FALSE)),IF(ISNUMBER('#_IC 1A'!J181),IF('#_IC 1A'!J181&gt;'IC 1A'!J181,"TooLow","TooHigh"),"WrongAnswer"),NOT(_xlfn.ISFORMULA('#_IC 1A'!J181)),IF(_xlfn.IFS(ISTEXT('#_IC 1A'!J181),FALSE,ISLOGICAL('#_IC 1A'!J181),FALSE,SUBSTITUTE(CELL("format",'#_IC 1A'!J181),"-","")=SUBSTITUTE(CELL("format",'IC 1A'!J181),"-",""),FALSE,CELL("format",'#_IC 1A'!J181)="G",FALSE,AND(CELL("format",'#_IC 1A'!J181)="F0",CELL("format",'IC 1A'!J181)="G"),FALSE,TRUE,IFERROR(IF(MATCH(CELL("format",'#_IC 1A'!J181)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1A'!J181),_xlfn.FORMULATEXT('IC 1A'!J181),'IC 1A'!J181),"9","#"),"8","#"),"7","#"),"6","#"),"5","#"),"4","#"),"3","#"),"2","#"),"1","#"),"0","#"),"$",""),"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1A'!J181),_xlfn.FORMULATEXT('IC 1A'!J181),'IC 1A'!J181),"9","#"),"8","#"),"7","#"),"6","#"),"5","#"),"4","#"),"3","#"),"2","#"),"1","#"),"0","#"),"$",""),"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1A'!J181),_xlfn.FORMULATEXT('#_IC 1A'!J181),'#_IC 1A'!J181),"9","#"),"8","#"),"7","#"),"6","#"),"5","#"),"4","#"),"3","#"),"2","#"),"1","#"),"0","#"),"$",""),"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1A'!J181),_xlfn.FORMULATEXT('#_IC 1A'!J181),'#_IC 1A'!J181),"9","#"),"8","#"),"7","#"),"6","#"),"5","#"),"4","#"),"3","#"),"2","#"),"1","#"),"0","#"),"$",""),"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1A'!J181),_xlfn.FORMULATEXT('IC 1A'!J181),'IC 1A'!J181))-LEN(SUBSTITUTE(IF(_xlfn.ISFORMULA('IC 1A'!J181),_xlfn.FORMULATEXT('IC 1A'!J181),'IC 1A'!J181),"""",""))&gt;LEN(IF(_xlfn.ISFORMULA('#_IC 1A'!J181),_xlfn.FORMULATEXT('#_IC 1A'!J181),'#_IC 1A'!J181))-LEN(SUBSTITUTE(IF(_xlfn.ISFORMULA('#_IC 1A'!J181),_xlfn.FORMULATEXT('#_IC 1A'!J181),'#_IC 1A'!J181),"""","")),TRUE,FALSE),"HardQuoteMsg",IF(LEN(IF(_xlfn.ISFORMULA('IC 1A'!J181),_xlfn.FORMULATEXT('IC 1A'!J181),'IC 1A'!J181))-LEN(SUBSTITUTE(IF(_xlfn.ISFORMULA('IC 1A'!J181),_xlfn.FORMULATEXT('IC 1A'!J181),'IC 1A'!J181),"$",""))&lt;LEN(IF(_xlfn.ISFORMULA('#_IC 1A'!J181),_xlfn.FORMULATEXT('#_IC 1A'!J181),'#_IC 1A'!J181))-LEN(SUBSTITUTE(IF(_xlfn.ISFORMULA('#_IC 1A'!J181),_xlfn.FORMULATEXT('#_IC 1A'!J181),'#_IC 1A'!J181),"$","")),TRUE,FALSE),"MissingAbsMsg",_xlfn.IFS(ISTEXT('#_IC 1A'!J181),FALSE,ISLOGICAL('#_IC 1A'!J181),FALSE,SUBSTITUTE(CELL("format",'#_IC 1A'!J181),"-","")=SUBSTITUTE(CELL("format",'IC 1A'!J181),"-",""),FALSE,CELL("format",'#_IC 1A'!J181)="G",FALSE,AND(CELL("format",'#_IC 1A'!J181)="F0",CELL("format",'IC 1A'!J181)="G"),FALSE,TRUE,IFERROR(IF(MATCH(CELL("format",'#_IC 1A'!J181),FormatCodes_SFX!$A$4:$A$53,0)&gt;0,TRUE),FALSE),TRUE,TRUE),"FormatMsg",TRUE,"PerfectMsg")</f>
        <v>PerfectMsg</v>
      </c>
      <c r="K181" s="48" t="str">
        <f ca="1">_xlfn.IFS(ISBLANK('IC 1A'!K181),"",IF(NOT(ISNA('#_IC 1A'!K181)),IF(ISNA('IC 1A'!K181),TRUE,FALSE),FALSE),"StuNAMsg",IF(AND(ISNA('#_IC 1A'!K181),ISNA('IC 1A'!K181)),TRUE,FALSE),"PerfectMsg",IF(NOT(ISERROR('#_IC 1A'!K181)),IF(ISERROR('IC 1A'!K181),TRUE,FALSE),FALSE),"StuErrorMsg",IF(TYPE('#_IC 1A'!K181)&lt;&gt;TYPE('IC 1A'!K181),TRUE,FALSE),"WrongTypeMsg",IF(_xlfn.ISFORMULA('#_IC 1A'!K181),IF(NOT(_xlfn.ISFORMULA('IC 1A'!K181)),TRUE),FALSE),"MissingFormulaMsg",IF(NOT(AND(ISNUMBER(FIND("[",_xlfn.FORMULATEXT('#_IC 1A'!K181))),ISNUMBER(FIND("!",_xlfn.FORMULATEXT('#_IC 1A'!K181))))),AND(ISNUMBER(FIND("[",_xlfn.FORMULATEXT('IC 1A'!K181))),ISNUMBER(FIND("!",_xlfn.FORMULATEXT('IC 1A'!K181)))),FALSE),"ExternalRefsMsg",IF(ISNUMBER('#_IC 1A'!K181),IF(ABS('#_IC 1A'!K181-'IC 1A'!K181)&gt;0.00001,TRUE,FALSE),IF('#_IC 1A'!K181&lt;&gt;'IC 1A'!K181,TRUE,FALSE)),IF(ISNUMBER('#_IC 1A'!K181),IF('#_IC 1A'!K181&gt;'IC 1A'!K181,"TooLow","TooHigh"),"WrongAnswer"),NOT(_xlfn.ISFORMULA('#_IC 1A'!K181)),IF(_xlfn.IFS(ISTEXT('#_IC 1A'!K181),FALSE,ISLOGICAL('#_IC 1A'!K181),FALSE,SUBSTITUTE(CELL("format",'#_IC 1A'!K181),"-","")=SUBSTITUTE(CELL("format",'IC 1A'!K181),"-",""),FALSE,CELL("format",'#_IC 1A'!K181)="G",FALSE,AND(CELL("format",'#_IC 1A'!K181)="F0",CELL("format",'IC 1A'!K181)="G"),FALSE,TRUE,IFERROR(IF(MATCH(CELL("format",'#_IC 1A'!K181)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1A'!K181),_xlfn.FORMULATEXT('IC 1A'!K181),'IC 1A'!K181),"9","#"),"8","#"),"7","#"),"6","#"),"5","#"),"4","#"),"3","#"),"2","#"),"1","#"),"0","#"),"$",""),"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1A'!K181),_xlfn.FORMULATEXT('IC 1A'!K181),'IC 1A'!K181),"9","#"),"8","#"),"7","#"),"6","#"),"5","#"),"4","#"),"3","#"),"2","#"),"1","#"),"0","#"),"$",""),"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1A'!K181),_xlfn.FORMULATEXT('#_IC 1A'!K181),'#_IC 1A'!K181),"9","#"),"8","#"),"7","#"),"6","#"),"5","#"),"4","#"),"3","#"),"2","#"),"1","#"),"0","#"),"$",""),"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1A'!K181),_xlfn.FORMULATEXT('#_IC 1A'!K181),'#_IC 1A'!K181),"9","#"),"8","#"),"7","#"),"6","#"),"5","#"),"4","#"),"3","#"),"2","#"),"1","#"),"0","#"),"$",""),"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1A'!K181),_xlfn.FORMULATEXT('IC 1A'!K181),'IC 1A'!K181))-LEN(SUBSTITUTE(IF(_xlfn.ISFORMULA('IC 1A'!K181),_xlfn.FORMULATEXT('IC 1A'!K181),'IC 1A'!K181),"""",""))&gt;LEN(IF(_xlfn.ISFORMULA('#_IC 1A'!K181),_xlfn.FORMULATEXT('#_IC 1A'!K181),'#_IC 1A'!K181))-LEN(SUBSTITUTE(IF(_xlfn.ISFORMULA('#_IC 1A'!K181),_xlfn.FORMULATEXT('#_IC 1A'!K181),'#_IC 1A'!K181),"""","")),TRUE,FALSE),"HardQuoteMsg",IF(LEN(IF(_xlfn.ISFORMULA('IC 1A'!K181),_xlfn.FORMULATEXT('IC 1A'!K181),'IC 1A'!K181))-LEN(SUBSTITUTE(IF(_xlfn.ISFORMULA('IC 1A'!K181),_xlfn.FORMULATEXT('IC 1A'!K181),'IC 1A'!K181),"$",""))&lt;LEN(IF(_xlfn.ISFORMULA('#_IC 1A'!K181),_xlfn.FORMULATEXT('#_IC 1A'!K181),'#_IC 1A'!K181))-LEN(SUBSTITUTE(IF(_xlfn.ISFORMULA('#_IC 1A'!K181),_xlfn.FORMULATEXT('#_IC 1A'!K181),'#_IC 1A'!K181),"$","")),TRUE,FALSE),"MissingAbsMsg",_xlfn.IFS(ISTEXT('#_IC 1A'!K181),FALSE,ISLOGICAL('#_IC 1A'!K181),FALSE,SUBSTITUTE(CELL("format",'#_IC 1A'!K181),"-","")=SUBSTITUTE(CELL("format",'IC 1A'!K181),"-",""),FALSE,CELL("format",'#_IC 1A'!K181)="G",FALSE,AND(CELL("format",'#_IC 1A'!K181)="F0",CELL("format",'IC 1A'!K181)="G"),FALSE,TRUE,IFERROR(IF(MATCH(CELL("format",'#_IC 1A'!K181),FormatCodes_SFX!$A$4:$A$53,0)&gt;0,TRUE),FALSE),TRUE,TRUE),"FormatMsg",TRUE,"PerfectMsg")</f>
        <v>PerfectMsg</v>
      </c>
    </row>
    <row r="182" spans="2:11" x14ac:dyDescent="0.15">
      <c r="B182" s="48">
        <v>0</v>
      </c>
      <c r="C182" s="48">
        <v>0</v>
      </c>
      <c r="D182" s="48">
        <v>0</v>
      </c>
      <c r="E182" s="48">
        <v>0</v>
      </c>
      <c r="F182" s="48">
        <v>0</v>
      </c>
      <c r="G182" s="48">
        <v>0</v>
      </c>
      <c r="H182" s="48">
        <v>0</v>
      </c>
      <c r="I182" s="48"/>
      <c r="J182" s="48" t="str">
        <f ca="1">_xlfn.IFS(ISBLANK('IC 1A'!J182),"",IF(NOT(ISNA('#_IC 1A'!J182)),IF(ISNA('IC 1A'!J182),TRUE,FALSE),FALSE),"StuNAMsg",IF(AND(ISNA('#_IC 1A'!J182),ISNA('IC 1A'!J182)),TRUE,FALSE),"PerfectMsg",IF(NOT(ISERROR('#_IC 1A'!J182)),IF(ISERROR('IC 1A'!J182),TRUE,FALSE),FALSE),"StuErrorMsg",IF(TYPE('#_IC 1A'!J182)&lt;&gt;TYPE('IC 1A'!J182),TRUE,FALSE),"WrongTypeMsg",IF(_xlfn.ISFORMULA('#_IC 1A'!J182),IF(NOT(_xlfn.ISFORMULA('IC 1A'!J182)),TRUE),FALSE),"MissingFormulaMsg",IF(NOT(AND(ISNUMBER(FIND("[",_xlfn.FORMULATEXT('#_IC 1A'!J182))),ISNUMBER(FIND("!",_xlfn.FORMULATEXT('#_IC 1A'!J182))))),AND(ISNUMBER(FIND("[",_xlfn.FORMULATEXT('IC 1A'!J182))),ISNUMBER(FIND("!",_xlfn.FORMULATEXT('IC 1A'!J182)))),FALSE),"ExternalRefsMsg",IF(ISNUMBER('#_IC 1A'!J182),IF(ABS('#_IC 1A'!J182-'IC 1A'!J182)&gt;0.00001,TRUE,FALSE),IF('#_IC 1A'!J182&lt;&gt;'IC 1A'!J182,TRUE,FALSE)),IF(ISNUMBER('#_IC 1A'!J182),IF('#_IC 1A'!J182&gt;'IC 1A'!J182,"TooLow","TooHigh"),"WrongAnswer"),NOT(_xlfn.ISFORMULA('#_IC 1A'!J182)),IF(_xlfn.IFS(ISTEXT('#_IC 1A'!J182),FALSE,ISLOGICAL('#_IC 1A'!J182),FALSE,SUBSTITUTE(CELL("format",'#_IC 1A'!J182),"-","")=SUBSTITUTE(CELL("format",'IC 1A'!J182),"-",""),FALSE,CELL("format",'#_IC 1A'!J182)="G",FALSE,AND(CELL("format",'#_IC 1A'!J182)="F0",CELL("format",'IC 1A'!J182)="G"),FALSE,TRUE,IFERROR(IF(MATCH(CELL("format",'#_IC 1A'!J182)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1A'!J182),_xlfn.FORMULATEXT('IC 1A'!J182),'IC 1A'!J182),"9","#"),"8","#"),"7","#"),"6","#"),"5","#"),"4","#"),"3","#"),"2","#"),"1","#"),"0","#"),"$",""),"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1A'!J182),_xlfn.FORMULATEXT('IC 1A'!J182),'IC 1A'!J182),"9","#"),"8","#"),"7","#"),"6","#"),"5","#"),"4","#"),"3","#"),"2","#"),"1","#"),"0","#"),"$",""),"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1A'!J182),_xlfn.FORMULATEXT('#_IC 1A'!J182),'#_IC 1A'!J182),"9","#"),"8","#"),"7","#"),"6","#"),"5","#"),"4","#"),"3","#"),"2","#"),"1","#"),"0","#"),"$",""),"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1A'!J182),_xlfn.FORMULATEXT('#_IC 1A'!J182),'#_IC 1A'!J182),"9","#"),"8","#"),"7","#"),"6","#"),"5","#"),"4","#"),"3","#"),"2","#"),"1","#"),"0","#"),"$",""),"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1A'!J182),_xlfn.FORMULATEXT('IC 1A'!J182),'IC 1A'!J182))-LEN(SUBSTITUTE(IF(_xlfn.ISFORMULA('IC 1A'!J182),_xlfn.FORMULATEXT('IC 1A'!J182),'IC 1A'!J182),"""",""))&gt;LEN(IF(_xlfn.ISFORMULA('#_IC 1A'!J182),_xlfn.FORMULATEXT('#_IC 1A'!J182),'#_IC 1A'!J182))-LEN(SUBSTITUTE(IF(_xlfn.ISFORMULA('#_IC 1A'!J182),_xlfn.FORMULATEXT('#_IC 1A'!J182),'#_IC 1A'!J182),"""","")),TRUE,FALSE),"HardQuoteMsg",IF(LEN(IF(_xlfn.ISFORMULA('IC 1A'!J182),_xlfn.FORMULATEXT('IC 1A'!J182),'IC 1A'!J182))-LEN(SUBSTITUTE(IF(_xlfn.ISFORMULA('IC 1A'!J182),_xlfn.FORMULATEXT('IC 1A'!J182),'IC 1A'!J182),"$",""))&lt;LEN(IF(_xlfn.ISFORMULA('#_IC 1A'!J182),_xlfn.FORMULATEXT('#_IC 1A'!J182),'#_IC 1A'!J182))-LEN(SUBSTITUTE(IF(_xlfn.ISFORMULA('#_IC 1A'!J182),_xlfn.FORMULATEXT('#_IC 1A'!J182),'#_IC 1A'!J182),"$","")),TRUE,FALSE),"MissingAbsMsg",_xlfn.IFS(ISTEXT('#_IC 1A'!J182),FALSE,ISLOGICAL('#_IC 1A'!J182),FALSE,SUBSTITUTE(CELL("format",'#_IC 1A'!J182),"-","")=SUBSTITUTE(CELL("format",'IC 1A'!J182),"-",""),FALSE,CELL("format",'#_IC 1A'!J182)="G",FALSE,AND(CELL("format",'#_IC 1A'!J182)="F0",CELL("format",'IC 1A'!J182)="G"),FALSE,TRUE,IFERROR(IF(MATCH(CELL("format",'#_IC 1A'!J182),FormatCodes_SFX!$A$4:$A$53,0)&gt;0,TRUE),FALSE),TRUE,TRUE),"FormatMsg",TRUE,"PerfectMsg")</f>
        <v>PerfectMsg</v>
      </c>
      <c r="K182" s="48" t="str">
        <f ca="1">_xlfn.IFS(ISBLANK('IC 1A'!K182),"",IF(NOT(ISNA('#_IC 1A'!K182)),IF(ISNA('IC 1A'!K182),TRUE,FALSE),FALSE),"StuNAMsg",IF(AND(ISNA('#_IC 1A'!K182),ISNA('IC 1A'!K182)),TRUE,FALSE),"PerfectMsg",IF(NOT(ISERROR('#_IC 1A'!K182)),IF(ISERROR('IC 1A'!K182),TRUE,FALSE),FALSE),"StuErrorMsg",IF(TYPE('#_IC 1A'!K182)&lt;&gt;TYPE('IC 1A'!K182),TRUE,FALSE),"WrongTypeMsg",IF(_xlfn.ISFORMULA('#_IC 1A'!K182),IF(NOT(_xlfn.ISFORMULA('IC 1A'!K182)),TRUE),FALSE),"MissingFormulaMsg",IF(NOT(AND(ISNUMBER(FIND("[",_xlfn.FORMULATEXT('#_IC 1A'!K182))),ISNUMBER(FIND("!",_xlfn.FORMULATEXT('#_IC 1A'!K182))))),AND(ISNUMBER(FIND("[",_xlfn.FORMULATEXT('IC 1A'!K182))),ISNUMBER(FIND("!",_xlfn.FORMULATEXT('IC 1A'!K182)))),FALSE),"ExternalRefsMsg",IF(ISNUMBER('#_IC 1A'!K182),IF(ABS('#_IC 1A'!K182-'IC 1A'!K182)&gt;0.00001,TRUE,FALSE),IF('#_IC 1A'!K182&lt;&gt;'IC 1A'!K182,TRUE,FALSE)),IF(ISNUMBER('#_IC 1A'!K182),IF('#_IC 1A'!K182&gt;'IC 1A'!K182,"TooLow","TooHigh"),"WrongAnswer"),NOT(_xlfn.ISFORMULA('#_IC 1A'!K182)),IF(_xlfn.IFS(ISTEXT('#_IC 1A'!K182),FALSE,ISLOGICAL('#_IC 1A'!K182),FALSE,SUBSTITUTE(CELL("format",'#_IC 1A'!K182),"-","")=SUBSTITUTE(CELL("format",'IC 1A'!K182),"-",""),FALSE,CELL("format",'#_IC 1A'!K182)="G",FALSE,AND(CELL("format",'#_IC 1A'!K182)="F0",CELL("format",'IC 1A'!K182)="G"),FALSE,TRUE,IFERROR(IF(MATCH(CELL("format",'#_IC 1A'!K182)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1A'!K182),_xlfn.FORMULATEXT('IC 1A'!K182),'IC 1A'!K182),"9","#"),"8","#"),"7","#"),"6","#"),"5","#"),"4","#"),"3","#"),"2","#"),"1","#"),"0","#"),"$",""),"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1A'!K182),_xlfn.FORMULATEXT('IC 1A'!K182),'IC 1A'!K182),"9","#"),"8","#"),"7","#"),"6","#"),"5","#"),"4","#"),"3","#"),"2","#"),"1","#"),"0","#"),"$",""),"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1A'!K182),_xlfn.FORMULATEXT('#_IC 1A'!K182),'#_IC 1A'!K182),"9","#"),"8","#"),"7","#"),"6","#"),"5","#"),"4","#"),"3","#"),"2","#"),"1","#"),"0","#"),"$",""),"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1A'!K182),_xlfn.FORMULATEXT('#_IC 1A'!K182),'#_IC 1A'!K182),"9","#"),"8","#"),"7","#"),"6","#"),"5","#"),"4","#"),"3","#"),"2","#"),"1","#"),"0","#"),"$",""),"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1A'!K182),_xlfn.FORMULATEXT('IC 1A'!K182),'IC 1A'!K182))-LEN(SUBSTITUTE(IF(_xlfn.ISFORMULA('IC 1A'!K182),_xlfn.FORMULATEXT('IC 1A'!K182),'IC 1A'!K182),"""",""))&gt;LEN(IF(_xlfn.ISFORMULA('#_IC 1A'!K182),_xlfn.FORMULATEXT('#_IC 1A'!K182),'#_IC 1A'!K182))-LEN(SUBSTITUTE(IF(_xlfn.ISFORMULA('#_IC 1A'!K182),_xlfn.FORMULATEXT('#_IC 1A'!K182),'#_IC 1A'!K182),"""","")),TRUE,FALSE),"HardQuoteMsg",IF(LEN(IF(_xlfn.ISFORMULA('IC 1A'!K182),_xlfn.FORMULATEXT('IC 1A'!K182),'IC 1A'!K182))-LEN(SUBSTITUTE(IF(_xlfn.ISFORMULA('IC 1A'!K182),_xlfn.FORMULATEXT('IC 1A'!K182),'IC 1A'!K182),"$",""))&lt;LEN(IF(_xlfn.ISFORMULA('#_IC 1A'!K182),_xlfn.FORMULATEXT('#_IC 1A'!K182),'#_IC 1A'!K182))-LEN(SUBSTITUTE(IF(_xlfn.ISFORMULA('#_IC 1A'!K182),_xlfn.FORMULATEXT('#_IC 1A'!K182),'#_IC 1A'!K182),"$","")),TRUE,FALSE),"MissingAbsMsg",_xlfn.IFS(ISTEXT('#_IC 1A'!K182),FALSE,ISLOGICAL('#_IC 1A'!K182),FALSE,SUBSTITUTE(CELL("format",'#_IC 1A'!K182),"-","")=SUBSTITUTE(CELL("format",'IC 1A'!K182),"-",""),FALSE,CELL("format",'#_IC 1A'!K182)="G",FALSE,AND(CELL("format",'#_IC 1A'!K182)="F0",CELL("format",'IC 1A'!K182)="G"),FALSE,TRUE,IFERROR(IF(MATCH(CELL("format",'#_IC 1A'!K182),FormatCodes_SFX!$A$4:$A$53,0)&gt;0,TRUE),FALSE),TRUE,TRUE),"FormatMsg",TRUE,"PerfectMsg")</f>
        <v>PerfectMsg</v>
      </c>
    </row>
    <row r="183" spans="2:11" x14ac:dyDescent="0.15">
      <c r="B183" s="48">
        <v>0</v>
      </c>
      <c r="C183" s="48">
        <v>0</v>
      </c>
      <c r="D183" s="48">
        <v>0</v>
      </c>
      <c r="E183" s="48">
        <v>0</v>
      </c>
      <c r="F183" s="48">
        <v>0</v>
      </c>
      <c r="G183" s="48">
        <v>0</v>
      </c>
      <c r="H183" s="48">
        <v>0</v>
      </c>
      <c r="I183" s="48"/>
      <c r="J183" s="48" t="str">
        <f ca="1">_xlfn.IFS(ISBLANK('IC 1A'!J183),"",IF(NOT(ISNA('#_IC 1A'!J183)),IF(ISNA('IC 1A'!J183),TRUE,FALSE),FALSE),"StuNAMsg",IF(AND(ISNA('#_IC 1A'!J183),ISNA('IC 1A'!J183)),TRUE,FALSE),"PerfectMsg",IF(NOT(ISERROR('#_IC 1A'!J183)),IF(ISERROR('IC 1A'!J183),TRUE,FALSE),FALSE),"StuErrorMsg",IF(TYPE('#_IC 1A'!J183)&lt;&gt;TYPE('IC 1A'!J183),TRUE,FALSE),"WrongTypeMsg",IF(_xlfn.ISFORMULA('#_IC 1A'!J183),IF(NOT(_xlfn.ISFORMULA('IC 1A'!J183)),TRUE),FALSE),"MissingFormulaMsg",IF(NOT(AND(ISNUMBER(FIND("[",_xlfn.FORMULATEXT('#_IC 1A'!J183))),ISNUMBER(FIND("!",_xlfn.FORMULATEXT('#_IC 1A'!J183))))),AND(ISNUMBER(FIND("[",_xlfn.FORMULATEXT('IC 1A'!J183))),ISNUMBER(FIND("!",_xlfn.FORMULATEXT('IC 1A'!J183)))),FALSE),"ExternalRefsMsg",IF(ISNUMBER('#_IC 1A'!J183),IF(ABS('#_IC 1A'!J183-'IC 1A'!J183)&gt;0.00001,TRUE,FALSE),IF('#_IC 1A'!J183&lt;&gt;'IC 1A'!J183,TRUE,FALSE)),IF(ISNUMBER('#_IC 1A'!J183),IF('#_IC 1A'!J183&gt;'IC 1A'!J183,"TooLow","TooHigh"),"WrongAnswer"),NOT(_xlfn.ISFORMULA('#_IC 1A'!J183)),IF(_xlfn.IFS(ISTEXT('#_IC 1A'!J183),FALSE,ISLOGICAL('#_IC 1A'!J183),FALSE,SUBSTITUTE(CELL("format",'#_IC 1A'!J183),"-","")=SUBSTITUTE(CELL("format",'IC 1A'!J183),"-",""),FALSE,CELL("format",'#_IC 1A'!J183)="G",FALSE,AND(CELL("format",'#_IC 1A'!J183)="F0",CELL("format",'IC 1A'!J183)="G"),FALSE,TRUE,IFERROR(IF(MATCH(CELL("format",'#_IC 1A'!J183)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1A'!J183),_xlfn.FORMULATEXT('IC 1A'!J183),'IC 1A'!J183),"9","#"),"8","#"),"7","#"),"6","#"),"5","#"),"4","#"),"3","#"),"2","#"),"1","#"),"0","#"),"$",""),"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1A'!J183),_xlfn.FORMULATEXT('IC 1A'!J183),'IC 1A'!J183),"9","#"),"8","#"),"7","#"),"6","#"),"5","#"),"4","#"),"3","#"),"2","#"),"1","#"),"0","#"),"$",""),"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1A'!J183),_xlfn.FORMULATEXT('#_IC 1A'!J183),'#_IC 1A'!J183),"9","#"),"8","#"),"7","#"),"6","#"),"5","#"),"4","#"),"3","#"),"2","#"),"1","#"),"0","#"),"$",""),"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1A'!J183),_xlfn.FORMULATEXT('#_IC 1A'!J183),'#_IC 1A'!J183),"9","#"),"8","#"),"7","#"),"6","#"),"5","#"),"4","#"),"3","#"),"2","#"),"1","#"),"0","#"),"$",""),"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1A'!J183),_xlfn.FORMULATEXT('IC 1A'!J183),'IC 1A'!J183))-LEN(SUBSTITUTE(IF(_xlfn.ISFORMULA('IC 1A'!J183),_xlfn.FORMULATEXT('IC 1A'!J183),'IC 1A'!J183),"""",""))&gt;LEN(IF(_xlfn.ISFORMULA('#_IC 1A'!J183),_xlfn.FORMULATEXT('#_IC 1A'!J183),'#_IC 1A'!J183))-LEN(SUBSTITUTE(IF(_xlfn.ISFORMULA('#_IC 1A'!J183),_xlfn.FORMULATEXT('#_IC 1A'!J183),'#_IC 1A'!J183),"""","")),TRUE,FALSE),"HardQuoteMsg",IF(LEN(IF(_xlfn.ISFORMULA('IC 1A'!J183),_xlfn.FORMULATEXT('IC 1A'!J183),'IC 1A'!J183))-LEN(SUBSTITUTE(IF(_xlfn.ISFORMULA('IC 1A'!J183),_xlfn.FORMULATEXT('IC 1A'!J183),'IC 1A'!J183),"$",""))&lt;LEN(IF(_xlfn.ISFORMULA('#_IC 1A'!J183),_xlfn.FORMULATEXT('#_IC 1A'!J183),'#_IC 1A'!J183))-LEN(SUBSTITUTE(IF(_xlfn.ISFORMULA('#_IC 1A'!J183),_xlfn.FORMULATEXT('#_IC 1A'!J183),'#_IC 1A'!J183),"$","")),TRUE,FALSE),"MissingAbsMsg",_xlfn.IFS(ISTEXT('#_IC 1A'!J183),FALSE,ISLOGICAL('#_IC 1A'!J183),FALSE,SUBSTITUTE(CELL("format",'#_IC 1A'!J183),"-","")=SUBSTITUTE(CELL("format",'IC 1A'!J183),"-",""),FALSE,CELL("format",'#_IC 1A'!J183)="G",FALSE,AND(CELL("format",'#_IC 1A'!J183)="F0",CELL("format",'IC 1A'!J183)="G"),FALSE,TRUE,IFERROR(IF(MATCH(CELL("format",'#_IC 1A'!J183),FormatCodes_SFX!$A$4:$A$53,0)&gt;0,TRUE),FALSE),TRUE,TRUE),"FormatMsg",TRUE,"PerfectMsg")</f>
        <v>PerfectMsg</v>
      </c>
      <c r="K183" s="48" t="str">
        <f ca="1">_xlfn.IFS(ISBLANK('IC 1A'!K183),"",IF(NOT(ISNA('#_IC 1A'!K183)),IF(ISNA('IC 1A'!K183),TRUE,FALSE),FALSE),"StuNAMsg",IF(AND(ISNA('#_IC 1A'!K183),ISNA('IC 1A'!K183)),TRUE,FALSE),"PerfectMsg",IF(NOT(ISERROR('#_IC 1A'!K183)),IF(ISERROR('IC 1A'!K183),TRUE,FALSE),FALSE),"StuErrorMsg",IF(TYPE('#_IC 1A'!K183)&lt;&gt;TYPE('IC 1A'!K183),TRUE,FALSE),"WrongTypeMsg",IF(_xlfn.ISFORMULA('#_IC 1A'!K183),IF(NOT(_xlfn.ISFORMULA('IC 1A'!K183)),TRUE),FALSE),"MissingFormulaMsg",IF(NOT(AND(ISNUMBER(FIND("[",_xlfn.FORMULATEXT('#_IC 1A'!K183))),ISNUMBER(FIND("!",_xlfn.FORMULATEXT('#_IC 1A'!K183))))),AND(ISNUMBER(FIND("[",_xlfn.FORMULATEXT('IC 1A'!K183))),ISNUMBER(FIND("!",_xlfn.FORMULATEXT('IC 1A'!K183)))),FALSE),"ExternalRefsMsg",IF(ISNUMBER('#_IC 1A'!K183),IF(ABS('#_IC 1A'!K183-'IC 1A'!K183)&gt;0.00001,TRUE,FALSE),IF('#_IC 1A'!K183&lt;&gt;'IC 1A'!K183,TRUE,FALSE)),IF(ISNUMBER('#_IC 1A'!K183),IF('#_IC 1A'!K183&gt;'IC 1A'!K183,"TooLow","TooHigh"),"WrongAnswer"),NOT(_xlfn.ISFORMULA('#_IC 1A'!K183)),IF(_xlfn.IFS(ISTEXT('#_IC 1A'!K183),FALSE,ISLOGICAL('#_IC 1A'!K183),FALSE,SUBSTITUTE(CELL("format",'#_IC 1A'!K183),"-","")=SUBSTITUTE(CELL("format",'IC 1A'!K183),"-",""),FALSE,CELL("format",'#_IC 1A'!K183)="G",FALSE,AND(CELL("format",'#_IC 1A'!K183)="F0",CELL("format",'IC 1A'!K183)="G"),FALSE,TRUE,IFERROR(IF(MATCH(CELL("format",'#_IC 1A'!K183)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1A'!K183),_xlfn.FORMULATEXT('IC 1A'!K183),'IC 1A'!K183),"9","#"),"8","#"),"7","#"),"6","#"),"5","#"),"4","#"),"3","#"),"2","#"),"1","#"),"0","#"),"$",""),"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1A'!K183),_xlfn.FORMULATEXT('IC 1A'!K183),'IC 1A'!K183),"9","#"),"8","#"),"7","#"),"6","#"),"5","#"),"4","#"),"3","#"),"2","#"),"1","#"),"0","#"),"$",""),"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1A'!K183),_xlfn.FORMULATEXT('#_IC 1A'!K183),'#_IC 1A'!K183),"9","#"),"8","#"),"7","#"),"6","#"),"5","#"),"4","#"),"3","#"),"2","#"),"1","#"),"0","#"),"$",""),"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1A'!K183),_xlfn.FORMULATEXT('#_IC 1A'!K183),'#_IC 1A'!K183),"9","#"),"8","#"),"7","#"),"6","#"),"5","#"),"4","#"),"3","#"),"2","#"),"1","#"),"0","#"),"$",""),"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1A'!K183),_xlfn.FORMULATEXT('IC 1A'!K183),'IC 1A'!K183))-LEN(SUBSTITUTE(IF(_xlfn.ISFORMULA('IC 1A'!K183),_xlfn.FORMULATEXT('IC 1A'!K183),'IC 1A'!K183),"""",""))&gt;LEN(IF(_xlfn.ISFORMULA('#_IC 1A'!K183),_xlfn.FORMULATEXT('#_IC 1A'!K183),'#_IC 1A'!K183))-LEN(SUBSTITUTE(IF(_xlfn.ISFORMULA('#_IC 1A'!K183),_xlfn.FORMULATEXT('#_IC 1A'!K183),'#_IC 1A'!K183),"""","")),TRUE,FALSE),"HardQuoteMsg",IF(LEN(IF(_xlfn.ISFORMULA('IC 1A'!K183),_xlfn.FORMULATEXT('IC 1A'!K183),'IC 1A'!K183))-LEN(SUBSTITUTE(IF(_xlfn.ISFORMULA('IC 1A'!K183),_xlfn.FORMULATEXT('IC 1A'!K183),'IC 1A'!K183),"$",""))&lt;LEN(IF(_xlfn.ISFORMULA('#_IC 1A'!K183),_xlfn.FORMULATEXT('#_IC 1A'!K183),'#_IC 1A'!K183))-LEN(SUBSTITUTE(IF(_xlfn.ISFORMULA('#_IC 1A'!K183),_xlfn.FORMULATEXT('#_IC 1A'!K183),'#_IC 1A'!K183),"$","")),TRUE,FALSE),"MissingAbsMsg",_xlfn.IFS(ISTEXT('#_IC 1A'!K183),FALSE,ISLOGICAL('#_IC 1A'!K183),FALSE,SUBSTITUTE(CELL("format",'#_IC 1A'!K183),"-","")=SUBSTITUTE(CELL("format",'IC 1A'!K183),"-",""),FALSE,CELL("format",'#_IC 1A'!K183)="G",FALSE,AND(CELL("format",'#_IC 1A'!K183)="F0",CELL("format",'IC 1A'!K183)="G"),FALSE,TRUE,IFERROR(IF(MATCH(CELL("format",'#_IC 1A'!K183),FormatCodes_SFX!$A$4:$A$53,0)&gt;0,TRUE),FALSE),TRUE,TRUE),"FormatMsg",TRUE,"PerfectMsg")</f>
        <v>PerfectMsg</v>
      </c>
    </row>
    <row r="184" spans="2:11" x14ac:dyDescent="0.15">
      <c r="B184" s="48">
        <v>0</v>
      </c>
      <c r="C184" s="48">
        <v>0</v>
      </c>
      <c r="D184" s="48">
        <v>0</v>
      </c>
      <c r="E184" s="48">
        <v>0</v>
      </c>
      <c r="F184" s="48">
        <v>0</v>
      </c>
      <c r="G184" s="48">
        <v>0</v>
      </c>
      <c r="H184" s="48"/>
      <c r="I184" s="48"/>
      <c r="J184" s="48" t="str">
        <f ca="1">_xlfn.IFS(ISBLANK('IC 1A'!J184),"",IF(NOT(ISNA('#_IC 1A'!J184)),IF(ISNA('IC 1A'!J184),TRUE,FALSE),FALSE),"StuNAMsg",IF(AND(ISNA('#_IC 1A'!J184),ISNA('IC 1A'!J184)),TRUE,FALSE),"PerfectMsg",IF(NOT(ISERROR('#_IC 1A'!J184)),IF(ISERROR('IC 1A'!J184),TRUE,FALSE),FALSE),"StuErrorMsg",IF(TYPE('#_IC 1A'!J184)&lt;&gt;TYPE('IC 1A'!J184),TRUE,FALSE),"WrongTypeMsg",IF(_xlfn.ISFORMULA('#_IC 1A'!J184),IF(NOT(_xlfn.ISFORMULA('IC 1A'!J184)),TRUE),FALSE),"MissingFormulaMsg",IF(NOT(AND(ISNUMBER(FIND("[",_xlfn.FORMULATEXT('#_IC 1A'!J184))),ISNUMBER(FIND("!",_xlfn.FORMULATEXT('#_IC 1A'!J184))))),AND(ISNUMBER(FIND("[",_xlfn.FORMULATEXT('IC 1A'!J184))),ISNUMBER(FIND("!",_xlfn.FORMULATEXT('IC 1A'!J184)))),FALSE),"ExternalRefsMsg",IF(ISNUMBER('#_IC 1A'!J184),IF(ABS('#_IC 1A'!J184-'IC 1A'!J184)&gt;0.00001,TRUE,FALSE),IF('#_IC 1A'!J184&lt;&gt;'IC 1A'!J184,TRUE,FALSE)),IF(ISNUMBER('#_IC 1A'!J184),IF('#_IC 1A'!J184&gt;'IC 1A'!J184,"TooLow","TooHigh"),"WrongAnswer"),NOT(_xlfn.ISFORMULA('#_IC 1A'!J184)),IF(_xlfn.IFS(ISTEXT('#_IC 1A'!J184),FALSE,ISLOGICAL('#_IC 1A'!J184),FALSE,SUBSTITUTE(CELL("format",'#_IC 1A'!J184),"-","")=SUBSTITUTE(CELL("format",'IC 1A'!J184),"-",""),FALSE,CELL("format",'#_IC 1A'!J184)="G",FALSE,AND(CELL("format",'#_IC 1A'!J184)="F0",CELL("format",'IC 1A'!J184)="G"),FALSE,TRUE,IFERROR(IF(MATCH(CELL("format",'#_IC 1A'!J184)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1A'!J184),_xlfn.FORMULATEXT('IC 1A'!J184),'IC 1A'!J184),"9","#"),"8","#"),"7","#"),"6","#"),"5","#"),"4","#"),"3","#"),"2","#"),"1","#"),"0","#"),"$",""),"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1A'!J184),_xlfn.FORMULATEXT('IC 1A'!J184),'IC 1A'!J184),"9","#"),"8","#"),"7","#"),"6","#"),"5","#"),"4","#"),"3","#"),"2","#"),"1","#"),"0","#"),"$",""),"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1A'!J184),_xlfn.FORMULATEXT('#_IC 1A'!J184),'#_IC 1A'!J184),"9","#"),"8","#"),"7","#"),"6","#"),"5","#"),"4","#"),"3","#"),"2","#"),"1","#"),"0","#"),"$",""),"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1A'!J184),_xlfn.FORMULATEXT('#_IC 1A'!J184),'#_IC 1A'!J184),"9","#"),"8","#"),"7","#"),"6","#"),"5","#"),"4","#"),"3","#"),"2","#"),"1","#"),"0","#"),"$",""),"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1A'!J184),_xlfn.FORMULATEXT('IC 1A'!J184),'IC 1A'!J184))-LEN(SUBSTITUTE(IF(_xlfn.ISFORMULA('IC 1A'!J184),_xlfn.FORMULATEXT('IC 1A'!J184),'IC 1A'!J184),"""",""))&gt;LEN(IF(_xlfn.ISFORMULA('#_IC 1A'!J184),_xlfn.FORMULATEXT('#_IC 1A'!J184),'#_IC 1A'!J184))-LEN(SUBSTITUTE(IF(_xlfn.ISFORMULA('#_IC 1A'!J184),_xlfn.FORMULATEXT('#_IC 1A'!J184),'#_IC 1A'!J184),"""","")),TRUE,FALSE),"HardQuoteMsg",IF(LEN(IF(_xlfn.ISFORMULA('IC 1A'!J184),_xlfn.FORMULATEXT('IC 1A'!J184),'IC 1A'!J184))-LEN(SUBSTITUTE(IF(_xlfn.ISFORMULA('IC 1A'!J184),_xlfn.FORMULATEXT('IC 1A'!J184),'IC 1A'!J184),"$",""))&lt;LEN(IF(_xlfn.ISFORMULA('#_IC 1A'!J184),_xlfn.FORMULATEXT('#_IC 1A'!J184),'#_IC 1A'!J184))-LEN(SUBSTITUTE(IF(_xlfn.ISFORMULA('#_IC 1A'!J184),_xlfn.FORMULATEXT('#_IC 1A'!J184),'#_IC 1A'!J184),"$","")),TRUE,FALSE),"MissingAbsMsg",_xlfn.IFS(ISTEXT('#_IC 1A'!J184),FALSE,ISLOGICAL('#_IC 1A'!J184),FALSE,SUBSTITUTE(CELL("format",'#_IC 1A'!J184),"-","")=SUBSTITUTE(CELL("format",'IC 1A'!J184),"-",""),FALSE,CELL("format",'#_IC 1A'!J184)="G",FALSE,AND(CELL("format",'#_IC 1A'!J184)="F0",CELL("format",'IC 1A'!J184)="G"),FALSE,TRUE,IFERROR(IF(MATCH(CELL("format",'#_IC 1A'!J184),FormatCodes_SFX!$A$4:$A$53,0)&gt;0,TRUE),FALSE),TRUE,TRUE),"FormatMsg",TRUE,"PerfectMsg")</f>
        <v>PerfectMsg</v>
      </c>
      <c r="K184" s="48" t="str">
        <f ca="1">_xlfn.IFS(ISBLANK('IC 1A'!K184),"",IF(NOT(ISNA('#_IC 1A'!K184)),IF(ISNA('IC 1A'!K184),TRUE,FALSE),FALSE),"StuNAMsg",IF(AND(ISNA('#_IC 1A'!K184),ISNA('IC 1A'!K184)),TRUE,FALSE),"PerfectMsg",IF(NOT(ISERROR('#_IC 1A'!K184)),IF(ISERROR('IC 1A'!K184),TRUE,FALSE),FALSE),"StuErrorMsg",IF(TYPE('#_IC 1A'!K184)&lt;&gt;TYPE('IC 1A'!K184),TRUE,FALSE),"WrongTypeMsg",IF(_xlfn.ISFORMULA('#_IC 1A'!K184),IF(NOT(_xlfn.ISFORMULA('IC 1A'!K184)),TRUE),FALSE),"MissingFormulaMsg",IF(NOT(AND(ISNUMBER(FIND("[",_xlfn.FORMULATEXT('#_IC 1A'!K184))),ISNUMBER(FIND("!",_xlfn.FORMULATEXT('#_IC 1A'!K184))))),AND(ISNUMBER(FIND("[",_xlfn.FORMULATEXT('IC 1A'!K184))),ISNUMBER(FIND("!",_xlfn.FORMULATEXT('IC 1A'!K184)))),FALSE),"ExternalRefsMsg",IF(ISNUMBER('#_IC 1A'!K184),IF(ABS('#_IC 1A'!K184-'IC 1A'!K184)&gt;0.00001,TRUE,FALSE),IF('#_IC 1A'!K184&lt;&gt;'IC 1A'!K184,TRUE,FALSE)),IF(ISNUMBER('#_IC 1A'!K184),IF('#_IC 1A'!K184&gt;'IC 1A'!K184,"TooLow","TooHigh"),"WrongAnswer"),NOT(_xlfn.ISFORMULA('#_IC 1A'!K184)),IF(_xlfn.IFS(ISTEXT('#_IC 1A'!K184),FALSE,ISLOGICAL('#_IC 1A'!K184),FALSE,SUBSTITUTE(CELL("format",'#_IC 1A'!K184),"-","")=SUBSTITUTE(CELL("format",'IC 1A'!K184),"-",""),FALSE,CELL("format",'#_IC 1A'!K184)="G",FALSE,AND(CELL("format",'#_IC 1A'!K184)="F0",CELL("format",'IC 1A'!K184)="G"),FALSE,TRUE,IFERROR(IF(MATCH(CELL("format",'#_IC 1A'!K184)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1A'!K184),_xlfn.FORMULATEXT('IC 1A'!K184),'IC 1A'!K184),"9","#"),"8","#"),"7","#"),"6","#"),"5","#"),"4","#"),"3","#"),"2","#"),"1","#"),"0","#"),"$",""),"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1A'!K184),_xlfn.FORMULATEXT('IC 1A'!K184),'IC 1A'!K184),"9","#"),"8","#"),"7","#"),"6","#"),"5","#"),"4","#"),"3","#"),"2","#"),"1","#"),"0","#"),"$",""),"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1A'!K184),_xlfn.FORMULATEXT('#_IC 1A'!K184),'#_IC 1A'!K184),"9","#"),"8","#"),"7","#"),"6","#"),"5","#"),"4","#"),"3","#"),"2","#"),"1","#"),"0","#"),"$",""),"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1A'!K184),_xlfn.FORMULATEXT('#_IC 1A'!K184),'#_IC 1A'!K184),"9","#"),"8","#"),"7","#"),"6","#"),"5","#"),"4","#"),"3","#"),"2","#"),"1","#"),"0","#"),"$",""),"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1A'!K184),_xlfn.FORMULATEXT('IC 1A'!K184),'IC 1A'!K184))-LEN(SUBSTITUTE(IF(_xlfn.ISFORMULA('IC 1A'!K184),_xlfn.FORMULATEXT('IC 1A'!K184),'IC 1A'!K184),"""",""))&gt;LEN(IF(_xlfn.ISFORMULA('#_IC 1A'!K184),_xlfn.FORMULATEXT('#_IC 1A'!K184),'#_IC 1A'!K184))-LEN(SUBSTITUTE(IF(_xlfn.ISFORMULA('#_IC 1A'!K184),_xlfn.FORMULATEXT('#_IC 1A'!K184),'#_IC 1A'!K184),"""","")),TRUE,FALSE),"HardQuoteMsg",IF(LEN(IF(_xlfn.ISFORMULA('IC 1A'!K184),_xlfn.FORMULATEXT('IC 1A'!K184),'IC 1A'!K184))-LEN(SUBSTITUTE(IF(_xlfn.ISFORMULA('IC 1A'!K184),_xlfn.FORMULATEXT('IC 1A'!K184),'IC 1A'!K184),"$",""))&lt;LEN(IF(_xlfn.ISFORMULA('#_IC 1A'!K184),_xlfn.FORMULATEXT('#_IC 1A'!K184),'#_IC 1A'!K184))-LEN(SUBSTITUTE(IF(_xlfn.ISFORMULA('#_IC 1A'!K184),_xlfn.FORMULATEXT('#_IC 1A'!K184),'#_IC 1A'!K184),"$","")),TRUE,FALSE),"MissingAbsMsg",_xlfn.IFS(ISTEXT('#_IC 1A'!K184),FALSE,ISLOGICAL('#_IC 1A'!K184),FALSE,SUBSTITUTE(CELL("format",'#_IC 1A'!K184),"-","")=SUBSTITUTE(CELL("format",'IC 1A'!K184),"-",""),FALSE,CELL("format",'#_IC 1A'!K184)="G",FALSE,AND(CELL("format",'#_IC 1A'!K184)="F0",CELL("format",'IC 1A'!K184)="G"),FALSE,TRUE,IFERROR(IF(MATCH(CELL("format",'#_IC 1A'!K184),FormatCodes_SFX!$A$4:$A$53,0)&gt;0,TRUE),FALSE),TRUE,TRUE),"FormatMsg",TRUE,"PerfectMsg")</f>
        <v>PerfectMsg</v>
      </c>
    </row>
    <row r="185" spans="2:11" x14ac:dyDescent="0.15">
      <c r="B185" s="48">
        <v>0</v>
      </c>
      <c r="C185" s="48">
        <v>0</v>
      </c>
      <c r="D185" s="48">
        <v>0</v>
      </c>
      <c r="E185" s="48">
        <v>0</v>
      </c>
      <c r="F185" s="48">
        <v>0</v>
      </c>
      <c r="G185" s="48">
        <v>0</v>
      </c>
      <c r="H185" s="48">
        <v>0</v>
      </c>
      <c r="I185" s="48"/>
      <c r="J185" s="48" t="str">
        <f ca="1">_xlfn.IFS(ISBLANK('IC 1A'!J185),"",IF(NOT(ISNA('#_IC 1A'!J185)),IF(ISNA('IC 1A'!J185),TRUE,FALSE),FALSE),"StuNAMsg",IF(AND(ISNA('#_IC 1A'!J185),ISNA('IC 1A'!J185)),TRUE,FALSE),"PerfectMsg",IF(NOT(ISERROR('#_IC 1A'!J185)),IF(ISERROR('IC 1A'!J185),TRUE,FALSE),FALSE),"StuErrorMsg",IF(TYPE('#_IC 1A'!J185)&lt;&gt;TYPE('IC 1A'!J185),TRUE,FALSE),"WrongTypeMsg",IF(_xlfn.ISFORMULA('#_IC 1A'!J185),IF(NOT(_xlfn.ISFORMULA('IC 1A'!J185)),TRUE),FALSE),"MissingFormulaMsg",IF(NOT(AND(ISNUMBER(FIND("[",_xlfn.FORMULATEXT('#_IC 1A'!J185))),ISNUMBER(FIND("!",_xlfn.FORMULATEXT('#_IC 1A'!J185))))),AND(ISNUMBER(FIND("[",_xlfn.FORMULATEXT('IC 1A'!J185))),ISNUMBER(FIND("!",_xlfn.FORMULATEXT('IC 1A'!J185)))),FALSE),"ExternalRefsMsg",IF(ISNUMBER('#_IC 1A'!J185),IF(ABS('#_IC 1A'!J185-'IC 1A'!J185)&gt;0.00001,TRUE,FALSE),IF('#_IC 1A'!J185&lt;&gt;'IC 1A'!J185,TRUE,FALSE)),IF(ISNUMBER('#_IC 1A'!J185),IF('#_IC 1A'!J185&gt;'IC 1A'!J185,"TooLow","TooHigh"),"WrongAnswer"),NOT(_xlfn.ISFORMULA('#_IC 1A'!J185)),IF(_xlfn.IFS(ISTEXT('#_IC 1A'!J185),FALSE,ISLOGICAL('#_IC 1A'!J185),FALSE,SUBSTITUTE(CELL("format",'#_IC 1A'!J185),"-","")=SUBSTITUTE(CELL("format",'IC 1A'!J185),"-",""),FALSE,CELL("format",'#_IC 1A'!J185)="G",FALSE,AND(CELL("format",'#_IC 1A'!J185)="F0",CELL("format",'IC 1A'!J185)="G"),FALSE,TRUE,IFERROR(IF(MATCH(CELL("format",'#_IC 1A'!J185)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1A'!J185),_xlfn.FORMULATEXT('IC 1A'!J185),'IC 1A'!J185),"9","#"),"8","#"),"7","#"),"6","#"),"5","#"),"4","#"),"3","#"),"2","#"),"1","#"),"0","#"),"$",""),"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1A'!J185),_xlfn.FORMULATEXT('IC 1A'!J185),'IC 1A'!J185),"9","#"),"8","#"),"7","#"),"6","#"),"5","#"),"4","#"),"3","#"),"2","#"),"1","#"),"0","#"),"$",""),"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1A'!J185),_xlfn.FORMULATEXT('#_IC 1A'!J185),'#_IC 1A'!J185),"9","#"),"8","#"),"7","#"),"6","#"),"5","#"),"4","#"),"3","#"),"2","#"),"1","#"),"0","#"),"$",""),"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1A'!J185),_xlfn.FORMULATEXT('#_IC 1A'!J185),'#_IC 1A'!J185),"9","#"),"8","#"),"7","#"),"6","#"),"5","#"),"4","#"),"3","#"),"2","#"),"1","#"),"0","#"),"$",""),"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1A'!J185),_xlfn.FORMULATEXT('IC 1A'!J185),'IC 1A'!J185))-LEN(SUBSTITUTE(IF(_xlfn.ISFORMULA('IC 1A'!J185),_xlfn.FORMULATEXT('IC 1A'!J185),'IC 1A'!J185),"""",""))&gt;LEN(IF(_xlfn.ISFORMULA('#_IC 1A'!J185),_xlfn.FORMULATEXT('#_IC 1A'!J185),'#_IC 1A'!J185))-LEN(SUBSTITUTE(IF(_xlfn.ISFORMULA('#_IC 1A'!J185),_xlfn.FORMULATEXT('#_IC 1A'!J185),'#_IC 1A'!J185),"""","")),TRUE,FALSE),"HardQuoteMsg",IF(LEN(IF(_xlfn.ISFORMULA('IC 1A'!J185),_xlfn.FORMULATEXT('IC 1A'!J185),'IC 1A'!J185))-LEN(SUBSTITUTE(IF(_xlfn.ISFORMULA('IC 1A'!J185),_xlfn.FORMULATEXT('IC 1A'!J185),'IC 1A'!J185),"$",""))&lt;LEN(IF(_xlfn.ISFORMULA('#_IC 1A'!J185),_xlfn.FORMULATEXT('#_IC 1A'!J185),'#_IC 1A'!J185))-LEN(SUBSTITUTE(IF(_xlfn.ISFORMULA('#_IC 1A'!J185),_xlfn.FORMULATEXT('#_IC 1A'!J185),'#_IC 1A'!J185),"$","")),TRUE,FALSE),"MissingAbsMsg",_xlfn.IFS(ISTEXT('#_IC 1A'!J185),FALSE,ISLOGICAL('#_IC 1A'!J185),FALSE,SUBSTITUTE(CELL("format",'#_IC 1A'!J185),"-","")=SUBSTITUTE(CELL("format",'IC 1A'!J185),"-",""),FALSE,CELL("format",'#_IC 1A'!J185)="G",FALSE,AND(CELL("format",'#_IC 1A'!J185)="F0",CELL("format",'IC 1A'!J185)="G"),FALSE,TRUE,IFERROR(IF(MATCH(CELL("format",'#_IC 1A'!J185),FormatCodes_SFX!$A$4:$A$53,0)&gt;0,TRUE),FALSE),TRUE,TRUE),"FormatMsg",TRUE,"PerfectMsg")</f>
        <v>PerfectMsg</v>
      </c>
      <c r="K185" s="48" t="str">
        <f ca="1">_xlfn.IFS(ISBLANK('IC 1A'!K185),"",IF(NOT(ISNA('#_IC 1A'!K185)),IF(ISNA('IC 1A'!K185),TRUE,FALSE),FALSE),"StuNAMsg",IF(AND(ISNA('#_IC 1A'!K185),ISNA('IC 1A'!K185)),TRUE,FALSE),"PerfectMsg",IF(NOT(ISERROR('#_IC 1A'!K185)),IF(ISERROR('IC 1A'!K185),TRUE,FALSE),FALSE),"StuErrorMsg",IF(TYPE('#_IC 1A'!K185)&lt;&gt;TYPE('IC 1A'!K185),TRUE,FALSE),"WrongTypeMsg",IF(_xlfn.ISFORMULA('#_IC 1A'!K185),IF(NOT(_xlfn.ISFORMULA('IC 1A'!K185)),TRUE),FALSE),"MissingFormulaMsg",IF(NOT(AND(ISNUMBER(FIND("[",_xlfn.FORMULATEXT('#_IC 1A'!K185))),ISNUMBER(FIND("!",_xlfn.FORMULATEXT('#_IC 1A'!K185))))),AND(ISNUMBER(FIND("[",_xlfn.FORMULATEXT('IC 1A'!K185))),ISNUMBER(FIND("!",_xlfn.FORMULATEXT('IC 1A'!K185)))),FALSE),"ExternalRefsMsg",IF(ISNUMBER('#_IC 1A'!K185),IF(ABS('#_IC 1A'!K185-'IC 1A'!K185)&gt;0.00001,TRUE,FALSE),IF('#_IC 1A'!K185&lt;&gt;'IC 1A'!K185,TRUE,FALSE)),IF(ISNUMBER('#_IC 1A'!K185),IF('#_IC 1A'!K185&gt;'IC 1A'!K185,"TooLow","TooHigh"),"WrongAnswer"),NOT(_xlfn.ISFORMULA('#_IC 1A'!K185)),IF(_xlfn.IFS(ISTEXT('#_IC 1A'!K185),FALSE,ISLOGICAL('#_IC 1A'!K185),FALSE,SUBSTITUTE(CELL("format",'#_IC 1A'!K185),"-","")=SUBSTITUTE(CELL("format",'IC 1A'!K185),"-",""),FALSE,CELL("format",'#_IC 1A'!K185)="G",FALSE,AND(CELL("format",'#_IC 1A'!K185)="F0",CELL("format",'IC 1A'!K185)="G"),FALSE,TRUE,IFERROR(IF(MATCH(CELL("format",'#_IC 1A'!K185)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1A'!K185),_xlfn.FORMULATEXT('IC 1A'!K185),'IC 1A'!K185),"9","#"),"8","#"),"7","#"),"6","#"),"5","#"),"4","#"),"3","#"),"2","#"),"1","#"),"0","#"),"$",""),"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1A'!K185),_xlfn.FORMULATEXT('IC 1A'!K185),'IC 1A'!K185),"9","#"),"8","#"),"7","#"),"6","#"),"5","#"),"4","#"),"3","#"),"2","#"),"1","#"),"0","#"),"$",""),"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1A'!K185),_xlfn.FORMULATEXT('#_IC 1A'!K185),'#_IC 1A'!K185),"9","#"),"8","#"),"7","#"),"6","#"),"5","#"),"4","#"),"3","#"),"2","#"),"1","#"),"0","#"),"$",""),"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1A'!K185),_xlfn.FORMULATEXT('#_IC 1A'!K185),'#_IC 1A'!K185),"9","#"),"8","#"),"7","#"),"6","#"),"5","#"),"4","#"),"3","#"),"2","#"),"1","#"),"0","#"),"$",""),"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1A'!K185),_xlfn.FORMULATEXT('IC 1A'!K185),'IC 1A'!K185))-LEN(SUBSTITUTE(IF(_xlfn.ISFORMULA('IC 1A'!K185),_xlfn.FORMULATEXT('IC 1A'!K185),'IC 1A'!K185),"""",""))&gt;LEN(IF(_xlfn.ISFORMULA('#_IC 1A'!K185),_xlfn.FORMULATEXT('#_IC 1A'!K185),'#_IC 1A'!K185))-LEN(SUBSTITUTE(IF(_xlfn.ISFORMULA('#_IC 1A'!K185),_xlfn.FORMULATEXT('#_IC 1A'!K185),'#_IC 1A'!K185),"""","")),TRUE,FALSE),"HardQuoteMsg",IF(LEN(IF(_xlfn.ISFORMULA('IC 1A'!K185),_xlfn.FORMULATEXT('IC 1A'!K185),'IC 1A'!K185))-LEN(SUBSTITUTE(IF(_xlfn.ISFORMULA('IC 1A'!K185),_xlfn.FORMULATEXT('IC 1A'!K185),'IC 1A'!K185),"$",""))&lt;LEN(IF(_xlfn.ISFORMULA('#_IC 1A'!K185),_xlfn.FORMULATEXT('#_IC 1A'!K185),'#_IC 1A'!K185))-LEN(SUBSTITUTE(IF(_xlfn.ISFORMULA('#_IC 1A'!K185),_xlfn.FORMULATEXT('#_IC 1A'!K185),'#_IC 1A'!K185),"$","")),TRUE,FALSE),"MissingAbsMsg",_xlfn.IFS(ISTEXT('#_IC 1A'!K185),FALSE,ISLOGICAL('#_IC 1A'!K185),FALSE,SUBSTITUTE(CELL("format",'#_IC 1A'!K185),"-","")=SUBSTITUTE(CELL("format",'IC 1A'!K185),"-",""),FALSE,CELL("format",'#_IC 1A'!K185)="G",FALSE,AND(CELL("format",'#_IC 1A'!K185)="F0",CELL("format",'IC 1A'!K185)="G"),FALSE,TRUE,IFERROR(IF(MATCH(CELL("format",'#_IC 1A'!K185),FormatCodes_SFX!$A$4:$A$53,0)&gt;0,TRUE),FALSE),TRUE,TRUE),"FormatMsg",TRUE,"PerfectMsg")</f>
        <v>PerfectMsg</v>
      </c>
    </row>
    <row r="186" spans="2:11" x14ac:dyDescent="0.15">
      <c r="B186" s="48">
        <v>0</v>
      </c>
      <c r="C186" s="48">
        <v>0</v>
      </c>
      <c r="D186" s="48">
        <v>0</v>
      </c>
      <c r="E186" s="48">
        <v>0</v>
      </c>
      <c r="F186" s="48">
        <v>0</v>
      </c>
      <c r="G186" s="48">
        <v>0</v>
      </c>
      <c r="H186" s="48">
        <v>0</v>
      </c>
      <c r="I186" s="48">
        <v>0</v>
      </c>
      <c r="J186" s="48" t="str">
        <f ca="1">_xlfn.IFS(ISBLANK('IC 1A'!J186),"",IF(NOT(ISNA('#_IC 1A'!J186)),IF(ISNA('IC 1A'!J186),TRUE,FALSE),FALSE),"StuNAMsg",IF(AND(ISNA('#_IC 1A'!J186),ISNA('IC 1A'!J186)),TRUE,FALSE),"PerfectMsg",IF(NOT(ISERROR('#_IC 1A'!J186)),IF(ISERROR('IC 1A'!J186),TRUE,FALSE),FALSE),"StuErrorMsg",IF(TYPE('#_IC 1A'!J186)&lt;&gt;TYPE('IC 1A'!J186),TRUE,FALSE),"WrongTypeMsg",IF(_xlfn.ISFORMULA('#_IC 1A'!J186),IF(NOT(_xlfn.ISFORMULA('IC 1A'!J186)),TRUE),FALSE),"MissingFormulaMsg",IF(NOT(AND(ISNUMBER(FIND("[",_xlfn.FORMULATEXT('#_IC 1A'!J186))),ISNUMBER(FIND("!",_xlfn.FORMULATEXT('#_IC 1A'!J186))))),AND(ISNUMBER(FIND("[",_xlfn.FORMULATEXT('IC 1A'!J186))),ISNUMBER(FIND("!",_xlfn.FORMULATEXT('IC 1A'!J186)))),FALSE),"ExternalRefsMsg",IF(ISNUMBER('#_IC 1A'!J186),IF(ABS('#_IC 1A'!J186-'IC 1A'!J186)&gt;0.00001,TRUE,FALSE),IF('#_IC 1A'!J186&lt;&gt;'IC 1A'!J186,TRUE,FALSE)),IF(ISNUMBER('#_IC 1A'!J186),IF('#_IC 1A'!J186&gt;'IC 1A'!J186,"TooLow","TooHigh"),"WrongAnswer"),NOT(_xlfn.ISFORMULA('#_IC 1A'!J186)),IF(_xlfn.IFS(ISTEXT('#_IC 1A'!J186),FALSE,ISLOGICAL('#_IC 1A'!J186),FALSE,SUBSTITUTE(CELL("format",'#_IC 1A'!J186),"-","")=SUBSTITUTE(CELL("format",'IC 1A'!J186),"-",""),FALSE,CELL("format",'#_IC 1A'!J186)="G",FALSE,AND(CELL("format",'#_IC 1A'!J186)="F0",CELL("format",'IC 1A'!J186)="G"),FALSE,TRUE,IFERROR(IF(MATCH(CELL("format",'#_IC 1A'!J186)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1A'!J186),_xlfn.FORMULATEXT('IC 1A'!J186),'IC 1A'!J186),"9","#"),"8","#"),"7","#"),"6","#"),"5","#"),"4","#"),"3","#"),"2","#"),"1","#"),"0","#"),"$",""),"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1A'!J186),_xlfn.FORMULATEXT('IC 1A'!J186),'IC 1A'!J186),"9","#"),"8","#"),"7","#"),"6","#"),"5","#"),"4","#"),"3","#"),"2","#"),"1","#"),"0","#"),"$",""),"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1A'!J186),_xlfn.FORMULATEXT('#_IC 1A'!J186),'#_IC 1A'!J186),"9","#"),"8","#"),"7","#"),"6","#"),"5","#"),"4","#"),"3","#"),"2","#"),"1","#"),"0","#"),"$",""),"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1A'!J186),_xlfn.FORMULATEXT('#_IC 1A'!J186),'#_IC 1A'!J186),"9","#"),"8","#"),"7","#"),"6","#"),"5","#"),"4","#"),"3","#"),"2","#"),"1","#"),"0","#"),"$",""),"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1A'!J186),_xlfn.FORMULATEXT('IC 1A'!J186),'IC 1A'!J186))-LEN(SUBSTITUTE(IF(_xlfn.ISFORMULA('IC 1A'!J186),_xlfn.FORMULATEXT('IC 1A'!J186),'IC 1A'!J186),"""",""))&gt;LEN(IF(_xlfn.ISFORMULA('#_IC 1A'!J186),_xlfn.FORMULATEXT('#_IC 1A'!J186),'#_IC 1A'!J186))-LEN(SUBSTITUTE(IF(_xlfn.ISFORMULA('#_IC 1A'!J186),_xlfn.FORMULATEXT('#_IC 1A'!J186),'#_IC 1A'!J186),"""","")),TRUE,FALSE),"HardQuoteMsg",IF(LEN(IF(_xlfn.ISFORMULA('IC 1A'!J186),_xlfn.FORMULATEXT('IC 1A'!J186),'IC 1A'!J186))-LEN(SUBSTITUTE(IF(_xlfn.ISFORMULA('IC 1A'!J186),_xlfn.FORMULATEXT('IC 1A'!J186),'IC 1A'!J186),"$",""))&lt;LEN(IF(_xlfn.ISFORMULA('#_IC 1A'!J186),_xlfn.FORMULATEXT('#_IC 1A'!J186),'#_IC 1A'!J186))-LEN(SUBSTITUTE(IF(_xlfn.ISFORMULA('#_IC 1A'!J186),_xlfn.FORMULATEXT('#_IC 1A'!J186),'#_IC 1A'!J186),"$","")),TRUE,FALSE),"MissingAbsMsg",_xlfn.IFS(ISTEXT('#_IC 1A'!J186),FALSE,ISLOGICAL('#_IC 1A'!J186),FALSE,SUBSTITUTE(CELL("format",'#_IC 1A'!J186),"-","")=SUBSTITUTE(CELL("format",'IC 1A'!J186),"-",""),FALSE,CELL("format",'#_IC 1A'!J186)="G",FALSE,AND(CELL("format",'#_IC 1A'!J186)="F0",CELL("format",'IC 1A'!J186)="G"),FALSE,TRUE,IFERROR(IF(MATCH(CELL("format",'#_IC 1A'!J186),FormatCodes_SFX!$A$4:$A$53,0)&gt;0,TRUE),FALSE),TRUE,TRUE),"FormatMsg",TRUE,"PerfectMsg")</f>
        <v>PerfectMsg</v>
      </c>
      <c r="K186" s="48" t="str">
        <f ca="1">_xlfn.IFS(ISBLANK('IC 1A'!K186),"",IF(NOT(ISNA('#_IC 1A'!K186)),IF(ISNA('IC 1A'!K186),TRUE,FALSE),FALSE),"StuNAMsg",IF(AND(ISNA('#_IC 1A'!K186),ISNA('IC 1A'!K186)),TRUE,FALSE),"PerfectMsg",IF(NOT(ISERROR('#_IC 1A'!K186)),IF(ISERROR('IC 1A'!K186),TRUE,FALSE),FALSE),"StuErrorMsg",IF(TYPE('#_IC 1A'!K186)&lt;&gt;TYPE('IC 1A'!K186),TRUE,FALSE),"WrongTypeMsg",IF(_xlfn.ISFORMULA('#_IC 1A'!K186),IF(NOT(_xlfn.ISFORMULA('IC 1A'!K186)),TRUE),FALSE),"MissingFormulaMsg",IF(NOT(AND(ISNUMBER(FIND("[",_xlfn.FORMULATEXT('#_IC 1A'!K186))),ISNUMBER(FIND("!",_xlfn.FORMULATEXT('#_IC 1A'!K186))))),AND(ISNUMBER(FIND("[",_xlfn.FORMULATEXT('IC 1A'!K186))),ISNUMBER(FIND("!",_xlfn.FORMULATEXT('IC 1A'!K186)))),FALSE),"ExternalRefsMsg",IF(ISNUMBER('#_IC 1A'!K186),IF(ABS('#_IC 1A'!K186-'IC 1A'!K186)&gt;0.00001,TRUE,FALSE),IF('#_IC 1A'!K186&lt;&gt;'IC 1A'!K186,TRUE,FALSE)),IF(ISNUMBER('#_IC 1A'!K186),IF('#_IC 1A'!K186&gt;'IC 1A'!K186,"TooLow","TooHigh"),"WrongAnswer"),NOT(_xlfn.ISFORMULA('#_IC 1A'!K186)),IF(_xlfn.IFS(ISTEXT('#_IC 1A'!K186),FALSE,ISLOGICAL('#_IC 1A'!K186),FALSE,SUBSTITUTE(CELL("format",'#_IC 1A'!K186),"-","")=SUBSTITUTE(CELL("format",'IC 1A'!K186),"-",""),FALSE,CELL("format",'#_IC 1A'!K186)="G",FALSE,AND(CELL("format",'#_IC 1A'!K186)="F0",CELL("format",'IC 1A'!K186)="G"),FALSE,TRUE,IFERROR(IF(MATCH(CELL("format",'#_IC 1A'!K186)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1A'!K186),_xlfn.FORMULATEXT('IC 1A'!K186),'IC 1A'!K186),"9","#"),"8","#"),"7","#"),"6","#"),"5","#"),"4","#"),"3","#"),"2","#"),"1","#"),"0","#"),"$",""),"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1A'!K186),_xlfn.FORMULATEXT('IC 1A'!K186),'IC 1A'!K186),"9","#"),"8","#"),"7","#"),"6","#"),"5","#"),"4","#"),"3","#"),"2","#"),"1","#"),"0","#"),"$",""),"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1A'!K186),_xlfn.FORMULATEXT('#_IC 1A'!K186),'#_IC 1A'!K186),"9","#"),"8","#"),"7","#"),"6","#"),"5","#"),"4","#"),"3","#"),"2","#"),"1","#"),"0","#"),"$",""),"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1A'!K186),_xlfn.FORMULATEXT('#_IC 1A'!K186),'#_IC 1A'!K186),"9","#"),"8","#"),"7","#"),"6","#"),"5","#"),"4","#"),"3","#"),"2","#"),"1","#"),"0","#"),"$",""),"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1A'!K186),_xlfn.FORMULATEXT('IC 1A'!K186),'IC 1A'!K186))-LEN(SUBSTITUTE(IF(_xlfn.ISFORMULA('IC 1A'!K186),_xlfn.FORMULATEXT('IC 1A'!K186),'IC 1A'!K186),"""",""))&gt;LEN(IF(_xlfn.ISFORMULA('#_IC 1A'!K186),_xlfn.FORMULATEXT('#_IC 1A'!K186),'#_IC 1A'!K186))-LEN(SUBSTITUTE(IF(_xlfn.ISFORMULA('#_IC 1A'!K186),_xlfn.FORMULATEXT('#_IC 1A'!K186),'#_IC 1A'!K186),"""","")),TRUE,FALSE),"HardQuoteMsg",IF(LEN(IF(_xlfn.ISFORMULA('IC 1A'!K186),_xlfn.FORMULATEXT('IC 1A'!K186),'IC 1A'!K186))-LEN(SUBSTITUTE(IF(_xlfn.ISFORMULA('IC 1A'!K186),_xlfn.FORMULATEXT('IC 1A'!K186),'IC 1A'!K186),"$",""))&lt;LEN(IF(_xlfn.ISFORMULA('#_IC 1A'!K186),_xlfn.FORMULATEXT('#_IC 1A'!K186),'#_IC 1A'!K186))-LEN(SUBSTITUTE(IF(_xlfn.ISFORMULA('#_IC 1A'!K186),_xlfn.FORMULATEXT('#_IC 1A'!K186),'#_IC 1A'!K186),"$","")),TRUE,FALSE),"MissingAbsMsg",_xlfn.IFS(ISTEXT('#_IC 1A'!K186),FALSE,ISLOGICAL('#_IC 1A'!K186),FALSE,SUBSTITUTE(CELL("format",'#_IC 1A'!K186),"-","")=SUBSTITUTE(CELL("format",'IC 1A'!K186),"-",""),FALSE,CELL("format",'#_IC 1A'!K186)="G",FALSE,AND(CELL("format",'#_IC 1A'!K186)="F0",CELL("format",'IC 1A'!K186)="G"),FALSE,TRUE,IFERROR(IF(MATCH(CELL("format",'#_IC 1A'!K186),FormatCodes_SFX!$A$4:$A$53,0)&gt;0,TRUE),FALSE),TRUE,TRUE),"FormatMsg",TRUE,"PerfectMsg")</f>
        <v>PerfectMsg</v>
      </c>
    </row>
    <row r="187" spans="2:11" x14ac:dyDescent="0.15">
      <c r="B187" s="48">
        <v>0</v>
      </c>
      <c r="C187" s="48">
        <v>0</v>
      </c>
      <c r="D187" s="48">
        <v>0</v>
      </c>
      <c r="E187" s="48">
        <v>0</v>
      </c>
      <c r="F187" s="48">
        <v>0</v>
      </c>
      <c r="G187" s="48">
        <v>0</v>
      </c>
      <c r="H187" s="48">
        <v>0</v>
      </c>
      <c r="I187" s="48"/>
      <c r="J187" s="48" t="str">
        <f ca="1">_xlfn.IFS(ISBLANK('IC 1A'!J187),"",IF(NOT(ISNA('#_IC 1A'!J187)),IF(ISNA('IC 1A'!J187),TRUE,FALSE),FALSE),"StuNAMsg",IF(AND(ISNA('#_IC 1A'!J187),ISNA('IC 1A'!J187)),TRUE,FALSE),"PerfectMsg",IF(NOT(ISERROR('#_IC 1A'!J187)),IF(ISERROR('IC 1A'!J187),TRUE,FALSE),FALSE),"StuErrorMsg",IF(TYPE('#_IC 1A'!J187)&lt;&gt;TYPE('IC 1A'!J187),TRUE,FALSE),"WrongTypeMsg",IF(_xlfn.ISFORMULA('#_IC 1A'!J187),IF(NOT(_xlfn.ISFORMULA('IC 1A'!J187)),TRUE),FALSE),"MissingFormulaMsg",IF(NOT(AND(ISNUMBER(FIND("[",_xlfn.FORMULATEXT('#_IC 1A'!J187))),ISNUMBER(FIND("!",_xlfn.FORMULATEXT('#_IC 1A'!J187))))),AND(ISNUMBER(FIND("[",_xlfn.FORMULATEXT('IC 1A'!J187))),ISNUMBER(FIND("!",_xlfn.FORMULATEXT('IC 1A'!J187)))),FALSE),"ExternalRefsMsg",IF(ISNUMBER('#_IC 1A'!J187),IF(ABS('#_IC 1A'!J187-'IC 1A'!J187)&gt;0.00001,TRUE,FALSE),IF('#_IC 1A'!J187&lt;&gt;'IC 1A'!J187,TRUE,FALSE)),IF(ISNUMBER('#_IC 1A'!J187),IF('#_IC 1A'!J187&gt;'IC 1A'!J187,"TooLow","TooHigh"),"WrongAnswer"),NOT(_xlfn.ISFORMULA('#_IC 1A'!J187)),IF(_xlfn.IFS(ISTEXT('#_IC 1A'!J187),FALSE,ISLOGICAL('#_IC 1A'!J187),FALSE,SUBSTITUTE(CELL("format",'#_IC 1A'!J187),"-","")=SUBSTITUTE(CELL("format",'IC 1A'!J187),"-",""),FALSE,CELL("format",'#_IC 1A'!J187)="G",FALSE,AND(CELL("format",'#_IC 1A'!J187)="F0",CELL("format",'IC 1A'!J187)="G"),FALSE,TRUE,IFERROR(IF(MATCH(CELL("format",'#_IC 1A'!J187)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1A'!J187),_xlfn.FORMULATEXT('IC 1A'!J187),'IC 1A'!J187),"9","#"),"8","#"),"7","#"),"6","#"),"5","#"),"4","#"),"3","#"),"2","#"),"1","#"),"0","#"),"$",""),"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1A'!J187),_xlfn.FORMULATEXT('IC 1A'!J187),'IC 1A'!J187),"9","#"),"8","#"),"7","#"),"6","#"),"5","#"),"4","#"),"3","#"),"2","#"),"1","#"),"0","#"),"$",""),"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1A'!J187),_xlfn.FORMULATEXT('#_IC 1A'!J187),'#_IC 1A'!J187),"9","#"),"8","#"),"7","#"),"6","#"),"5","#"),"4","#"),"3","#"),"2","#"),"1","#"),"0","#"),"$",""),"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1A'!J187),_xlfn.FORMULATEXT('#_IC 1A'!J187),'#_IC 1A'!J187),"9","#"),"8","#"),"7","#"),"6","#"),"5","#"),"4","#"),"3","#"),"2","#"),"1","#"),"0","#"),"$",""),"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1A'!J187),_xlfn.FORMULATEXT('IC 1A'!J187),'IC 1A'!J187))-LEN(SUBSTITUTE(IF(_xlfn.ISFORMULA('IC 1A'!J187),_xlfn.FORMULATEXT('IC 1A'!J187),'IC 1A'!J187),"""",""))&gt;LEN(IF(_xlfn.ISFORMULA('#_IC 1A'!J187),_xlfn.FORMULATEXT('#_IC 1A'!J187),'#_IC 1A'!J187))-LEN(SUBSTITUTE(IF(_xlfn.ISFORMULA('#_IC 1A'!J187),_xlfn.FORMULATEXT('#_IC 1A'!J187),'#_IC 1A'!J187),"""","")),TRUE,FALSE),"HardQuoteMsg",IF(LEN(IF(_xlfn.ISFORMULA('IC 1A'!J187),_xlfn.FORMULATEXT('IC 1A'!J187),'IC 1A'!J187))-LEN(SUBSTITUTE(IF(_xlfn.ISFORMULA('IC 1A'!J187),_xlfn.FORMULATEXT('IC 1A'!J187),'IC 1A'!J187),"$",""))&lt;LEN(IF(_xlfn.ISFORMULA('#_IC 1A'!J187),_xlfn.FORMULATEXT('#_IC 1A'!J187),'#_IC 1A'!J187))-LEN(SUBSTITUTE(IF(_xlfn.ISFORMULA('#_IC 1A'!J187),_xlfn.FORMULATEXT('#_IC 1A'!J187),'#_IC 1A'!J187),"$","")),TRUE,FALSE),"MissingAbsMsg",_xlfn.IFS(ISTEXT('#_IC 1A'!J187),FALSE,ISLOGICAL('#_IC 1A'!J187),FALSE,SUBSTITUTE(CELL("format",'#_IC 1A'!J187),"-","")=SUBSTITUTE(CELL("format",'IC 1A'!J187),"-",""),FALSE,CELL("format",'#_IC 1A'!J187)="G",FALSE,AND(CELL("format",'#_IC 1A'!J187)="F0",CELL("format",'IC 1A'!J187)="G"),FALSE,TRUE,IFERROR(IF(MATCH(CELL("format",'#_IC 1A'!J187),FormatCodes_SFX!$A$4:$A$53,0)&gt;0,TRUE),FALSE),TRUE,TRUE),"FormatMsg",TRUE,"PerfectMsg")</f>
        <v>PerfectMsg</v>
      </c>
      <c r="K187" s="48" t="str">
        <f ca="1">_xlfn.IFS(ISBLANK('IC 1A'!K187),"",IF(NOT(ISNA('#_IC 1A'!K187)),IF(ISNA('IC 1A'!K187),TRUE,FALSE),FALSE),"StuNAMsg",IF(AND(ISNA('#_IC 1A'!K187),ISNA('IC 1A'!K187)),TRUE,FALSE),"PerfectMsg",IF(NOT(ISERROR('#_IC 1A'!K187)),IF(ISERROR('IC 1A'!K187),TRUE,FALSE),FALSE),"StuErrorMsg",IF(TYPE('#_IC 1A'!K187)&lt;&gt;TYPE('IC 1A'!K187),TRUE,FALSE),"WrongTypeMsg",IF(_xlfn.ISFORMULA('#_IC 1A'!K187),IF(NOT(_xlfn.ISFORMULA('IC 1A'!K187)),TRUE),FALSE),"MissingFormulaMsg",IF(NOT(AND(ISNUMBER(FIND("[",_xlfn.FORMULATEXT('#_IC 1A'!K187))),ISNUMBER(FIND("!",_xlfn.FORMULATEXT('#_IC 1A'!K187))))),AND(ISNUMBER(FIND("[",_xlfn.FORMULATEXT('IC 1A'!K187))),ISNUMBER(FIND("!",_xlfn.FORMULATEXT('IC 1A'!K187)))),FALSE),"ExternalRefsMsg",IF(ISNUMBER('#_IC 1A'!K187),IF(ABS('#_IC 1A'!K187-'IC 1A'!K187)&gt;0.00001,TRUE,FALSE),IF('#_IC 1A'!K187&lt;&gt;'IC 1A'!K187,TRUE,FALSE)),IF(ISNUMBER('#_IC 1A'!K187),IF('#_IC 1A'!K187&gt;'IC 1A'!K187,"TooLow","TooHigh"),"WrongAnswer"),NOT(_xlfn.ISFORMULA('#_IC 1A'!K187)),IF(_xlfn.IFS(ISTEXT('#_IC 1A'!K187),FALSE,ISLOGICAL('#_IC 1A'!K187),FALSE,SUBSTITUTE(CELL("format",'#_IC 1A'!K187),"-","")=SUBSTITUTE(CELL("format",'IC 1A'!K187),"-",""),FALSE,CELL("format",'#_IC 1A'!K187)="G",FALSE,AND(CELL("format",'#_IC 1A'!K187)="F0",CELL("format",'IC 1A'!K187)="G"),FALSE,TRUE,IFERROR(IF(MATCH(CELL("format",'#_IC 1A'!K187)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1A'!K187),_xlfn.FORMULATEXT('IC 1A'!K187),'IC 1A'!K187),"9","#"),"8","#"),"7","#"),"6","#"),"5","#"),"4","#"),"3","#"),"2","#"),"1","#"),"0","#"),"$",""),"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1A'!K187),_xlfn.FORMULATEXT('IC 1A'!K187),'IC 1A'!K187),"9","#"),"8","#"),"7","#"),"6","#"),"5","#"),"4","#"),"3","#"),"2","#"),"1","#"),"0","#"),"$",""),"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1A'!K187),_xlfn.FORMULATEXT('#_IC 1A'!K187),'#_IC 1A'!K187),"9","#"),"8","#"),"7","#"),"6","#"),"5","#"),"4","#"),"3","#"),"2","#"),"1","#"),"0","#"),"$",""),"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1A'!K187),_xlfn.FORMULATEXT('#_IC 1A'!K187),'#_IC 1A'!K187),"9","#"),"8","#"),"7","#"),"6","#"),"5","#"),"4","#"),"3","#"),"2","#"),"1","#"),"0","#"),"$",""),"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1A'!K187),_xlfn.FORMULATEXT('IC 1A'!K187),'IC 1A'!K187))-LEN(SUBSTITUTE(IF(_xlfn.ISFORMULA('IC 1A'!K187),_xlfn.FORMULATEXT('IC 1A'!K187),'IC 1A'!K187),"""",""))&gt;LEN(IF(_xlfn.ISFORMULA('#_IC 1A'!K187),_xlfn.FORMULATEXT('#_IC 1A'!K187),'#_IC 1A'!K187))-LEN(SUBSTITUTE(IF(_xlfn.ISFORMULA('#_IC 1A'!K187),_xlfn.FORMULATEXT('#_IC 1A'!K187),'#_IC 1A'!K187),"""","")),TRUE,FALSE),"HardQuoteMsg",IF(LEN(IF(_xlfn.ISFORMULA('IC 1A'!K187),_xlfn.FORMULATEXT('IC 1A'!K187),'IC 1A'!K187))-LEN(SUBSTITUTE(IF(_xlfn.ISFORMULA('IC 1A'!K187),_xlfn.FORMULATEXT('IC 1A'!K187),'IC 1A'!K187),"$",""))&lt;LEN(IF(_xlfn.ISFORMULA('#_IC 1A'!K187),_xlfn.FORMULATEXT('#_IC 1A'!K187),'#_IC 1A'!K187))-LEN(SUBSTITUTE(IF(_xlfn.ISFORMULA('#_IC 1A'!K187),_xlfn.FORMULATEXT('#_IC 1A'!K187),'#_IC 1A'!K187),"$","")),TRUE,FALSE),"MissingAbsMsg",_xlfn.IFS(ISTEXT('#_IC 1A'!K187),FALSE,ISLOGICAL('#_IC 1A'!K187),FALSE,SUBSTITUTE(CELL("format",'#_IC 1A'!K187),"-","")=SUBSTITUTE(CELL("format",'IC 1A'!K187),"-",""),FALSE,CELL("format",'#_IC 1A'!K187)="G",FALSE,AND(CELL("format",'#_IC 1A'!K187)="F0",CELL("format",'IC 1A'!K187)="G"),FALSE,TRUE,IFERROR(IF(MATCH(CELL("format",'#_IC 1A'!K187),FormatCodes_SFX!$A$4:$A$53,0)&gt;0,TRUE),FALSE),TRUE,TRUE),"FormatMsg",TRUE,"PerfectMsg")</f>
        <v>PerfectMsg</v>
      </c>
    </row>
    <row r="188" spans="2:11" x14ac:dyDescent="0.15">
      <c r="B188" s="48">
        <v>0</v>
      </c>
      <c r="C188" s="48">
        <v>0</v>
      </c>
      <c r="D188" s="48">
        <v>0</v>
      </c>
      <c r="E188" s="48">
        <v>0</v>
      </c>
      <c r="F188" s="48">
        <v>0</v>
      </c>
      <c r="G188" s="48">
        <v>0</v>
      </c>
      <c r="H188" s="48"/>
      <c r="I188" s="48"/>
      <c r="J188" s="48" t="str">
        <f ca="1">_xlfn.IFS(ISBLANK('IC 1A'!J188),"",IF(NOT(ISNA('#_IC 1A'!J188)),IF(ISNA('IC 1A'!J188),TRUE,FALSE),FALSE),"StuNAMsg",IF(AND(ISNA('#_IC 1A'!J188),ISNA('IC 1A'!J188)),TRUE,FALSE),"PerfectMsg",IF(NOT(ISERROR('#_IC 1A'!J188)),IF(ISERROR('IC 1A'!J188),TRUE,FALSE),FALSE),"StuErrorMsg",IF(TYPE('#_IC 1A'!J188)&lt;&gt;TYPE('IC 1A'!J188),TRUE,FALSE),"WrongTypeMsg",IF(_xlfn.ISFORMULA('#_IC 1A'!J188),IF(NOT(_xlfn.ISFORMULA('IC 1A'!J188)),TRUE),FALSE),"MissingFormulaMsg",IF(NOT(AND(ISNUMBER(FIND("[",_xlfn.FORMULATEXT('#_IC 1A'!J188))),ISNUMBER(FIND("!",_xlfn.FORMULATEXT('#_IC 1A'!J188))))),AND(ISNUMBER(FIND("[",_xlfn.FORMULATEXT('IC 1A'!J188))),ISNUMBER(FIND("!",_xlfn.FORMULATEXT('IC 1A'!J188)))),FALSE),"ExternalRefsMsg",IF(ISNUMBER('#_IC 1A'!J188),IF(ABS('#_IC 1A'!J188-'IC 1A'!J188)&gt;0.00001,TRUE,FALSE),IF('#_IC 1A'!J188&lt;&gt;'IC 1A'!J188,TRUE,FALSE)),IF(ISNUMBER('#_IC 1A'!J188),IF('#_IC 1A'!J188&gt;'IC 1A'!J188,"TooLow","TooHigh"),"WrongAnswer"),NOT(_xlfn.ISFORMULA('#_IC 1A'!J188)),IF(_xlfn.IFS(ISTEXT('#_IC 1A'!J188),FALSE,ISLOGICAL('#_IC 1A'!J188),FALSE,SUBSTITUTE(CELL("format",'#_IC 1A'!J188),"-","")=SUBSTITUTE(CELL("format",'IC 1A'!J188),"-",""),FALSE,CELL("format",'#_IC 1A'!J188)="G",FALSE,AND(CELL("format",'#_IC 1A'!J188)="F0",CELL("format",'IC 1A'!J188)="G"),FALSE,TRUE,IFERROR(IF(MATCH(CELL("format",'#_IC 1A'!J188)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1A'!J188),_xlfn.FORMULATEXT('IC 1A'!J188),'IC 1A'!J188),"9","#"),"8","#"),"7","#"),"6","#"),"5","#"),"4","#"),"3","#"),"2","#"),"1","#"),"0","#"),"$",""),"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1A'!J188),_xlfn.FORMULATEXT('IC 1A'!J188),'IC 1A'!J188),"9","#"),"8","#"),"7","#"),"6","#"),"5","#"),"4","#"),"3","#"),"2","#"),"1","#"),"0","#"),"$",""),"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1A'!J188),_xlfn.FORMULATEXT('#_IC 1A'!J188),'#_IC 1A'!J188),"9","#"),"8","#"),"7","#"),"6","#"),"5","#"),"4","#"),"3","#"),"2","#"),"1","#"),"0","#"),"$",""),"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1A'!J188),_xlfn.FORMULATEXT('#_IC 1A'!J188),'#_IC 1A'!J188),"9","#"),"8","#"),"7","#"),"6","#"),"5","#"),"4","#"),"3","#"),"2","#"),"1","#"),"0","#"),"$",""),"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1A'!J188),_xlfn.FORMULATEXT('IC 1A'!J188),'IC 1A'!J188))-LEN(SUBSTITUTE(IF(_xlfn.ISFORMULA('IC 1A'!J188),_xlfn.FORMULATEXT('IC 1A'!J188),'IC 1A'!J188),"""",""))&gt;LEN(IF(_xlfn.ISFORMULA('#_IC 1A'!J188),_xlfn.FORMULATEXT('#_IC 1A'!J188),'#_IC 1A'!J188))-LEN(SUBSTITUTE(IF(_xlfn.ISFORMULA('#_IC 1A'!J188),_xlfn.FORMULATEXT('#_IC 1A'!J188),'#_IC 1A'!J188),"""","")),TRUE,FALSE),"HardQuoteMsg",IF(LEN(IF(_xlfn.ISFORMULA('IC 1A'!J188),_xlfn.FORMULATEXT('IC 1A'!J188),'IC 1A'!J188))-LEN(SUBSTITUTE(IF(_xlfn.ISFORMULA('IC 1A'!J188),_xlfn.FORMULATEXT('IC 1A'!J188),'IC 1A'!J188),"$",""))&lt;LEN(IF(_xlfn.ISFORMULA('#_IC 1A'!J188),_xlfn.FORMULATEXT('#_IC 1A'!J188),'#_IC 1A'!J188))-LEN(SUBSTITUTE(IF(_xlfn.ISFORMULA('#_IC 1A'!J188),_xlfn.FORMULATEXT('#_IC 1A'!J188),'#_IC 1A'!J188),"$","")),TRUE,FALSE),"MissingAbsMsg",_xlfn.IFS(ISTEXT('#_IC 1A'!J188),FALSE,ISLOGICAL('#_IC 1A'!J188),FALSE,SUBSTITUTE(CELL("format",'#_IC 1A'!J188),"-","")=SUBSTITUTE(CELL("format",'IC 1A'!J188),"-",""),FALSE,CELL("format",'#_IC 1A'!J188)="G",FALSE,AND(CELL("format",'#_IC 1A'!J188)="F0",CELL("format",'IC 1A'!J188)="G"),FALSE,TRUE,IFERROR(IF(MATCH(CELL("format",'#_IC 1A'!J188),FormatCodes_SFX!$A$4:$A$53,0)&gt;0,TRUE),FALSE),TRUE,TRUE),"FormatMsg",TRUE,"PerfectMsg")</f>
        <v>PerfectMsg</v>
      </c>
      <c r="K188" s="48" t="str">
        <f ca="1">_xlfn.IFS(ISBLANK('IC 1A'!K188),"",IF(NOT(ISNA('#_IC 1A'!K188)),IF(ISNA('IC 1A'!K188),TRUE,FALSE),FALSE),"StuNAMsg",IF(AND(ISNA('#_IC 1A'!K188),ISNA('IC 1A'!K188)),TRUE,FALSE),"PerfectMsg",IF(NOT(ISERROR('#_IC 1A'!K188)),IF(ISERROR('IC 1A'!K188),TRUE,FALSE),FALSE),"StuErrorMsg",IF(TYPE('#_IC 1A'!K188)&lt;&gt;TYPE('IC 1A'!K188),TRUE,FALSE),"WrongTypeMsg",IF(_xlfn.ISFORMULA('#_IC 1A'!K188),IF(NOT(_xlfn.ISFORMULA('IC 1A'!K188)),TRUE),FALSE),"MissingFormulaMsg",IF(NOT(AND(ISNUMBER(FIND("[",_xlfn.FORMULATEXT('#_IC 1A'!K188))),ISNUMBER(FIND("!",_xlfn.FORMULATEXT('#_IC 1A'!K188))))),AND(ISNUMBER(FIND("[",_xlfn.FORMULATEXT('IC 1A'!K188))),ISNUMBER(FIND("!",_xlfn.FORMULATEXT('IC 1A'!K188)))),FALSE),"ExternalRefsMsg",IF(ISNUMBER('#_IC 1A'!K188),IF(ABS('#_IC 1A'!K188-'IC 1A'!K188)&gt;0.00001,TRUE,FALSE),IF('#_IC 1A'!K188&lt;&gt;'IC 1A'!K188,TRUE,FALSE)),IF(ISNUMBER('#_IC 1A'!K188),IF('#_IC 1A'!K188&gt;'IC 1A'!K188,"TooLow","TooHigh"),"WrongAnswer"),NOT(_xlfn.ISFORMULA('#_IC 1A'!K188)),IF(_xlfn.IFS(ISTEXT('#_IC 1A'!K188),FALSE,ISLOGICAL('#_IC 1A'!K188),FALSE,SUBSTITUTE(CELL("format",'#_IC 1A'!K188),"-","")=SUBSTITUTE(CELL("format",'IC 1A'!K188),"-",""),FALSE,CELL("format",'#_IC 1A'!K188)="G",FALSE,AND(CELL("format",'#_IC 1A'!K188)="F0",CELL("format",'IC 1A'!K188)="G"),FALSE,TRUE,IFERROR(IF(MATCH(CELL("format",'#_IC 1A'!K188)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1A'!K188),_xlfn.FORMULATEXT('IC 1A'!K188),'IC 1A'!K188),"9","#"),"8","#"),"7","#"),"6","#"),"5","#"),"4","#"),"3","#"),"2","#"),"1","#"),"0","#"),"$",""),"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1A'!K188),_xlfn.FORMULATEXT('IC 1A'!K188),'IC 1A'!K188),"9","#"),"8","#"),"7","#"),"6","#"),"5","#"),"4","#"),"3","#"),"2","#"),"1","#"),"0","#"),"$",""),"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1A'!K188),_xlfn.FORMULATEXT('#_IC 1A'!K188),'#_IC 1A'!K188),"9","#"),"8","#"),"7","#"),"6","#"),"5","#"),"4","#"),"3","#"),"2","#"),"1","#"),"0","#"),"$",""),"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1A'!K188),_xlfn.FORMULATEXT('#_IC 1A'!K188),'#_IC 1A'!K188),"9","#"),"8","#"),"7","#"),"6","#"),"5","#"),"4","#"),"3","#"),"2","#"),"1","#"),"0","#"),"$",""),"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1A'!K188),_xlfn.FORMULATEXT('IC 1A'!K188),'IC 1A'!K188))-LEN(SUBSTITUTE(IF(_xlfn.ISFORMULA('IC 1A'!K188),_xlfn.FORMULATEXT('IC 1A'!K188),'IC 1A'!K188),"""",""))&gt;LEN(IF(_xlfn.ISFORMULA('#_IC 1A'!K188),_xlfn.FORMULATEXT('#_IC 1A'!K188),'#_IC 1A'!K188))-LEN(SUBSTITUTE(IF(_xlfn.ISFORMULA('#_IC 1A'!K188),_xlfn.FORMULATEXT('#_IC 1A'!K188),'#_IC 1A'!K188),"""","")),TRUE,FALSE),"HardQuoteMsg",IF(LEN(IF(_xlfn.ISFORMULA('IC 1A'!K188),_xlfn.FORMULATEXT('IC 1A'!K188),'IC 1A'!K188))-LEN(SUBSTITUTE(IF(_xlfn.ISFORMULA('IC 1A'!K188),_xlfn.FORMULATEXT('IC 1A'!K188),'IC 1A'!K188),"$",""))&lt;LEN(IF(_xlfn.ISFORMULA('#_IC 1A'!K188),_xlfn.FORMULATEXT('#_IC 1A'!K188),'#_IC 1A'!K188))-LEN(SUBSTITUTE(IF(_xlfn.ISFORMULA('#_IC 1A'!K188),_xlfn.FORMULATEXT('#_IC 1A'!K188),'#_IC 1A'!K188),"$","")),TRUE,FALSE),"MissingAbsMsg",_xlfn.IFS(ISTEXT('#_IC 1A'!K188),FALSE,ISLOGICAL('#_IC 1A'!K188),FALSE,SUBSTITUTE(CELL("format",'#_IC 1A'!K188),"-","")=SUBSTITUTE(CELL("format",'IC 1A'!K188),"-",""),FALSE,CELL("format",'#_IC 1A'!K188)="G",FALSE,AND(CELL("format",'#_IC 1A'!K188)="F0",CELL("format",'IC 1A'!K188)="G"),FALSE,TRUE,IFERROR(IF(MATCH(CELL("format",'#_IC 1A'!K188),FormatCodes_SFX!$A$4:$A$53,0)&gt;0,TRUE),FALSE),TRUE,TRUE),"FormatMsg",TRUE,"PerfectMsg")</f>
        <v>PerfectMsg</v>
      </c>
    </row>
    <row r="189" spans="2:11" x14ac:dyDescent="0.15">
      <c r="B189" s="48">
        <v>0</v>
      </c>
      <c r="C189" s="48">
        <v>0</v>
      </c>
      <c r="D189" s="48">
        <v>0</v>
      </c>
      <c r="E189" s="48">
        <v>0</v>
      </c>
      <c r="F189" s="48">
        <v>0</v>
      </c>
      <c r="G189" s="48">
        <v>0</v>
      </c>
      <c r="H189" s="48">
        <v>0</v>
      </c>
      <c r="I189" s="48"/>
      <c r="J189" s="48" t="str">
        <f ca="1">_xlfn.IFS(ISBLANK('IC 1A'!J189),"",IF(NOT(ISNA('#_IC 1A'!J189)),IF(ISNA('IC 1A'!J189),TRUE,FALSE),FALSE),"StuNAMsg",IF(AND(ISNA('#_IC 1A'!J189),ISNA('IC 1A'!J189)),TRUE,FALSE),"PerfectMsg",IF(NOT(ISERROR('#_IC 1A'!J189)),IF(ISERROR('IC 1A'!J189),TRUE,FALSE),FALSE),"StuErrorMsg",IF(TYPE('#_IC 1A'!J189)&lt;&gt;TYPE('IC 1A'!J189),TRUE,FALSE),"WrongTypeMsg",IF(_xlfn.ISFORMULA('#_IC 1A'!J189),IF(NOT(_xlfn.ISFORMULA('IC 1A'!J189)),TRUE),FALSE),"MissingFormulaMsg",IF(NOT(AND(ISNUMBER(FIND("[",_xlfn.FORMULATEXT('#_IC 1A'!J189))),ISNUMBER(FIND("!",_xlfn.FORMULATEXT('#_IC 1A'!J189))))),AND(ISNUMBER(FIND("[",_xlfn.FORMULATEXT('IC 1A'!J189))),ISNUMBER(FIND("!",_xlfn.FORMULATEXT('IC 1A'!J189)))),FALSE),"ExternalRefsMsg",IF(ISNUMBER('#_IC 1A'!J189),IF(ABS('#_IC 1A'!J189-'IC 1A'!J189)&gt;0.00001,TRUE,FALSE),IF('#_IC 1A'!J189&lt;&gt;'IC 1A'!J189,TRUE,FALSE)),IF(ISNUMBER('#_IC 1A'!J189),IF('#_IC 1A'!J189&gt;'IC 1A'!J189,"TooLow","TooHigh"),"WrongAnswer"),NOT(_xlfn.ISFORMULA('#_IC 1A'!J189)),IF(_xlfn.IFS(ISTEXT('#_IC 1A'!J189),FALSE,ISLOGICAL('#_IC 1A'!J189),FALSE,SUBSTITUTE(CELL("format",'#_IC 1A'!J189),"-","")=SUBSTITUTE(CELL("format",'IC 1A'!J189),"-",""),FALSE,CELL("format",'#_IC 1A'!J189)="G",FALSE,AND(CELL("format",'#_IC 1A'!J189)="F0",CELL("format",'IC 1A'!J189)="G"),FALSE,TRUE,IFERROR(IF(MATCH(CELL("format",'#_IC 1A'!J189)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1A'!J189),_xlfn.FORMULATEXT('IC 1A'!J189),'IC 1A'!J189),"9","#"),"8","#"),"7","#"),"6","#"),"5","#"),"4","#"),"3","#"),"2","#"),"1","#"),"0","#"),"$",""),"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1A'!J189),_xlfn.FORMULATEXT('IC 1A'!J189),'IC 1A'!J189),"9","#"),"8","#"),"7","#"),"6","#"),"5","#"),"4","#"),"3","#"),"2","#"),"1","#"),"0","#"),"$",""),"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1A'!J189),_xlfn.FORMULATEXT('#_IC 1A'!J189),'#_IC 1A'!J189),"9","#"),"8","#"),"7","#"),"6","#"),"5","#"),"4","#"),"3","#"),"2","#"),"1","#"),"0","#"),"$",""),"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1A'!J189),_xlfn.FORMULATEXT('#_IC 1A'!J189),'#_IC 1A'!J189),"9","#"),"8","#"),"7","#"),"6","#"),"5","#"),"4","#"),"3","#"),"2","#"),"1","#"),"0","#"),"$",""),"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1A'!J189),_xlfn.FORMULATEXT('IC 1A'!J189),'IC 1A'!J189))-LEN(SUBSTITUTE(IF(_xlfn.ISFORMULA('IC 1A'!J189),_xlfn.FORMULATEXT('IC 1A'!J189),'IC 1A'!J189),"""",""))&gt;LEN(IF(_xlfn.ISFORMULA('#_IC 1A'!J189),_xlfn.FORMULATEXT('#_IC 1A'!J189),'#_IC 1A'!J189))-LEN(SUBSTITUTE(IF(_xlfn.ISFORMULA('#_IC 1A'!J189),_xlfn.FORMULATEXT('#_IC 1A'!J189),'#_IC 1A'!J189),"""","")),TRUE,FALSE),"HardQuoteMsg",IF(LEN(IF(_xlfn.ISFORMULA('IC 1A'!J189),_xlfn.FORMULATEXT('IC 1A'!J189),'IC 1A'!J189))-LEN(SUBSTITUTE(IF(_xlfn.ISFORMULA('IC 1A'!J189),_xlfn.FORMULATEXT('IC 1A'!J189),'IC 1A'!J189),"$",""))&lt;LEN(IF(_xlfn.ISFORMULA('#_IC 1A'!J189),_xlfn.FORMULATEXT('#_IC 1A'!J189),'#_IC 1A'!J189))-LEN(SUBSTITUTE(IF(_xlfn.ISFORMULA('#_IC 1A'!J189),_xlfn.FORMULATEXT('#_IC 1A'!J189),'#_IC 1A'!J189),"$","")),TRUE,FALSE),"MissingAbsMsg",_xlfn.IFS(ISTEXT('#_IC 1A'!J189),FALSE,ISLOGICAL('#_IC 1A'!J189),FALSE,SUBSTITUTE(CELL("format",'#_IC 1A'!J189),"-","")=SUBSTITUTE(CELL("format",'IC 1A'!J189),"-",""),FALSE,CELL("format",'#_IC 1A'!J189)="G",FALSE,AND(CELL("format",'#_IC 1A'!J189)="F0",CELL("format",'IC 1A'!J189)="G"),FALSE,TRUE,IFERROR(IF(MATCH(CELL("format",'#_IC 1A'!J189),FormatCodes_SFX!$A$4:$A$53,0)&gt;0,TRUE),FALSE),TRUE,TRUE),"FormatMsg",TRUE,"PerfectMsg")</f>
        <v>PerfectMsg</v>
      </c>
      <c r="K189" s="48" t="str">
        <f ca="1">_xlfn.IFS(ISBLANK('IC 1A'!K189),"",IF(NOT(ISNA('#_IC 1A'!K189)),IF(ISNA('IC 1A'!K189),TRUE,FALSE),FALSE),"StuNAMsg",IF(AND(ISNA('#_IC 1A'!K189),ISNA('IC 1A'!K189)),TRUE,FALSE),"PerfectMsg",IF(NOT(ISERROR('#_IC 1A'!K189)),IF(ISERROR('IC 1A'!K189),TRUE,FALSE),FALSE),"StuErrorMsg",IF(TYPE('#_IC 1A'!K189)&lt;&gt;TYPE('IC 1A'!K189),TRUE,FALSE),"WrongTypeMsg",IF(_xlfn.ISFORMULA('#_IC 1A'!K189),IF(NOT(_xlfn.ISFORMULA('IC 1A'!K189)),TRUE),FALSE),"MissingFormulaMsg",IF(NOT(AND(ISNUMBER(FIND("[",_xlfn.FORMULATEXT('#_IC 1A'!K189))),ISNUMBER(FIND("!",_xlfn.FORMULATEXT('#_IC 1A'!K189))))),AND(ISNUMBER(FIND("[",_xlfn.FORMULATEXT('IC 1A'!K189))),ISNUMBER(FIND("!",_xlfn.FORMULATEXT('IC 1A'!K189)))),FALSE),"ExternalRefsMsg",IF(ISNUMBER('#_IC 1A'!K189),IF(ABS('#_IC 1A'!K189-'IC 1A'!K189)&gt;0.00001,TRUE,FALSE),IF('#_IC 1A'!K189&lt;&gt;'IC 1A'!K189,TRUE,FALSE)),IF(ISNUMBER('#_IC 1A'!K189),IF('#_IC 1A'!K189&gt;'IC 1A'!K189,"TooLow","TooHigh"),"WrongAnswer"),NOT(_xlfn.ISFORMULA('#_IC 1A'!K189)),IF(_xlfn.IFS(ISTEXT('#_IC 1A'!K189),FALSE,ISLOGICAL('#_IC 1A'!K189),FALSE,SUBSTITUTE(CELL("format",'#_IC 1A'!K189),"-","")=SUBSTITUTE(CELL("format",'IC 1A'!K189),"-",""),FALSE,CELL("format",'#_IC 1A'!K189)="G",FALSE,AND(CELL("format",'#_IC 1A'!K189)="F0",CELL("format",'IC 1A'!K189)="G"),FALSE,TRUE,IFERROR(IF(MATCH(CELL("format",'#_IC 1A'!K189)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1A'!K189),_xlfn.FORMULATEXT('IC 1A'!K189),'IC 1A'!K189),"9","#"),"8","#"),"7","#"),"6","#"),"5","#"),"4","#"),"3","#"),"2","#"),"1","#"),"0","#"),"$",""),"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1A'!K189),_xlfn.FORMULATEXT('IC 1A'!K189),'IC 1A'!K189),"9","#"),"8","#"),"7","#"),"6","#"),"5","#"),"4","#"),"3","#"),"2","#"),"1","#"),"0","#"),"$",""),"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1A'!K189),_xlfn.FORMULATEXT('#_IC 1A'!K189),'#_IC 1A'!K189),"9","#"),"8","#"),"7","#"),"6","#"),"5","#"),"4","#"),"3","#"),"2","#"),"1","#"),"0","#"),"$",""),"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1A'!K189),_xlfn.FORMULATEXT('#_IC 1A'!K189),'#_IC 1A'!K189),"9","#"),"8","#"),"7","#"),"6","#"),"5","#"),"4","#"),"3","#"),"2","#"),"1","#"),"0","#"),"$",""),"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1A'!K189),_xlfn.FORMULATEXT('IC 1A'!K189),'IC 1A'!K189))-LEN(SUBSTITUTE(IF(_xlfn.ISFORMULA('IC 1A'!K189),_xlfn.FORMULATEXT('IC 1A'!K189),'IC 1A'!K189),"""",""))&gt;LEN(IF(_xlfn.ISFORMULA('#_IC 1A'!K189),_xlfn.FORMULATEXT('#_IC 1A'!K189),'#_IC 1A'!K189))-LEN(SUBSTITUTE(IF(_xlfn.ISFORMULA('#_IC 1A'!K189),_xlfn.FORMULATEXT('#_IC 1A'!K189),'#_IC 1A'!K189),"""","")),TRUE,FALSE),"HardQuoteMsg",IF(LEN(IF(_xlfn.ISFORMULA('IC 1A'!K189),_xlfn.FORMULATEXT('IC 1A'!K189),'IC 1A'!K189))-LEN(SUBSTITUTE(IF(_xlfn.ISFORMULA('IC 1A'!K189),_xlfn.FORMULATEXT('IC 1A'!K189),'IC 1A'!K189),"$",""))&lt;LEN(IF(_xlfn.ISFORMULA('#_IC 1A'!K189),_xlfn.FORMULATEXT('#_IC 1A'!K189),'#_IC 1A'!K189))-LEN(SUBSTITUTE(IF(_xlfn.ISFORMULA('#_IC 1A'!K189),_xlfn.FORMULATEXT('#_IC 1A'!K189),'#_IC 1A'!K189),"$","")),TRUE,FALSE),"MissingAbsMsg",_xlfn.IFS(ISTEXT('#_IC 1A'!K189),FALSE,ISLOGICAL('#_IC 1A'!K189),FALSE,SUBSTITUTE(CELL("format",'#_IC 1A'!K189),"-","")=SUBSTITUTE(CELL("format",'IC 1A'!K189),"-",""),FALSE,CELL("format",'#_IC 1A'!K189)="G",FALSE,AND(CELL("format",'#_IC 1A'!K189)="F0",CELL("format",'IC 1A'!K189)="G"),FALSE,TRUE,IFERROR(IF(MATCH(CELL("format",'#_IC 1A'!K189),FormatCodes_SFX!$A$4:$A$53,0)&gt;0,TRUE),FALSE),TRUE,TRUE),"FormatMsg",TRUE,"PerfectMsg")</f>
        <v>PerfectMsg</v>
      </c>
    </row>
    <row r="190" spans="2:11" x14ac:dyDescent="0.15">
      <c r="B190" s="48">
        <v>0</v>
      </c>
      <c r="C190" s="48">
        <v>0</v>
      </c>
      <c r="D190" s="48">
        <v>0</v>
      </c>
      <c r="E190" s="48">
        <v>0</v>
      </c>
      <c r="F190" s="48">
        <v>0</v>
      </c>
      <c r="G190" s="48">
        <v>0</v>
      </c>
      <c r="H190" s="48"/>
      <c r="I190" s="48"/>
      <c r="J190" s="48" t="str">
        <f ca="1">_xlfn.IFS(ISBLANK('IC 1A'!J190),"",IF(NOT(ISNA('#_IC 1A'!J190)),IF(ISNA('IC 1A'!J190),TRUE,FALSE),FALSE),"StuNAMsg",IF(AND(ISNA('#_IC 1A'!J190),ISNA('IC 1A'!J190)),TRUE,FALSE),"PerfectMsg",IF(NOT(ISERROR('#_IC 1A'!J190)),IF(ISERROR('IC 1A'!J190),TRUE,FALSE),FALSE),"StuErrorMsg",IF(TYPE('#_IC 1A'!J190)&lt;&gt;TYPE('IC 1A'!J190),TRUE,FALSE),"WrongTypeMsg",IF(_xlfn.ISFORMULA('#_IC 1A'!J190),IF(NOT(_xlfn.ISFORMULA('IC 1A'!J190)),TRUE),FALSE),"MissingFormulaMsg",IF(NOT(AND(ISNUMBER(FIND("[",_xlfn.FORMULATEXT('#_IC 1A'!J190))),ISNUMBER(FIND("!",_xlfn.FORMULATEXT('#_IC 1A'!J190))))),AND(ISNUMBER(FIND("[",_xlfn.FORMULATEXT('IC 1A'!J190))),ISNUMBER(FIND("!",_xlfn.FORMULATEXT('IC 1A'!J190)))),FALSE),"ExternalRefsMsg",IF(ISNUMBER('#_IC 1A'!J190),IF(ABS('#_IC 1A'!J190-'IC 1A'!J190)&gt;0.00001,TRUE,FALSE),IF('#_IC 1A'!J190&lt;&gt;'IC 1A'!J190,TRUE,FALSE)),IF(ISNUMBER('#_IC 1A'!J190),IF('#_IC 1A'!J190&gt;'IC 1A'!J190,"TooLow","TooHigh"),"WrongAnswer"),NOT(_xlfn.ISFORMULA('#_IC 1A'!J190)),IF(_xlfn.IFS(ISTEXT('#_IC 1A'!J190),FALSE,ISLOGICAL('#_IC 1A'!J190),FALSE,SUBSTITUTE(CELL("format",'#_IC 1A'!J190),"-","")=SUBSTITUTE(CELL("format",'IC 1A'!J190),"-",""),FALSE,CELL("format",'#_IC 1A'!J190)="G",FALSE,AND(CELL("format",'#_IC 1A'!J190)="F0",CELL("format",'IC 1A'!J190)="G"),FALSE,TRUE,IFERROR(IF(MATCH(CELL("format",'#_IC 1A'!J190)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1A'!J190),_xlfn.FORMULATEXT('IC 1A'!J190),'IC 1A'!J190),"9","#"),"8","#"),"7","#"),"6","#"),"5","#"),"4","#"),"3","#"),"2","#"),"1","#"),"0","#"),"$",""),"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1A'!J190),_xlfn.FORMULATEXT('IC 1A'!J190),'IC 1A'!J190),"9","#"),"8","#"),"7","#"),"6","#"),"5","#"),"4","#"),"3","#"),"2","#"),"1","#"),"0","#"),"$",""),"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1A'!J190),_xlfn.FORMULATEXT('#_IC 1A'!J190),'#_IC 1A'!J190),"9","#"),"8","#"),"7","#"),"6","#"),"5","#"),"4","#"),"3","#"),"2","#"),"1","#"),"0","#"),"$",""),"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1A'!J190),_xlfn.FORMULATEXT('#_IC 1A'!J190),'#_IC 1A'!J190),"9","#"),"8","#"),"7","#"),"6","#"),"5","#"),"4","#"),"3","#"),"2","#"),"1","#"),"0","#"),"$",""),"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1A'!J190),_xlfn.FORMULATEXT('IC 1A'!J190),'IC 1A'!J190))-LEN(SUBSTITUTE(IF(_xlfn.ISFORMULA('IC 1A'!J190),_xlfn.FORMULATEXT('IC 1A'!J190),'IC 1A'!J190),"""",""))&gt;LEN(IF(_xlfn.ISFORMULA('#_IC 1A'!J190),_xlfn.FORMULATEXT('#_IC 1A'!J190),'#_IC 1A'!J190))-LEN(SUBSTITUTE(IF(_xlfn.ISFORMULA('#_IC 1A'!J190),_xlfn.FORMULATEXT('#_IC 1A'!J190),'#_IC 1A'!J190),"""","")),TRUE,FALSE),"HardQuoteMsg",IF(LEN(IF(_xlfn.ISFORMULA('IC 1A'!J190),_xlfn.FORMULATEXT('IC 1A'!J190),'IC 1A'!J190))-LEN(SUBSTITUTE(IF(_xlfn.ISFORMULA('IC 1A'!J190),_xlfn.FORMULATEXT('IC 1A'!J190),'IC 1A'!J190),"$",""))&lt;LEN(IF(_xlfn.ISFORMULA('#_IC 1A'!J190),_xlfn.FORMULATEXT('#_IC 1A'!J190),'#_IC 1A'!J190))-LEN(SUBSTITUTE(IF(_xlfn.ISFORMULA('#_IC 1A'!J190),_xlfn.FORMULATEXT('#_IC 1A'!J190),'#_IC 1A'!J190),"$","")),TRUE,FALSE),"MissingAbsMsg",_xlfn.IFS(ISTEXT('#_IC 1A'!J190),FALSE,ISLOGICAL('#_IC 1A'!J190),FALSE,SUBSTITUTE(CELL("format",'#_IC 1A'!J190),"-","")=SUBSTITUTE(CELL("format",'IC 1A'!J190),"-",""),FALSE,CELL("format",'#_IC 1A'!J190)="G",FALSE,AND(CELL("format",'#_IC 1A'!J190)="F0",CELL("format",'IC 1A'!J190)="G"),FALSE,TRUE,IFERROR(IF(MATCH(CELL("format",'#_IC 1A'!J190),FormatCodes_SFX!$A$4:$A$53,0)&gt;0,TRUE),FALSE),TRUE,TRUE),"FormatMsg",TRUE,"PerfectMsg")</f>
        <v>PerfectMsg</v>
      </c>
      <c r="K190" s="48" t="str">
        <f ca="1">_xlfn.IFS(ISBLANK('IC 1A'!K190),"",IF(NOT(ISNA('#_IC 1A'!K190)),IF(ISNA('IC 1A'!K190),TRUE,FALSE),FALSE),"StuNAMsg",IF(AND(ISNA('#_IC 1A'!K190),ISNA('IC 1A'!K190)),TRUE,FALSE),"PerfectMsg",IF(NOT(ISERROR('#_IC 1A'!K190)),IF(ISERROR('IC 1A'!K190),TRUE,FALSE),FALSE),"StuErrorMsg",IF(TYPE('#_IC 1A'!K190)&lt;&gt;TYPE('IC 1A'!K190),TRUE,FALSE),"WrongTypeMsg",IF(_xlfn.ISFORMULA('#_IC 1A'!K190),IF(NOT(_xlfn.ISFORMULA('IC 1A'!K190)),TRUE),FALSE),"MissingFormulaMsg",IF(NOT(AND(ISNUMBER(FIND("[",_xlfn.FORMULATEXT('#_IC 1A'!K190))),ISNUMBER(FIND("!",_xlfn.FORMULATEXT('#_IC 1A'!K190))))),AND(ISNUMBER(FIND("[",_xlfn.FORMULATEXT('IC 1A'!K190))),ISNUMBER(FIND("!",_xlfn.FORMULATEXT('IC 1A'!K190)))),FALSE),"ExternalRefsMsg",IF(ISNUMBER('#_IC 1A'!K190),IF(ABS('#_IC 1A'!K190-'IC 1A'!K190)&gt;0.00001,TRUE,FALSE),IF('#_IC 1A'!K190&lt;&gt;'IC 1A'!K190,TRUE,FALSE)),IF(ISNUMBER('#_IC 1A'!K190),IF('#_IC 1A'!K190&gt;'IC 1A'!K190,"TooLow","TooHigh"),"WrongAnswer"),NOT(_xlfn.ISFORMULA('#_IC 1A'!K190)),IF(_xlfn.IFS(ISTEXT('#_IC 1A'!K190),FALSE,ISLOGICAL('#_IC 1A'!K190),FALSE,SUBSTITUTE(CELL("format",'#_IC 1A'!K190),"-","")=SUBSTITUTE(CELL("format",'IC 1A'!K190),"-",""),FALSE,CELL("format",'#_IC 1A'!K190)="G",FALSE,AND(CELL("format",'#_IC 1A'!K190)="F0",CELL("format",'IC 1A'!K190)="G"),FALSE,TRUE,IFERROR(IF(MATCH(CELL("format",'#_IC 1A'!K190)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1A'!K190),_xlfn.FORMULATEXT('IC 1A'!K190),'IC 1A'!K190),"9","#"),"8","#"),"7","#"),"6","#"),"5","#"),"4","#"),"3","#"),"2","#"),"1","#"),"0","#"),"$",""),"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1A'!K190),_xlfn.FORMULATEXT('IC 1A'!K190),'IC 1A'!K190),"9","#"),"8","#"),"7","#"),"6","#"),"5","#"),"4","#"),"3","#"),"2","#"),"1","#"),"0","#"),"$",""),"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1A'!K190),_xlfn.FORMULATEXT('#_IC 1A'!K190),'#_IC 1A'!K190),"9","#"),"8","#"),"7","#"),"6","#"),"5","#"),"4","#"),"3","#"),"2","#"),"1","#"),"0","#"),"$",""),"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1A'!K190),_xlfn.FORMULATEXT('#_IC 1A'!K190),'#_IC 1A'!K190),"9","#"),"8","#"),"7","#"),"6","#"),"5","#"),"4","#"),"3","#"),"2","#"),"1","#"),"0","#"),"$",""),"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1A'!K190),_xlfn.FORMULATEXT('IC 1A'!K190),'IC 1A'!K190))-LEN(SUBSTITUTE(IF(_xlfn.ISFORMULA('IC 1A'!K190),_xlfn.FORMULATEXT('IC 1A'!K190),'IC 1A'!K190),"""",""))&gt;LEN(IF(_xlfn.ISFORMULA('#_IC 1A'!K190),_xlfn.FORMULATEXT('#_IC 1A'!K190),'#_IC 1A'!K190))-LEN(SUBSTITUTE(IF(_xlfn.ISFORMULA('#_IC 1A'!K190),_xlfn.FORMULATEXT('#_IC 1A'!K190),'#_IC 1A'!K190),"""","")),TRUE,FALSE),"HardQuoteMsg",IF(LEN(IF(_xlfn.ISFORMULA('IC 1A'!K190),_xlfn.FORMULATEXT('IC 1A'!K190),'IC 1A'!K190))-LEN(SUBSTITUTE(IF(_xlfn.ISFORMULA('IC 1A'!K190),_xlfn.FORMULATEXT('IC 1A'!K190),'IC 1A'!K190),"$",""))&lt;LEN(IF(_xlfn.ISFORMULA('#_IC 1A'!K190),_xlfn.FORMULATEXT('#_IC 1A'!K190),'#_IC 1A'!K190))-LEN(SUBSTITUTE(IF(_xlfn.ISFORMULA('#_IC 1A'!K190),_xlfn.FORMULATEXT('#_IC 1A'!K190),'#_IC 1A'!K190),"$","")),TRUE,FALSE),"MissingAbsMsg",_xlfn.IFS(ISTEXT('#_IC 1A'!K190),FALSE,ISLOGICAL('#_IC 1A'!K190),FALSE,SUBSTITUTE(CELL("format",'#_IC 1A'!K190),"-","")=SUBSTITUTE(CELL("format",'IC 1A'!K190),"-",""),FALSE,CELL("format",'#_IC 1A'!K190)="G",FALSE,AND(CELL("format",'#_IC 1A'!K190)="F0",CELL("format",'IC 1A'!K190)="G"),FALSE,TRUE,IFERROR(IF(MATCH(CELL("format",'#_IC 1A'!K190),FormatCodes_SFX!$A$4:$A$53,0)&gt;0,TRUE),FALSE),TRUE,TRUE),"FormatMsg",TRUE,"PerfectMsg")</f>
        <v>PerfectMsg</v>
      </c>
    </row>
    <row r="191" spans="2:11" x14ac:dyDescent="0.15">
      <c r="B191" s="48">
        <v>0</v>
      </c>
      <c r="C191" s="48">
        <v>0</v>
      </c>
      <c r="D191" s="48">
        <v>0</v>
      </c>
      <c r="E191" s="48">
        <v>0</v>
      </c>
      <c r="F191" s="48">
        <v>0</v>
      </c>
      <c r="G191" s="48">
        <v>0</v>
      </c>
      <c r="H191" s="48">
        <v>0</v>
      </c>
      <c r="I191" s="48"/>
      <c r="J191" s="48" t="str">
        <f ca="1">_xlfn.IFS(ISBLANK('IC 1A'!J191),"",IF(NOT(ISNA('#_IC 1A'!J191)),IF(ISNA('IC 1A'!J191),TRUE,FALSE),FALSE),"StuNAMsg",IF(AND(ISNA('#_IC 1A'!J191),ISNA('IC 1A'!J191)),TRUE,FALSE),"PerfectMsg",IF(NOT(ISERROR('#_IC 1A'!J191)),IF(ISERROR('IC 1A'!J191),TRUE,FALSE),FALSE),"StuErrorMsg",IF(TYPE('#_IC 1A'!J191)&lt;&gt;TYPE('IC 1A'!J191),TRUE,FALSE),"WrongTypeMsg",IF(_xlfn.ISFORMULA('#_IC 1A'!J191),IF(NOT(_xlfn.ISFORMULA('IC 1A'!J191)),TRUE),FALSE),"MissingFormulaMsg",IF(NOT(AND(ISNUMBER(FIND("[",_xlfn.FORMULATEXT('#_IC 1A'!J191))),ISNUMBER(FIND("!",_xlfn.FORMULATEXT('#_IC 1A'!J191))))),AND(ISNUMBER(FIND("[",_xlfn.FORMULATEXT('IC 1A'!J191))),ISNUMBER(FIND("!",_xlfn.FORMULATEXT('IC 1A'!J191)))),FALSE),"ExternalRefsMsg",IF(ISNUMBER('#_IC 1A'!J191),IF(ABS('#_IC 1A'!J191-'IC 1A'!J191)&gt;0.00001,TRUE,FALSE),IF('#_IC 1A'!J191&lt;&gt;'IC 1A'!J191,TRUE,FALSE)),IF(ISNUMBER('#_IC 1A'!J191),IF('#_IC 1A'!J191&gt;'IC 1A'!J191,"TooLow","TooHigh"),"WrongAnswer"),NOT(_xlfn.ISFORMULA('#_IC 1A'!J191)),IF(_xlfn.IFS(ISTEXT('#_IC 1A'!J191),FALSE,ISLOGICAL('#_IC 1A'!J191),FALSE,SUBSTITUTE(CELL("format",'#_IC 1A'!J191),"-","")=SUBSTITUTE(CELL("format",'IC 1A'!J191),"-",""),FALSE,CELL("format",'#_IC 1A'!J191)="G",FALSE,AND(CELL("format",'#_IC 1A'!J191)="F0",CELL("format",'IC 1A'!J191)="G"),FALSE,TRUE,IFERROR(IF(MATCH(CELL("format",'#_IC 1A'!J191)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1A'!J191),_xlfn.FORMULATEXT('IC 1A'!J191),'IC 1A'!J191),"9","#"),"8","#"),"7","#"),"6","#"),"5","#"),"4","#"),"3","#"),"2","#"),"1","#"),"0","#"),"$",""),"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1A'!J191),_xlfn.FORMULATEXT('IC 1A'!J191),'IC 1A'!J191),"9","#"),"8","#"),"7","#"),"6","#"),"5","#"),"4","#"),"3","#"),"2","#"),"1","#"),"0","#"),"$",""),"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1A'!J191),_xlfn.FORMULATEXT('#_IC 1A'!J191),'#_IC 1A'!J191),"9","#"),"8","#"),"7","#"),"6","#"),"5","#"),"4","#"),"3","#"),"2","#"),"1","#"),"0","#"),"$",""),"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1A'!J191),_xlfn.FORMULATEXT('#_IC 1A'!J191),'#_IC 1A'!J191),"9","#"),"8","#"),"7","#"),"6","#"),"5","#"),"4","#"),"3","#"),"2","#"),"1","#"),"0","#"),"$",""),"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1A'!J191),_xlfn.FORMULATEXT('IC 1A'!J191),'IC 1A'!J191))-LEN(SUBSTITUTE(IF(_xlfn.ISFORMULA('IC 1A'!J191),_xlfn.FORMULATEXT('IC 1A'!J191),'IC 1A'!J191),"""",""))&gt;LEN(IF(_xlfn.ISFORMULA('#_IC 1A'!J191),_xlfn.FORMULATEXT('#_IC 1A'!J191),'#_IC 1A'!J191))-LEN(SUBSTITUTE(IF(_xlfn.ISFORMULA('#_IC 1A'!J191),_xlfn.FORMULATEXT('#_IC 1A'!J191),'#_IC 1A'!J191),"""","")),TRUE,FALSE),"HardQuoteMsg",IF(LEN(IF(_xlfn.ISFORMULA('IC 1A'!J191),_xlfn.FORMULATEXT('IC 1A'!J191),'IC 1A'!J191))-LEN(SUBSTITUTE(IF(_xlfn.ISFORMULA('IC 1A'!J191),_xlfn.FORMULATEXT('IC 1A'!J191),'IC 1A'!J191),"$",""))&lt;LEN(IF(_xlfn.ISFORMULA('#_IC 1A'!J191),_xlfn.FORMULATEXT('#_IC 1A'!J191),'#_IC 1A'!J191))-LEN(SUBSTITUTE(IF(_xlfn.ISFORMULA('#_IC 1A'!J191),_xlfn.FORMULATEXT('#_IC 1A'!J191),'#_IC 1A'!J191),"$","")),TRUE,FALSE),"MissingAbsMsg",_xlfn.IFS(ISTEXT('#_IC 1A'!J191),FALSE,ISLOGICAL('#_IC 1A'!J191),FALSE,SUBSTITUTE(CELL("format",'#_IC 1A'!J191),"-","")=SUBSTITUTE(CELL("format",'IC 1A'!J191),"-",""),FALSE,CELL("format",'#_IC 1A'!J191)="G",FALSE,AND(CELL("format",'#_IC 1A'!J191)="F0",CELL("format",'IC 1A'!J191)="G"),FALSE,TRUE,IFERROR(IF(MATCH(CELL("format",'#_IC 1A'!J191),FormatCodes_SFX!$A$4:$A$53,0)&gt;0,TRUE),FALSE),TRUE,TRUE),"FormatMsg",TRUE,"PerfectMsg")</f>
        <v>PerfectMsg</v>
      </c>
      <c r="K191" s="48" t="str">
        <f ca="1">_xlfn.IFS(ISBLANK('IC 1A'!K191),"",IF(NOT(ISNA('#_IC 1A'!K191)),IF(ISNA('IC 1A'!K191),TRUE,FALSE),FALSE),"StuNAMsg",IF(AND(ISNA('#_IC 1A'!K191),ISNA('IC 1A'!K191)),TRUE,FALSE),"PerfectMsg",IF(NOT(ISERROR('#_IC 1A'!K191)),IF(ISERROR('IC 1A'!K191),TRUE,FALSE),FALSE),"StuErrorMsg",IF(TYPE('#_IC 1A'!K191)&lt;&gt;TYPE('IC 1A'!K191),TRUE,FALSE),"WrongTypeMsg",IF(_xlfn.ISFORMULA('#_IC 1A'!K191),IF(NOT(_xlfn.ISFORMULA('IC 1A'!K191)),TRUE),FALSE),"MissingFormulaMsg",IF(NOT(AND(ISNUMBER(FIND("[",_xlfn.FORMULATEXT('#_IC 1A'!K191))),ISNUMBER(FIND("!",_xlfn.FORMULATEXT('#_IC 1A'!K191))))),AND(ISNUMBER(FIND("[",_xlfn.FORMULATEXT('IC 1A'!K191))),ISNUMBER(FIND("!",_xlfn.FORMULATEXT('IC 1A'!K191)))),FALSE),"ExternalRefsMsg",IF(ISNUMBER('#_IC 1A'!K191),IF(ABS('#_IC 1A'!K191-'IC 1A'!K191)&gt;0.00001,TRUE,FALSE),IF('#_IC 1A'!K191&lt;&gt;'IC 1A'!K191,TRUE,FALSE)),IF(ISNUMBER('#_IC 1A'!K191),IF('#_IC 1A'!K191&gt;'IC 1A'!K191,"TooLow","TooHigh"),"WrongAnswer"),NOT(_xlfn.ISFORMULA('#_IC 1A'!K191)),IF(_xlfn.IFS(ISTEXT('#_IC 1A'!K191),FALSE,ISLOGICAL('#_IC 1A'!K191),FALSE,SUBSTITUTE(CELL("format",'#_IC 1A'!K191),"-","")=SUBSTITUTE(CELL("format",'IC 1A'!K191),"-",""),FALSE,CELL("format",'#_IC 1A'!K191)="G",FALSE,AND(CELL("format",'#_IC 1A'!K191)="F0",CELL("format",'IC 1A'!K191)="G"),FALSE,TRUE,IFERROR(IF(MATCH(CELL("format",'#_IC 1A'!K191)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1A'!K191),_xlfn.FORMULATEXT('IC 1A'!K191),'IC 1A'!K191),"9","#"),"8","#"),"7","#"),"6","#"),"5","#"),"4","#"),"3","#"),"2","#"),"1","#"),"0","#"),"$",""),"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1A'!K191),_xlfn.FORMULATEXT('IC 1A'!K191),'IC 1A'!K191),"9","#"),"8","#"),"7","#"),"6","#"),"5","#"),"4","#"),"3","#"),"2","#"),"1","#"),"0","#"),"$",""),"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1A'!K191),_xlfn.FORMULATEXT('#_IC 1A'!K191),'#_IC 1A'!K191),"9","#"),"8","#"),"7","#"),"6","#"),"5","#"),"4","#"),"3","#"),"2","#"),"1","#"),"0","#"),"$",""),"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1A'!K191),_xlfn.FORMULATEXT('#_IC 1A'!K191),'#_IC 1A'!K191),"9","#"),"8","#"),"7","#"),"6","#"),"5","#"),"4","#"),"3","#"),"2","#"),"1","#"),"0","#"),"$",""),"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1A'!K191),_xlfn.FORMULATEXT('IC 1A'!K191),'IC 1A'!K191))-LEN(SUBSTITUTE(IF(_xlfn.ISFORMULA('IC 1A'!K191),_xlfn.FORMULATEXT('IC 1A'!K191),'IC 1A'!K191),"""",""))&gt;LEN(IF(_xlfn.ISFORMULA('#_IC 1A'!K191),_xlfn.FORMULATEXT('#_IC 1A'!K191),'#_IC 1A'!K191))-LEN(SUBSTITUTE(IF(_xlfn.ISFORMULA('#_IC 1A'!K191),_xlfn.FORMULATEXT('#_IC 1A'!K191),'#_IC 1A'!K191),"""","")),TRUE,FALSE),"HardQuoteMsg",IF(LEN(IF(_xlfn.ISFORMULA('IC 1A'!K191),_xlfn.FORMULATEXT('IC 1A'!K191),'IC 1A'!K191))-LEN(SUBSTITUTE(IF(_xlfn.ISFORMULA('IC 1A'!K191),_xlfn.FORMULATEXT('IC 1A'!K191),'IC 1A'!K191),"$",""))&lt;LEN(IF(_xlfn.ISFORMULA('#_IC 1A'!K191),_xlfn.FORMULATEXT('#_IC 1A'!K191),'#_IC 1A'!K191))-LEN(SUBSTITUTE(IF(_xlfn.ISFORMULA('#_IC 1A'!K191),_xlfn.FORMULATEXT('#_IC 1A'!K191),'#_IC 1A'!K191),"$","")),TRUE,FALSE),"MissingAbsMsg",_xlfn.IFS(ISTEXT('#_IC 1A'!K191),FALSE,ISLOGICAL('#_IC 1A'!K191),FALSE,SUBSTITUTE(CELL("format",'#_IC 1A'!K191),"-","")=SUBSTITUTE(CELL("format",'IC 1A'!K191),"-",""),FALSE,CELL("format",'#_IC 1A'!K191)="G",FALSE,AND(CELL("format",'#_IC 1A'!K191)="F0",CELL("format",'IC 1A'!K191)="G"),FALSE,TRUE,IFERROR(IF(MATCH(CELL("format",'#_IC 1A'!K191),FormatCodes_SFX!$A$4:$A$53,0)&gt;0,TRUE),FALSE),TRUE,TRUE),"FormatMsg",TRUE,"PerfectMsg")</f>
        <v>PerfectMsg</v>
      </c>
    </row>
    <row r="192" spans="2:11" x14ac:dyDescent="0.15">
      <c r="B192" s="48">
        <v>0</v>
      </c>
      <c r="C192" s="48">
        <v>0</v>
      </c>
      <c r="D192" s="48">
        <v>0</v>
      </c>
      <c r="E192" s="48">
        <v>0</v>
      </c>
      <c r="F192" s="48">
        <v>0</v>
      </c>
      <c r="G192" s="48">
        <v>0</v>
      </c>
      <c r="H192" s="48">
        <v>0</v>
      </c>
      <c r="I192" s="48"/>
      <c r="J192" s="48" t="str">
        <f ca="1">_xlfn.IFS(ISBLANK('IC 1A'!J192),"",IF(NOT(ISNA('#_IC 1A'!J192)),IF(ISNA('IC 1A'!J192),TRUE,FALSE),FALSE),"StuNAMsg",IF(AND(ISNA('#_IC 1A'!J192),ISNA('IC 1A'!J192)),TRUE,FALSE),"PerfectMsg",IF(NOT(ISERROR('#_IC 1A'!J192)),IF(ISERROR('IC 1A'!J192),TRUE,FALSE),FALSE),"StuErrorMsg",IF(TYPE('#_IC 1A'!J192)&lt;&gt;TYPE('IC 1A'!J192),TRUE,FALSE),"WrongTypeMsg",IF(_xlfn.ISFORMULA('#_IC 1A'!J192),IF(NOT(_xlfn.ISFORMULA('IC 1A'!J192)),TRUE),FALSE),"MissingFormulaMsg",IF(NOT(AND(ISNUMBER(FIND("[",_xlfn.FORMULATEXT('#_IC 1A'!J192))),ISNUMBER(FIND("!",_xlfn.FORMULATEXT('#_IC 1A'!J192))))),AND(ISNUMBER(FIND("[",_xlfn.FORMULATEXT('IC 1A'!J192))),ISNUMBER(FIND("!",_xlfn.FORMULATEXT('IC 1A'!J192)))),FALSE),"ExternalRefsMsg",IF(ISNUMBER('#_IC 1A'!J192),IF(ABS('#_IC 1A'!J192-'IC 1A'!J192)&gt;0.00001,TRUE,FALSE),IF('#_IC 1A'!J192&lt;&gt;'IC 1A'!J192,TRUE,FALSE)),IF(ISNUMBER('#_IC 1A'!J192),IF('#_IC 1A'!J192&gt;'IC 1A'!J192,"TooLow","TooHigh"),"WrongAnswer"),NOT(_xlfn.ISFORMULA('#_IC 1A'!J192)),IF(_xlfn.IFS(ISTEXT('#_IC 1A'!J192),FALSE,ISLOGICAL('#_IC 1A'!J192),FALSE,SUBSTITUTE(CELL("format",'#_IC 1A'!J192),"-","")=SUBSTITUTE(CELL("format",'IC 1A'!J192),"-",""),FALSE,CELL("format",'#_IC 1A'!J192)="G",FALSE,AND(CELL("format",'#_IC 1A'!J192)="F0",CELL("format",'IC 1A'!J192)="G"),FALSE,TRUE,IFERROR(IF(MATCH(CELL("format",'#_IC 1A'!J192)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1A'!J192),_xlfn.FORMULATEXT('IC 1A'!J192),'IC 1A'!J192),"9","#"),"8","#"),"7","#"),"6","#"),"5","#"),"4","#"),"3","#"),"2","#"),"1","#"),"0","#"),"$",""),"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1A'!J192),_xlfn.FORMULATEXT('IC 1A'!J192),'IC 1A'!J192),"9","#"),"8","#"),"7","#"),"6","#"),"5","#"),"4","#"),"3","#"),"2","#"),"1","#"),"0","#"),"$",""),"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1A'!J192),_xlfn.FORMULATEXT('#_IC 1A'!J192),'#_IC 1A'!J192),"9","#"),"8","#"),"7","#"),"6","#"),"5","#"),"4","#"),"3","#"),"2","#"),"1","#"),"0","#"),"$",""),"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1A'!J192),_xlfn.FORMULATEXT('#_IC 1A'!J192),'#_IC 1A'!J192),"9","#"),"8","#"),"7","#"),"6","#"),"5","#"),"4","#"),"3","#"),"2","#"),"1","#"),"0","#"),"$",""),"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1A'!J192),_xlfn.FORMULATEXT('IC 1A'!J192),'IC 1A'!J192))-LEN(SUBSTITUTE(IF(_xlfn.ISFORMULA('IC 1A'!J192),_xlfn.FORMULATEXT('IC 1A'!J192),'IC 1A'!J192),"""",""))&gt;LEN(IF(_xlfn.ISFORMULA('#_IC 1A'!J192),_xlfn.FORMULATEXT('#_IC 1A'!J192),'#_IC 1A'!J192))-LEN(SUBSTITUTE(IF(_xlfn.ISFORMULA('#_IC 1A'!J192),_xlfn.FORMULATEXT('#_IC 1A'!J192),'#_IC 1A'!J192),"""","")),TRUE,FALSE),"HardQuoteMsg",IF(LEN(IF(_xlfn.ISFORMULA('IC 1A'!J192),_xlfn.FORMULATEXT('IC 1A'!J192),'IC 1A'!J192))-LEN(SUBSTITUTE(IF(_xlfn.ISFORMULA('IC 1A'!J192),_xlfn.FORMULATEXT('IC 1A'!J192),'IC 1A'!J192),"$",""))&lt;LEN(IF(_xlfn.ISFORMULA('#_IC 1A'!J192),_xlfn.FORMULATEXT('#_IC 1A'!J192),'#_IC 1A'!J192))-LEN(SUBSTITUTE(IF(_xlfn.ISFORMULA('#_IC 1A'!J192),_xlfn.FORMULATEXT('#_IC 1A'!J192),'#_IC 1A'!J192),"$","")),TRUE,FALSE),"MissingAbsMsg",_xlfn.IFS(ISTEXT('#_IC 1A'!J192),FALSE,ISLOGICAL('#_IC 1A'!J192),FALSE,SUBSTITUTE(CELL("format",'#_IC 1A'!J192),"-","")=SUBSTITUTE(CELL("format",'IC 1A'!J192),"-",""),FALSE,CELL("format",'#_IC 1A'!J192)="G",FALSE,AND(CELL("format",'#_IC 1A'!J192)="F0",CELL("format",'IC 1A'!J192)="G"),FALSE,TRUE,IFERROR(IF(MATCH(CELL("format",'#_IC 1A'!J192),FormatCodes_SFX!$A$4:$A$53,0)&gt;0,TRUE),FALSE),TRUE,TRUE),"FormatMsg",TRUE,"PerfectMsg")</f>
        <v>PerfectMsg</v>
      </c>
      <c r="K192" s="48" t="str">
        <f ca="1">_xlfn.IFS(ISBLANK('IC 1A'!K192),"",IF(NOT(ISNA('#_IC 1A'!K192)),IF(ISNA('IC 1A'!K192),TRUE,FALSE),FALSE),"StuNAMsg",IF(AND(ISNA('#_IC 1A'!K192),ISNA('IC 1A'!K192)),TRUE,FALSE),"PerfectMsg",IF(NOT(ISERROR('#_IC 1A'!K192)),IF(ISERROR('IC 1A'!K192),TRUE,FALSE),FALSE),"StuErrorMsg",IF(TYPE('#_IC 1A'!K192)&lt;&gt;TYPE('IC 1A'!K192),TRUE,FALSE),"WrongTypeMsg",IF(_xlfn.ISFORMULA('#_IC 1A'!K192),IF(NOT(_xlfn.ISFORMULA('IC 1A'!K192)),TRUE),FALSE),"MissingFormulaMsg",IF(NOT(AND(ISNUMBER(FIND("[",_xlfn.FORMULATEXT('#_IC 1A'!K192))),ISNUMBER(FIND("!",_xlfn.FORMULATEXT('#_IC 1A'!K192))))),AND(ISNUMBER(FIND("[",_xlfn.FORMULATEXT('IC 1A'!K192))),ISNUMBER(FIND("!",_xlfn.FORMULATEXT('IC 1A'!K192)))),FALSE),"ExternalRefsMsg",IF(ISNUMBER('#_IC 1A'!K192),IF(ABS('#_IC 1A'!K192-'IC 1A'!K192)&gt;0.00001,TRUE,FALSE),IF('#_IC 1A'!K192&lt;&gt;'IC 1A'!K192,TRUE,FALSE)),IF(ISNUMBER('#_IC 1A'!K192),IF('#_IC 1A'!K192&gt;'IC 1A'!K192,"TooLow","TooHigh"),"WrongAnswer"),NOT(_xlfn.ISFORMULA('#_IC 1A'!K192)),IF(_xlfn.IFS(ISTEXT('#_IC 1A'!K192),FALSE,ISLOGICAL('#_IC 1A'!K192),FALSE,SUBSTITUTE(CELL("format",'#_IC 1A'!K192),"-","")=SUBSTITUTE(CELL("format",'IC 1A'!K192),"-",""),FALSE,CELL("format",'#_IC 1A'!K192)="G",FALSE,AND(CELL("format",'#_IC 1A'!K192)="F0",CELL("format",'IC 1A'!K192)="G"),FALSE,TRUE,IFERROR(IF(MATCH(CELL("format",'#_IC 1A'!K192)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1A'!K192),_xlfn.FORMULATEXT('IC 1A'!K192),'IC 1A'!K192),"9","#"),"8","#"),"7","#"),"6","#"),"5","#"),"4","#"),"3","#"),"2","#"),"1","#"),"0","#"),"$",""),"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1A'!K192),_xlfn.FORMULATEXT('IC 1A'!K192),'IC 1A'!K192),"9","#"),"8","#"),"7","#"),"6","#"),"5","#"),"4","#"),"3","#"),"2","#"),"1","#"),"0","#"),"$",""),"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1A'!K192),_xlfn.FORMULATEXT('#_IC 1A'!K192),'#_IC 1A'!K192),"9","#"),"8","#"),"7","#"),"6","#"),"5","#"),"4","#"),"3","#"),"2","#"),"1","#"),"0","#"),"$",""),"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1A'!K192),_xlfn.FORMULATEXT('#_IC 1A'!K192),'#_IC 1A'!K192),"9","#"),"8","#"),"7","#"),"6","#"),"5","#"),"4","#"),"3","#"),"2","#"),"1","#"),"0","#"),"$",""),"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1A'!K192),_xlfn.FORMULATEXT('IC 1A'!K192),'IC 1A'!K192))-LEN(SUBSTITUTE(IF(_xlfn.ISFORMULA('IC 1A'!K192),_xlfn.FORMULATEXT('IC 1A'!K192),'IC 1A'!K192),"""",""))&gt;LEN(IF(_xlfn.ISFORMULA('#_IC 1A'!K192),_xlfn.FORMULATEXT('#_IC 1A'!K192),'#_IC 1A'!K192))-LEN(SUBSTITUTE(IF(_xlfn.ISFORMULA('#_IC 1A'!K192),_xlfn.FORMULATEXT('#_IC 1A'!K192),'#_IC 1A'!K192),"""","")),TRUE,FALSE),"HardQuoteMsg",IF(LEN(IF(_xlfn.ISFORMULA('IC 1A'!K192),_xlfn.FORMULATEXT('IC 1A'!K192),'IC 1A'!K192))-LEN(SUBSTITUTE(IF(_xlfn.ISFORMULA('IC 1A'!K192),_xlfn.FORMULATEXT('IC 1A'!K192),'IC 1A'!K192),"$",""))&lt;LEN(IF(_xlfn.ISFORMULA('#_IC 1A'!K192),_xlfn.FORMULATEXT('#_IC 1A'!K192),'#_IC 1A'!K192))-LEN(SUBSTITUTE(IF(_xlfn.ISFORMULA('#_IC 1A'!K192),_xlfn.FORMULATEXT('#_IC 1A'!K192),'#_IC 1A'!K192),"$","")),TRUE,FALSE),"MissingAbsMsg",_xlfn.IFS(ISTEXT('#_IC 1A'!K192),FALSE,ISLOGICAL('#_IC 1A'!K192),FALSE,SUBSTITUTE(CELL("format",'#_IC 1A'!K192),"-","")=SUBSTITUTE(CELL("format",'IC 1A'!K192),"-",""),FALSE,CELL("format",'#_IC 1A'!K192)="G",FALSE,AND(CELL("format",'#_IC 1A'!K192)="F0",CELL("format",'IC 1A'!K192)="G"),FALSE,TRUE,IFERROR(IF(MATCH(CELL("format",'#_IC 1A'!K192),FormatCodes_SFX!$A$4:$A$53,0)&gt;0,TRUE),FALSE),TRUE,TRUE),"FormatMsg",TRUE,"PerfectMsg")</f>
        <v>PerfectMsg</v>
      </c>
    </row>
    <row r="193" spans="2:11" x14ac:dyDescent="0.15">
      <c r="B193" s="48">
        <v>0</v>
      </c>
      <c r="C193" s="48">
        <v>0</v>
      </c>
      <c r="D193" s="48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 t="str">
        <f ca="1">_xlfn.IFS(ISBLANK('IC 1A'!J193),"",IF(NOT(ISNA('#_IC 1A'!J193)),IF(ISNA('IC 1A'!J193),TRUE,FALSE),FALSE),"StuNAMsg",IF(AND(ISNA('#_IC 1A'!J193),ISNA('IC 1A'!J193)),TRUE,FALSE),"PerfectMsg",IF(NOT(ISERROR('#_IC 1A'!J193)),IF(ISERROR('IC 1A'!J193),TRUE,FALSE),FALSE),"StuErrorMsg",IF(TYPE('#_IC 1A'!J193)&lt;&gt;TYPE('IC 1A'!J193),TRUE,FALSE),"WrongTypeMsg",IF(_xlfn.ISFORMULA('#_IC 1A'!J193),IF(NOT(_xlfn.ISFORMULA('IC 1A'!J193)),TRUE),FALSE),"MissingFormulaMsg",IF(NOT(AND(ISNUMBER(FIND("[",_xlfn.FORMULATEXT('#_IC 1A'!J193))),ISNUMBER(FIND("!",_xlfn.FORMULATEXT('#_IC 1A'!J193))))),AND(ISNUMBER(FIND("[",_xlfn.FORMULATEXT('IC 1A'!J193))),ISNUMBER(FIND("!",_xlfn.FORMULATEXT('IC 1A'!J193)))),FALSE),"ExternalRefsMsg",IF(ISNUMBER('#_IC 1A'!J193),IF(ABS('#_IC 1A'!J193-'IC 1A'!J193)&gt;0.00001,TRUE,FALSE),IF('#_IC 1A'!J193&lt;&gt;'IC 1A'!J193,TRUE,FALSE)),IF(ISNUMBER('#_IC 1A'!J193),IF('#_IC 1A'!J193&gt;'IC 1A'!J193,"TooLow","TooHigh"),"WrongAnswer"),NOT(_xlfn.ISFORMULA('#_IC 1A'!J193)),IF(_xlfn.IFS(ISTEXT('#_IC 1A'!J193),FALSE,ISLOGICAL('#_IC 1A'!J193),FALSE,SUBSTITUTE(CELL("format",'#_IC 1A'!J193),"-","")=SUBSTITUTE(CELL("format",'IC 1A'!J193),"-",""),FALSE,CELL("format",'#_IC 1A'!J193)="G",FALSE,AND(CELL("format",'#_IC 1A'!J193)="F0",CELL("format",'IC 1A'!J193)="G"),FALSE,TRUE,IFERROR(IF(MATCH(CELL("format",'#_IC 1A'!J193)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1A'!J193),_xlfn.FORMULATEXT('IC 1A'!J193),'IC 1A'!J193),"9","#"),"8","#"),"7","#"),"6","#"),"5","#"),"4","#"),"3","#"),"2","#"),"1","#"),"0","#"),"$",""),"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1A'!J193),_xlfn.FORMULATEXT('IC 1A'!J193),'IC 1A'!J193),"9","#"),"8","#"),"7","#"),"6","#"),"5","#"),"4","#"),"3","#"),"2","#"),"1","#"),"0","#"),"$",""),"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1A'!J193),_xlfn.FORMULATEXT('#_IC 1A'!J193),'#_IC 1A'!J193),"9","#"),"8","#"),"7","#"),"6","#"),"5","#"),"4","#"),"3","#"),"2","#"),"1","#"),"0","#"),"$",""),"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1A'!J193),_xlfn.FORMULATEXT('#_IC 1A'!J193),'#_IC 1A'!J193),"9","#"),"8","#"),"7","#"),"6","#"),"5","#"),"4","#"),"3","#"),"2","#"),"1","#"),"0","#"),"$",""),"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1A'!J193),_xlfn.FORMULATEXT('IC 1A'!J193),'IC 1A'!J193))-LEN(SUBSTITUTE(IF(_xlfn.ISFORMULA('IC 1A'!J193),_xlfn.FORMULATEXT('IC 1A'!J193),'IC 1A'!J193),"""",""))&gt;LEN(IF(_xlfn.ISFORMULA('#_IC 1A'!J193),_xlfn.FORMULATEXT('#_IC 1A'!J193),'#_IC 1A'!J193))-LEN(SUBSTITUTE(IF(_xlfn.ISFORMULA('#_IC 1A'!J193),_xlfn.FORMULATEXT('#_IC 1A'!J193),'#_IC 1A'!J193),"""","")),TRUE,FALSE),"HardQuoteMsg",IF(LEN(IF(_xlfn.ISFORMULA('IC 1A'!J193),_xlfn.FORMULATEXT('IC 1A'!J193),'IC 1A'!J193))-LEN(SUBSTITUTE(IF(_xlfn.ISFORMULA('IC 1A'!J193),_xlfn.FORMULATEXT('IC 1A'!J193),'IC 1A'!J193),"$",""))&lt;LEN(IF(_xlfn.ISFORMULA('#_IC 1A'!J193),_xlfn.FORMULATEXT('#_IC 1A'!J193),'#_IC 1A'!J193))-LEN(SUBSTITUTE(IF(_xlfn.ISFORMULA('#_IC 1A'!J193),_xlfn.FORMULATEXT('#_IC 1A'!J193),'#_IC 1A'!J193),"$","")),TRUE,FALSE),"MissingAbsMsg",_xlfn.IFS(ISTEXT('#_IC 1A'!J193),FALSE,ISLOGICAL('#_IC 1A'!J193),FALSE,SUBSTITUTE(CELL("format",'#_IC 1A'!J193),"-","")=SUBSTITUTE(CELL("format",'IC 1A'!J193),"-",""),FALSE,CELL("format",'#_IC 1A'!J193)="G",FALSE,AND(CELL("format",'#_IC 1A'!J193)="F0",CELL("format",'IC 1A'!J193)="G"),FALSE,TRUE,IFERROR(IF(MATCH(CELL("format",'#_IC 1A'!J193),FormatCodes_SFX!$A$4:$A$53,0)&gt;0,TRUE),FALSE),TRUE,TRUE),"FormatMsg",TRUE,"PerfectMsg")</f>
        <v>PerfectMsg</v>
      </c>
      <c r="K193" s="48" t="str">
        <f ca="1">_xlfn.IFS(ISBLANK('IC 1A'!K193),"",IF(NOT(ISNA('#_IC 1A'!K193)),IF(ISNA('IC 1A'!K193),TRUE,FALSE),FALSE),"StuNAMsg",IF(AND(ISNA('#_IC 1A'!K193),ISNA('IC 1A'!K193)),TRUE,FALSE),"PerfectMsg",IF(NOT(ISERROR('#_IC 1A'!K193)),IF(ISERROR('IC 1A'!K193),TRUE,FALSE),FALSE),"StuErrorMsg",IF(TYPE('#_IC 1A'!K193)&lt;&gt;TYPE('IC 1A'!K193),TRUE,FALSE),"WrongTypeMsg",IF(_xlfn.ISFORMULA('#_IC 1A'!K193),IF(NOT(_xlfn.ISFORMULA('IC 1A'!K193)),TRUE),FALSE),"MissingFormulaMsg",IF(NOT(AND(ISNUMBER(FIND("[",_xlfn.FORMULATEXT('#_IC 1A'!K193))),ISNUMBER(FIND("!",_xlfn.FORMULATEXT('#_IC 1A'!K193))))),AND(ISNUMBER(FIND("[",_xlfn.FORMULATEXT('IC 1A'!K193))),ISNUMBER(FIND("!",_xlfn.FORMULATEXT('IC 1A'!K193)))),FALSE),"ExternalRefsMsg",IF(ISNUMBER('#_IC 1A'!K193),IF(ABS('#_IC 1A'!K193-'IC 1A'!K193)&gt;0.00001,TRUE,FALSE),IF('#_IC 1A'!K193&lt;&gt;'IC 1A'!K193,TRUE,FALSE)),IF(ISNUMBER('#_IC 1A'!K193),IF('#_IC 1A'!K193&gt;'IC 1A'!K193,"TooLow","TooHigh"),"WrongAnswer"),NOT(_xlfn.ISFORMULA('#_IC 1A'!K193)),IF(_xlfn.IFS(ISTEXT('#_IC 1A'!K193),FALSE,ISLOGICAL('#_IC 1A'!K193),FALSE,SUBSTITUTE(CELL("format",'#_IC 1A'!K193),"-","")=SUBSTITUTE(CELL("format",'IC 1A'!K193),"-",""),FALSE,CELL("format",'#_IC 1A'!K193)="G",FALSE,AND(CELL("format",'#_IC 1A'!K193)="F0",CELL("format",'IC 1A'!K193)="G"),FALSE,TRUE,IFERROR(IF(MATCH(CELL("format",'#_IC 1A'!K193)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1A'!K193),_xlfn.FORMULATEXT('IC 1A'!K193),'IC 1A'!K193),"9","#"),"8","#"),"7","#"),"6","#"),"5","#"),"4","#"),"3","#"),"2","#"),"1","#"),"0","#"),"$",""),"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1A'!K193),_xlfn.FORMULATEXT('IC 1A'!K193),'IC 1A'!K193),"9","#"),"8","#"),"7","#"),"6","#"),"5","#"),"4","#"),"3","#"),"2","#"),"1","#"),"0","#"),"$",""),"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1A'!K193),_xlfn.FORMULATEXT('#_IC 1A'!K193),'#_IC 1A'!K193),"9","#"),"8","#"),"7","#"),"6","#"),"5","#"),"4","#"),"3","#"),"2","#"),"1","#"),"0","#"),"$",""),"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1A'!K193),_xlfn.FORMULATEXT('#_IC 1A'!K193),'#_IC 1A'!K193),"9","#"),"8","#"),"7","#"),"6","#"),"5","#"),"4","#"),"3","#"),"2","#"),"1","#"),"0","#"),"$",""),"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1A'!K193),_xlfn.FORMULATEXT('IC 1A'!K193),'IC 1A'!K193))-LEN(SUBSTITUTE(IF(_xlfn.ISFORMULA('IC 1A'!K193),_xlfn.FORMULATEXT('IC 1A'!K193),'IC 1A'!K193),"""",""))&gt;LEN(IF(_xlfn.ISFORMULA('#_IC 1A'!K193),_xlfn.FORMULATEXT('#_IC 1A'!K193),'#_IC 1A'!K193))-LEN(SUBSTITUTE(IF(_xlfn.ISFORMULA('#_IC 1A'!K193),_xlfn.FORMULATEXT('#_IC 1A'!K193),'#_IC 1A'!K193),"""","")),TRUE,FALSE),"HardQuoteMsg",IF(LEN(IF(_xlfn.ISFORMULA('IC 1A'!K193),_xlfn.FORMULATEXT('IC 1A'!K193),'IC 1A'!K193))-LEN(SUBSTITUTE(IF(_xlfn.ISFORMULA('IC 1A'!K193),_xlfn.FORMULATEXT('IC 1A'!K193),'IC 1A'!K193),"$",""))&lt;LEN(IF(_xlfn.ISFORMULA('#_IC 1A'!K193),_xlfn.FORMULATEXT('#_IC 1A'!K193),'#_IC 1A'!K193))-LEN(SUBSTITUTE(IF(_xlfn.ISFORMULA('#_IC 1A'!K193),_xlfn.FORMULATEXT('#_IC 1A'!K193),'#_IC 1A'!K193),"$","")),TRUE,FALSE),"MissingAbsMsg",_xlfn.IFS(ISTEXT('#_IC 1A'!K193),FALSE,ISLOGICAL('#_IC 1A'!K193),FALSE,SUBSTITUTE(CELL("format",'#_IC 1A'!K193),"-","")=SUBSTITUTE(CELL("format",'IC 1A'!K193),"-",""),FALSE,CELL("format",'#_IC 1A'!K193)="G",FALSE,AND(CELL("format",'#_IC 1A'!K193)="F0",CELL("format",'IC 1A'!K193)="G"),FALSE,TRUE,IFERROR(IF(MATCH(CELL("format",'#_IC 1A'!K193),FormatCodes_SFX!$A$4:$A$53,0)&gt;0,TRUE),FALSE),TRUE,TRUE),"FormatMsg",TRUE,"PerfectMsg")</f>
        <v>PerfectMsg</v>
      </c>
    </row>
    <row r="194" spans="2:11" x14ac:dyDescent="0.15">
      <c r="B194" s="48">
        <v>0</v>
      </c>
      <c r="C194" s="48">
        <v>0</v>
      </c>
      <c r="D194" s="48">
        <v>0</v>
      </c>
      <c r="E194" s="48">
        <v>0</v>
      </c>
      <c r="F194" s="48">
        <v>0</v>
      </c>
      <c r="G194" s="48">
        <v>0</v>
      </c>
      <c r="H194" s="48">
        <v>0</v>
      </c>
      <c r="I194" s="48">
        <v>0</v>
      </c>
      <c r="J194" s="48" t="str">
        <f ca="1">_xlfn.IFS(ISBLANK('IC 1A'!J194),"",IF(NOT(ISNA('#_IC 1A'!J194)),IF(ISNA('IC 1A'!J194),TRUE,FALSE),FALSE),"StuNAMsg",IF(AND(ISNA('#_IC 1A'!J194),ISNA('IC 1A'!J194)),TRUE,FALSE),"PerfectMsg",IF(NOT(ISERROR('#_IC 1A'!J194)),IF(ISERROR('IC 1A'!J194),TRUE,FALSE),FALSE),"StuErrorMsg",IF(TYPE('#_IC 1A'!J194)&lt;&gt;TYPE('IC 1A'!J194),TRUE,FALSE),"WrongTypeMsg",IF(_xlfn.ISFORMULA('#_IC 1A'!J194),IF(NOT(_xlfn.ISFORMULA('IC 1A'!J194)),TRUE),FALSE),"MissingFormulaMsg",IF(NOT(AND(ISNUMBER(FIND("[",_xlfn.FORMULATEXT('#_IC 1A'!J194))),ISNUMBER(FIND("!",_xlfn.FORMULATEXT('#_IC 1A'!J194))))),AND(ISNUMBER(FIND("[",_xlfn.FORMULATEXT('IC 1A'!J194))),ISNUMBER(FIND("!",_xlfn.FORMULATEXT('IC 1A'!J194)))),FALSE),"ExternalRefsMsg",IF(ISNUMBER('#_IC 1A'!J194),IF(ABS('#_IC 1A'!J194-'IC 1A'!J194)&gt;0.00001,TRUE,FALSE),IF('#_IC 1A'!J194&lt;&gt;'IC 1A'!J194,TRUE,FALSE)),IF(ISNUMBER('#_IC 1A'!J194),IF('#_IC 1A'!J194&gt;'IC 1A'!J194,"TooLow","TooHigh"),"WrongAnswer"),NOT(_xlfn.ISFORMULA('#_IC 1A'!J194)),IF(_xlfn.IFS(ISTEXT('#_IC 1A'!J194),FALSE,ISLOGICAL('#_IC 1A'!J194),FALSE,SUBSTITUTE(CELL("format",'#_IC 1A'!J194),"-","")=SUBSTITUTE(CELL("format",'IC 1A'!J194),"-",""),FALSE,CELL("format",'#_IC 1A'!J194)="G",FALSE,AND(CELL("format",'#_IC 1A'!J194)="F0",CELL("format",'IC 1A'!J194)="G"),FALSE,TRUE,IFERROR(IF(MATCH(CELL("format",'#_IC 1A'!J194)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1A'!J194),_xlfn.FORMULATEXT('IC 1A'!J194),'IC 1A'!J194),"9","#"),"8","#"),"7","#"),"6","#"),"5","#"),"4","#"),"3","#"),"2","#"),"1","#"),"0","#"),"$",""),"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1A'!J194),_xlfn.FORMULATEXT('IC 1A'!J194),'IC 1A'!J194),"9","#"),"8","#"),"7","#"),"6","#"),"5","#"),"4","#"),"3","#"),"2","#"),"1","#"),"0","#"),"$",""),"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1A'!J194),_xlfn.FORMULATEXT('#_IC 1A'!J194),'#_IC 1A'!J194),"9","#"),"8","#"),"7","#"),"6","#"),"5","#"),"4","#"),"3","#"),"2","#"),"1","#"),"0","#"),"$",""),"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1A'!J194),_xlfn.FORMULATEXT('#_IC 1A'!J194),'#_IC 1A'!J194),"9","#"),"8","#"),"7","#"),"6","#"),"5","#"),"4","#"),"3","#"),"2","#"),"1","#"),"0","#"),"$",""),"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1A'!J194),_xlfn.FORMULATEXT('IC 1A'!J194),'IC 1A'!J194))-LEN(SUBSTITUTE(IF(_xlfn.ISFORMULA('IC 1A'!J194),_xlfn.FORMULATEXT('IC 1A'!J194),'IC 1A'!J194),"""",""))&gt;LEN(IF(_xlfn.ISFORMULA('#_IC 1A'!J194),_xlfn.FORMULATEXT('#_IC 1A'!J194),'#_IC 1A'!J194))-LEN(SUBSTITUTE(IF(_xlfn.ISFORMULA('#_IC 1A'!J194),_xlfn.FORMULATEXT('#_IC 1A'!J194),'#_IC 1A'!J194),"""","")),TRUE,FALSE),"HardQuoteMsg",IF(LEN(IF(_xlfn.ISFORMULA('IC 1A'!J194),_xlfn.FORMULATEXT('IC 1A'!J194),'IC 1A'!J194))-LEN(SUBSTITUTE(IF(_xlfn.ISFORMULA('IC 1A'!J194),_xlfn.FORMULATEXT('IC 1A'!J194),'IC 1A'!J194),"$",""))&lt;LEN(IF(_xlfn.ISFORMULA('#_IC 1A'!J194),_xlfn.FORMULATEXT('#_IC 1A'!J194),'#_IC 1A'!J194))-LEN(SUBSTITUTE(IF(_xlfn.ISFORMULA('#_IC 1A'!J194),_xlfn.FORMULATEXT('#_IC 1A'!J194),'#_IC 1A'!J194),"$","")),TRUE,FALSE),"MissingAbsMsg",_xlfn.IFS(ISTEXT('#_IC 1A'!J194),FALSE,ISLOGICAL('#_IC 1A'!J194),FALSE,SUBSTITUTE(CELL("format",'#_IC 1A'!J194),"-","")=SUBSTITUTE(CELL("format",'IC 1A'!J194),"-",""),FALSE,CELL("format",'#_IC 1A'!J194)="G",FALSE,AND(CELL("format",'#_IC 1A'!J194)="F0",CELL("format",'IC 1A'!J194)="G"),FALSE,TRUE,IFERROR(IF(MATCH(CELL("format",'#_IC 1A'!J194),FormatCodes_SFX!$A$4:$A$53,0)&gt;0,TRUE),FALSE),TRUE,TRUE),"FormatMsg",TRUE,"PerfectMsg")</f>
        <v>PerfectMsg</v>
      </c>
      <c r="K194" s="48" t="str">
        <f ca="1">_xlfn.IFS(ISBLANK('IC 1A'!K194),"",IF(NOT(ISNA('#_IC 1A'!K194)),IF(ISNA('IC 1A'!K194),TRUE,FALSE),FALSE),"StuNAMsg",IF(AND(ISNA('#_IC 1A'!K194),ISNA('IC 1A'!K194)),TRUE,FALSE),"PerfectMsg",IF(NOT(ISERROR('#_IC 1A'!K194)),IF(ISERROR('IC 1A'!K194),TRUE,FALSE),FALSE),"StuErrorMsg",IF(TYPE('#_IC 1A'!K194)&lt;&gt;TYPE('IC 1A'!K194),TRUE,FALSE),"WrongTypeMsg",IF(_xlfn.ISFORMULA('#_IC 1A'!K194),IF(NOT(_xlfn.ISFORMULA('IC 1A'!K194)),TRUE),FALSE),"MissingFormulaMsg",IF(NOT(AND(ISNUMBER(FIND("[",_xlfn.FORMULATEXT('#_IC 1A'!K194))),ISNUMBER(FIND("!",_xlfn.FORMULATEXT('#_IC 1A'!K194))))),AND(ISNUMBER(FIND("[",_xlfn.FORMULATEXT('IC 1A'!K194))),ISNUMBER(FIND("!",_xlfn.FORMULATEXT('IC 1A'!K194)))),FALSE),"ExternalRefsMsg",IF(ISNUMBER('#_IC 1A'!K194),IF(ABS('#_IC 1A'!K194-'IC 1A'!K194)&gt;0.00001,TRUE,FALSE),IF('#_IC 1A'!K194&lt;&gt;'IC 1A'!K194,TRUE,FALSE)),IF(ISNUMBER('#_IC 1A'!K194),IF('#_IC 1A'!K194&gt;'IC 1A'!K194,"TooLow","TooHigh"),"WrongAnswer"),NOT(_xlfn.ISFORMULA('#_IC 1A'!K194)),IF(_xlfn.IFS(ISTEXT('#_IC 1A'!K194),FALSE,ISLOGICAL('#_IC 1A'!K194),FALSE,SUBSTITUTE(CELL("format",'#_IC 1A'!K194),"-","")=SUBSTITUTE(CELL("format",'IC 1A'!K194),"-",""),FALSE,CELL("format",'#_IC 1A'!K194)="G",FALSE,AND(CELL("format",'#_IC 1A'!K194)="F0",CELL("format",'IC 1A'!K194)="G"),FALSE,TRUE,IFERROR(IF(MATCH(CELL("format",'#_IC 1A'!K194)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1A'!K194),_xlfn.FORMULATEXT('IC 1A'!K194),'IC 1A'!K194),"9","#"),"8","#"),"7","#"),"6","#"),"5","#"),"4","#"),"3","#"),"2","#"),"1","#"),"0","#"),"$",""),"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1A'!K194),_xlfn.FORMULATEXT('IC 1A'!K194),'IC 1A'!K194),"9","#"),"8","#"),"7","#"),"6","#"),"5","#"),"4","#"),"3","#"),"2","#"),"1","#"),"0","#"),"$",""),"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1A'!K194),_xlfn.FORMULATEXT('#_IC 1A'!K194),'#_IC 1A'!K194),"9","#"),"8","#"),"7","#"),"6","#"),"5","#"),"4","#"),"3","#"),"2","#"),"1","#"),"0","#"),"$",""),"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1A'!K194),_xlfn.FORMULATEXT('#_IC 1A'!K194),'#_IC 1A'!K194),"9","#"),"8","#"),"7","#"),"6","#"),"5","#"),"4","#"),"3","#"),"2","#"),"1","#"),"0","#"),"$",""),"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1A'!K194),_xlfn.FORMULATEXT('IC 1A'!K194),'IC 1A'!K194))-LEN(SUBSTITUTE(IF(_xlfn.ISFORMULA('IC 1A'!K194),_xlfn.FORMULATEXT('IC 1A'!K194),'IC 1A'!K194),"""",""))&gt;LEN(IF(_xlfn.ISFORMULA('#_IC 1A'!K194),_xlfn.FORMULATEXT('#_IC 1A'!K194),'#_IC 1A'!K194))-LEN(SUBSTITUTE(IF(_xlfn.ISFORMULA('#_IC 1A'!K194),_xlfn.FORMULATEXT('#_IC 1A'!K194),'#_IC 1A'!K194),"""","")),TRUE,FALSE),"HardQuoteMsg",IF(LEN(IF(_xlfn.ISFORMULA('IC 1A'!K194),_xlfn.FORMULATEXT('IC 1A'!K194),'IC 1A'!K194))-LEN(SUBSTITUTE(IF(_xlfn.ISFORMULA('IC 1A'!K194),_xlfn.FORMULATEXT('IC 1A'!K194),'IC 1A'!K194),"$",""))&lt;LEN(IF(_xlfn.ISFORMULA('#_IC 1A'!K194),_xlfn.FORMULATEXT('#_IC 1A'!K194),'#_IC 1A'!K194))-LEN(SUBSTITUTE(IF(_xlfn.ISFORMULA('#_IC 1A'!K194),_xlfn.FORMULATEXT('#_IC 1A'!K194),'#_IC 1A'!K194),"$","")),TRUE,FALSE),"MissingAbsMsg",_xlfn.IFS(ISTEXT('#_IC 1A'!K194),FALSE,ISLOGICAL('#_IC 1A'!K194),FALSE,SUBSTITUTE(CELL("format",'#_IC 1A'!K194),"-","")=SUBSTITUTE(CELL("format",'IC 1A'!K194),"-",""),FALSE,CELL("format",'#_IC 1A'!K194)="G",FALSE,AND(CELL("format",'#_IC 1A'!K194)="F0",CELL("format",'IC 1A'!K194)="G"),FALSE,TRUE,IFERROR(IF(MATCH(CELL("format",'#_IC 1A'!K194),FormatCodes_SFX!$A$4:$A$53,0)&gt;0,TRUE),FALSE),TRUE,TRUE),"FormatMsg",TRUE,"PerfectMsg")</f>
        <v>PerfectMsg</v>
      </c>
    </row>
    <row r="195" spans="2:11" x14ac:dyDescent="0.15">
      <c r="B195" s="48">
        <v>0</v>
      </c>
      <c r="C195" s="48">
        <v>0</v>
      </c>
      <c r="D195" s="48">
        <v>0</v>
      </c>
      <c r="E195" s="48">
        <v>0</v>
      </c>
      <c r="F195" s="48">
        <v>0</v>
      </c>
      <c r="G195" s="48">
        <v>0</v>
      </c>
      <c r="H195" s="48"/>
      <c r="I195" s="48"/>
      <c r="J195" s="48" t="str">
        <f ca="1">_xlfn.IFS(ISBLANK('IC 1A'!J195),"",IF(NOT(ISNA('#_IC 1A'!J195)),IF(ISNA('IC 1A'!J195),TRUE,FALSE),FALSE),"StuNAMsg",IF(AND(ISNA('#_IC 1A'!J195),ISNA('IC 1A'!J195)),TRUE,FALSE),"PerfectMsg",IF(NOT(ISERROR('#_IC 1A'!J195)),IF(ISERROR('IC 1A'!J195),TRUE,FALSE),FALSE),"StuErrorMsg",IF(TYPE('#_IC 1A'!J195)&lt;&gt;TYPE('IC 1A'!J195),TRUE,FALSE),"WrongTypeMsg",IF(_xlfn.ISFORMULA('#_IC 1A'!J195),IF(NOT(_xlfn.ISFORMULA('IC 1A'!J195)),TRUE),FALSE),"MissingFormulaMsg",IF(NOT(AND(ISNUMBER(FIND("[",_xlfn.FORMULATEXT('#_IC 1A'!J195))),ISNUMBER(FIND("!",_xlfn.FORMULATEXT('#_IC 1A'!J195))))),AND(ISNUMBER(FIND("[",_xlfn.FORMULATEXT('IC 1A'!J195))),ISNUMBER(FIND("!",_xlfn.FORMULATEXT('IC 1A'!J195)))),FALSE),"ExternalRefsMsg",IF(ISNUMBER('#_IC 1A'!J195),IF(ABS('#_IC 1A'!J195-'IC 1A'!J195)&gt;0.00001,TRUE,FALSE),IF('#_IC 1A'!J195&lt;&gt;'IC 1A'!J195,TRUE,FALSE)),IF(ISNUMBER('#_IC 1A'!J195),IF('#_IC 1A'!J195&gt;'IC 1A'!J195,"TooLow","TooHigh"),"WrongAnswer"),NOT(_xlfn.ISFORMULA('#_IC 1A'!J195)),IF(_xlfn.IFS(ISTEXT('#_IC 1A'!J195),FALSE,ISLOGICAL('#_IC 1A'!J195),FALSE,SUBSTITUTE(CELL("format",'#_IC 1A'!J195),"-","")=SUBSTITUTE(CELL("format",'IC 1A'!J195),"-",""),FALSE,CELL("format",'#_IC 1A'!J195)="G",FALSE,AND(CELL("format",'#_IC 1A'!J195)="F0",CELL("format",'IC 1A'!J195)="G"),FALSE,TRUE,IFERROR(IF(MATCH(CELL("format",'#_IC 1A'!J195)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1A'!J195),_xlfn.FORMULATEXT('IC 1A'!J195),'IC 1A'!J195),"9","#"),"8","#"),"7","#"),"6","#"),"5","#"),"4","#"),"3","#"),"2","#"),"1","#"),"0","#"),"$",""),"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1A'!J195),_xlfn.FORMULATEXT('IC 1A'!J195),'IC 1A'!J195),"9","#"),"8","#"),"7","#"),"6","#"),"5","#"),"4","#"),"3","#"),"2","#"),"1","#"),"0","#"),"$",""),"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1A'!J195),_xlfn.FORMULATEXT('#_IC 1A'!J195),'#_IC 1A'!J195),"9","#"),"8","#"),"7","#"),"6","#"),"5","#"),"4","#"),"3","#"),"2","#"),"1","#"),"0","#"),"$",""),"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1A'!J195),_xlfn.FORMULATEXT('#_IC 1A'!J195),'#_IC 1A'!J195),"9","#"),"8","#"),"7","#"),"6","#"),"5","#"),"4","#"),"3","#"),"2","#"),"1","#"),"0","#"),"$",""),"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1A'!J195),_xlfn.FORMULATEXT('IC 1A'!J195),'IC 1A'!J195))-LEN(SUBSTITUTE(IF(_xlfn.ISFORMULA('IC 1A'!J195),_xlfn.FORMULATEXT('IC 1A'!J195),'IC 1A'!J195),"""",""))&gt;LEN(IF(_xlfn.ISFORMULA('#_IC 1A'!J195),_xlfn.FORMULATEXT('#_IC 1A'!J195),'#_IC 1A'!J195))-LEN(SUBSTITUTE(IF(_xlfn.ISFORMULA('#_IC 1A'!J195),_xlfn.FORMULATEXT('#_IC 1A'!J195),'#_IC 1A'!J195),"""","")),TRUE,FALSE),"HardQuoteMsg",IF(LEN(IF(_xlfn.ISFORMULA('IC 1A'!J195),_xlfn.FORMULATEXT('IC 1A'!J195),'IC 1A'!J195))-LEN(SUBSTITUTE(IF(_xlfn.ISFORMULA('IC 1A'!J195),_xlfn.FORMULATEXT('IC 1A'!J195),'IC 1A'!J195),"$",""))&lt;LEN(IF(_xlfn.ISFORMULA('#_IC 1A'!J195),_xlfn.FORMULATEXT('#_IC 1A'!J195),'#_IC 1A'!J195))-LEN(SUBSTITUTE(IF(_xlfn.ISFORMULA('#_IC 1A'!J195),_xlfn.FORMULATEXT('#_IC 1A'!J195),'#_IC 1A'!J195),"$","")),TRUE,FALSE),"MissingAbsMsg",_xlfn.IFS(ISTEXT('#_IC 1A'!J195),FALSE,ISLOGICAL('#_IC 1A'!J195),FALSE,SUBSTITUTE(CELL("format",'#_IC 1A'!J195),"-","")=SUBSTITUTE(CELL("format",'IC 1A'!J195),"-",""),FALSE,CELL("format",'#_IC 1A'!J195)="G",FALSE,AND(CELL("format",'#_IC 1A'!J195)="F0",CELL("format",'IC 1A'!J195)="G"),FALSE,TRUE,IFERROR(IF(MATCH(CELL("format",'#_IC 1A'!J195),FormatCodes_SFX!$A$4:$A$53,0)&gt;0,TRUE),FALSE),TRUE,TRUE),"FormatMsg",TRUE,"PerfectMsg")</f>
        <v>PerfectMsg</v>
      </c>
      <c r="K195" s="48" t="str">
        <f ca="1">_xlfn.IFS(ISBLANK('IC 1A'!K195),"",IF(NOT(ISNA('#_IC 1A'!K195)),IF(ISNA('IC 1A'!K195),TRUE,FALSE),FALSE),"StuNAMsg",IF(AND(ISNA('#_IC 1A'!K195),ISNA('IC 1A'!K195)),TRUE,FALSE),"PerfectMsg",IF(NOT(ISERROR('#_IC 1A'!K195)),IF(ISERROR('IC 1A'!K195),TRUE,FALSE),FALSE),"StuErrorMsg",IF(TYPE('#_IC 1A'!K195)&lt;&gt;TYPE('IC 1A'!K195),TRUE,FALSE),"WrongTypeMsg",IF(_xlfn.ISFORMULA('#_IC 1A'!K195),IF(NOT(_xlfn.ISFORMULA('IC 1A'!K195)),TRUE),FALSE),"MissingFormulaMsg",IF(NOT(AND(ISNUMBER(FIND("[",_xlfn.FORMULATEXT('#_IC 1A'!K195))),ISNUMBER(FIND("!",_xlfn.FORMULATEXT('#_IC 1A'!K195))))),AND(ISNUMBER(FIND("[",_xlfn.FORMULATEXT('IC 1A'!K195))),ISNUMBER(FIND("!",_xlfn.FORMULATEXT('IC 1A'!K195)))),FALSE),"ExternalRefsMsg",IF(ISNUMBER('#_IC 1A'!K195),IF(ABS('#_IC 1A'!K195-'IC 1A'!K195)&gt;0.00001,TRUE,FALSE),IF('#_IC 1A'!K195&lt;&gt;'IC 1A'!K195,TRUE,FALSE)),IF(ISNUMBER('#_IC 1A'!K195),IF('#_IC 1A'!K195&gt;'IC 1A'!K195,"TooLow","TooHigh"),"WrongAnswer"),NOT(_xlfn.ISFORMULA('#_IC 1A'!K195)),IF(_xlfn.IFS(ISTEXT('#_IC 1A'!K195),FALSE,ISLOGICAL('#_IC 1A'!K195),FALSE,SUBSTITUTE(CELL("format",'#_IC 1A'!K195),"-","")=SUBSTITUTE(CELL("format",'IC 1A'!K195),"-",""),FALSE,CELL("format",'#_IC 1A'!K195)="G",FALSE,AND(CELL("format",'#_IC 1A'!K195)="F0",CELL("format",'IC 1A'!K195)="G"),FALSE,TRUE,IFERROR(IF(MATCH(CELL("format",'#_IC 1A'!K195)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1A'!K195),_xlfn.FORMULATEXT('IC 1A'!K195),'IC 1A'!K195),"9","#"),"8","#"),"7","#"),"6","#"),"5","#"),"4","#"),"3","#"),"2","#"),"1","#"),"0","#"),"$",""),"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1A'!K195),_xlfn.FORMULATEXT('IC 1A'!K195),'IC 1A'!K195),"9","#"),"8","#"),"7","#"),"6","#"),"5","#"),"4","#"),"3","#"),"2","#"),"1","#"),"0","#"),"$",""),"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1A'!K195),_xlfn.FORMULATEXT('#_IC 1A'!K195),'#_IC 1A'!K195),"9","#"),"8","#"),"7","#"),"6","#"),"5","#"),"4","#"),"3","#"),"2","#"),"1","#"),"0","#"),"$",""),"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1A'!K195),_xlfn.FORMULATEXT('#_IC 1A'!K195),'#_IC 1A'!K195),"9","#"),"8","#"),"7","#"),"6","#"),"5","#"),"4","#"),"3","#"),"2","#"),"1","#"),"0","#"),"$",""),"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1A'!K195),_xlfn.FORMULATEXT('IC 1A'!K195),'IC 1A'!K195))-LEN(SUBSTITUTE(IF(_xlfn.ISFORMULA('IC 1A'!K195),_xlfn.FORMULATEXT('IC 1A'!K195),'IC 1A'!K195),"""",""))&gt;LEN(IF(_xlfn.ISFORMULA('#_IC 1A'!K195),_xlfn.FORMULATEXT('#_IC 1A'!K195),'#_IC 1A'!K195))-LEN(SUBSTITUTE(IF(_xlfn.ISFORMULA('#_IC 1A'!K195),_xlfn.FORMULATEXT('#_IC 1A'!K195),'#_IC 1A'!K195),"""","")),TRUE,FALSE),"HardQuoteMsg",IF(LEN(IF(_xlfn.ISFORMULA('IC 1A'!K195),_xlfn.FORMULATEXT('IC 1A'!K195),'IC 1A'!K195))-LEN(SUBSTITUTE(IF(_xlfn.ISFORMULA('IC 1A'!K195),_xlfn.FORMULATEXT('IC 1A'!K195),'IC 1A'!K195),"$",""))&lt;LEN(IF(_xlfn.ISFORMULA('#_IC 1A'!K195),_xlfn.FORMULATEXT('#_IC 1A'!K195),'#_IC 1A'!K195))-LEN(SUBSTITUTE(IF(_xlfn.ISFORMULA('#_IC 1A'!K195),_xlfn.FORMULATEXT('#_IC 1A'!K195),'#_IC 1A'!K195),"$","")),TRUE,FALSE),"MissingAbsMsg",_xlfn.IFS(ISTEXT('#_IC 1A'!K195),FALSE,ISLOGICAL('#_IC 1A'!K195),FALSE,SUBSTITUTE(CELL("format",'#_IC 1A'!K195),"-","")=SUBSTITUTE(CELL("format",'IC 1A'!K195),"-",""),FALSE,CELL("format",'#_IC 1A'!K195)="G",FALSE,AND(CELL("format",'#_IC 1A'!K195)="F0",CELL("format",'IC 1A'!K195)="G"),FALSE,TRUE,IFERROR(IF(MATCH(CELL("format",'#_IC 1A'!K195),FormatCodes_SFX!$A$4:$A$53,0)&gt;0,TRUE),FALSE),TRUE,TRUE),"FormatMsg",TRUE,"PerfectMsg")</f>
        <v>PerfectMsg</v>
      </c>
    </row>
  </sheetData>
  <mergeCells count="2">
    <mergeCell ref="A3:O3"/>
    <mergeCell ref="M11:N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E68C-451B-4AD9-93BB-C24D97F09A25}">
  <dimension ref="A1:AO195"/>
  <sheetViews>
    <sheetView showGridLines="0" zoomScaleNormal="100" workbookViewId="0">
      <pane ySplit="2" topLeftCell="A3" activePane="bottomLeft" state="frozen"/>
      <selection pane="bottomLeft" activeCell="N12" sqref="N12"/>
    </sheetView>
  </sheetViews>
  <sheetFormatPr defaultColWidth="10.75" defaultRowHeight="15.75" x14ac:dyDescent="0.25"/>
  <cols>
    <col min="1" max="1" width="8.75" customWidth="1"/>
    <col min="2" max="2" width="11.75" bestFit="1" customWidth="1"/>
    <col min="10" max="10" width="16" bestFit="1" customWidth="1"/>
    <col min="11" max="11" width="18.75" bestFit="1" customWidth="1"/>
    <col min="13" max="13" width="23" bestFit="1" customWidth="1"/>
  </cols>
  <sheetData>
    <row r="1" spans="1:41" ht="22.15" customHeight="1" x14ac:dyDescent="0.25">
      <c r="A1" s="29" t="s">
        <v>503</v>
      </c>
      <c r="B1" s="29" t="s">
        <v>504</v>
      </c>
      <c r="C1" s="29" t="s">
        <v>505</v>
      </c>
      <c r="D1" s="30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29"/>
      <c r="F1" s="29"/>
      <c r="G1" s="29"/>
      <c r="H1" s="29"/>
      <c r="I1" s="30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saving",Scoreboard!$F$21&lt;&gt;"","Security compromised: Undo last action or quit without saving",TRUE=TRUE,"Connor Guarino")</f>
        <v>Connor Guarino</v>
      </c>
      <c r="J1" s="30"/>
      <c r="K1" s="30"/>
      <c r="L1" s="30" t="s">
        <v>506</v>
      </c>
      <c r="M1" s="30"/>
      <c r="N1" s="30"/>
      <c r="O1" s="30"/>
      <c r="P1" s="31" t="s">
        <v>507</v>
      </c>
      <c r="Q1" s="30"/>
      <c r="R1" s="30"/>
      <c r="S1" s="54" t="s">
        <v>514</v>
      </c>
      <c r="T1" s="33"/>
      <c r="U1" s="32"/>
      <c r="V1" s="33"/>
      <c r="W1" s="32"/>
      <c r="X1" s="29" t="str">
        <f t="shared" ref="X1:AA2" si="0">A1</f>
        <v>earned</v>
      </c>
      <c r="Y1" s="29" t="str">
        <f t="shared" si="0"/>
        <v>possible</v>
      </c>
      <c r="Z1" s="29" t="str">
        <f t="shared" si="0"/>
        <v>cell</v>
      </c>
      <c r="AA1" s="30" t="str">
        <f t="shared" ca="1" si="0"/>
        <v>error</v>
      </c>
      <c r="AB1" s="29"/>
      <c r="AC1" s="29"/>
      <c r="AD1" s="34"/>
      <c r="AE1" s="34"/>
      <c r="AF1" s="30" t="str">
        <f>I1</f>
        <v>Connor Guarino</v>
      </c>
      <c r="AG1" s="30"/>
      <c r="AH1" s="34"/>
      <c r="AI1" s="34"/>
      <c r="AJ1" s="34"/>
      <c r="AK1" s="34"/>
      <c r="AL1" s="30" t="s">
        <v>506</v>
      </c>
      <c r="AM1" s="34"/>
      <c r="AN1" s="34"/>
      <c r="AO1" s="34"/>
    </row>
    <row r="2" spans="1:41" ht="22.9" customHeight="1" thickBot="1" x14ac:dyDescent="0.55000000000000004">
      <c r="A2" s="35">
        <f ca="1">'IC 1ASC'!$A$2</f>
        <v>9</v>
      </c>
      <c r="B2" s="36">
        <f>'IC 1ASC'!$B$2</f>
        <v>9</v>
      </c>
      <c r="C2" s="35" t="str" cm="1">
        <f t="array" aca="1" ref="C2" ca="1">SUBSTITUTE(IF(LEN(CELL("address"))&lt;15,CELL("address"),""),"$","")</f>
        <v/>
      </c>
      <c r="D2" s="37" t="str">
        <f ca="1">IF(ISNUMBER(SEARCH("#REF!",_xlfn.FORMULATEXT(INDIRECT("'IC 1ASC'!"&amp;C2)))),"DRAGGING CELLS IS NOT PERMITTED. PLEASE UNDO LAST ACTION!!",IF($P$1&lt;&gt;"Feedback OFF",IFERROR(HLOOKUP(INDIRECT("'IC 1ASC'!"&amp;C2),Feedback_SFX!$B$2:$N$10,IF($P$1="Feedback ON", 2, Feedback_SFX!B1), FALSE), ""),""))</f>
        <v/>
      </c>
      <c r="E2" s="38"/>
      <c r="F2" s="38"/>
      <c r="G2" s="38"/>
      <c r="H2" s="38"/>
      <c r="I2" s="39"/>
      <c r="J2" s="38"/>
      <c r="K2" s="38"/>
      <c r="L2" s="38"/>
      <c r="M2" s="38"/>
      <c r="N2" s="38"/>
      <c r="O2" s="38"/>
      <c r="P2" s="45" t="str">
        <f ca="1">IF(Scoreboard!$E$4="Excel version: Invalid","****ERROR: Scoreboard requires Excel 365 or 2021 to run****", "")</f>
        <v/>
      </c>
      <c r="Q2" s="38"/>
      <c r="R2" s="38"/>
      <c r="S2" s="40"/>
      <c r="T2" s="41"/>
      <c r="U2" s="42"/>
      <c r="V2" s="41"/>
      <c r="W2" s="42"/>
      <c r="X2" s="43">
        <f t="shared" ca="1" si="0"/>
        <v>9</v>
      </c>
      <c r="Y2" s="43">
        <f t="shared" si="0"/>
        <v>9</v>
      </c>
      <c r="Z2" s="43" t="str">
        <f t="shared" ca="1" si="0"/>
        <v/>
      </c>
      <c r="AA2" s="37" t="str">
        <f t="shared" ca="1" si="0"/>
        <v/>
      </c>
      <c r="AB2" s="38"/>
      <c r="AC2" s="38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3" spans="1:41" x14ac:dyDescent="0.25">
      <c r="A3" s="153" t="s">
        <v>29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5"/>
    </row>
    <row r="4" spans="1:4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41" x14ac:dyDescent="0.25">
      <c r="A5" s="6" t="s">
        <v>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41" x14ac:dyDescent="0.25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41" x14ac:dyDescent="0.25">
      <c r="A7" s="6" t="s">
        <v>32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4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10" spans="1:41" ht="16.5" thickBot="1" x14ac:dyDescent="0.3"/>
    <row r="11" spans="1:41" x14ac:dyDescent="0.25">
      <c r="B11" s="12" t="s">
        <v>33</v>
      </c>
      <c r="C11" s="12" t="s">
        <v>34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M11" s="156" t="s">
        <v>43</v>
      </c>
      <c r="N11" s="157"/>
    </row>
    <row r="12" spans="1:41" x14ac:dyDescent="0.25">
      <c r="B12" s="13" t="s">
        <v>44</v>
      </c>
      <c r="C12" s="13">
        <v>18</v>
      </c>
      <c r="D12" s="13">
        <v>3</v>
      </c>
      <c r="E12" s="13">
        <v>3</v>
      </c>
      <c r="F12" s="13">
        <v>3</v>
      </c>
      <c r="G12" s="13">
        <v>4</v>
      </c>
      <c r="H12" s="13">
        <v>3</v>
      </c>
      <c r="I12" s="13">
        <v>1</v>
      </c>
      <c r="J12" s="164">
        <f>SUM(D12:I12)</f>
        <v>17</v>
      </c>
      <c r="K12" s="164">
        <f>COUNT(D12:I12)</f>
        <v>6</v>
      </c>
      <c r="M12" s="14" t="s">
        <v>45</v>
      </c>
      <c r="N12" s="164">
        <f>AVERAGE(C12:C195)</f>
        <v>21.233695652173914</v>
      </c>
    </row>
    <row r="13" spans="1:41" x14ac:dyDescent="0.25">
      <c r="B13" s="13" t="s">
        <v>46</v>
      </c>
      <c r="C13" s="13">
        <v>24</v>
      </c>
      <c r="D13" s="13">
        <v>4</v>
      </c>
      <c r="E13" s="13">
        <v>4</v>
      </c>
      <c r="F13" s="13">
        <v>3</v>
      </c>
      <c r="G13" s="13">
        <v>4</v>
      </c>
      <c r="H13" s="13"/>
      <c r="I13" s="13"/>
      <c r="J13" s="164">
        <f t="shared" ref="J13:J76" si="1">SUM(D13:I13)</f>
        <v>15</v>
      </c>
      <c r="K13" s="164">
        <f t="shared" ref="K13:K76" si="2">COUNT(D13:I13)</f>
        <v>4</v>
      </c>
      <c r="M13" s="14" t="s">
        <v>47</v>
      </c>
      <c r="N13" s="164">
        <f>AVERAGE(J12:J195)</f>
        <v>16.538043478260871</v>
      </c>
    </row>
    <row r="14" spans="1:41" ht="16.5" thickBot="1" x14ac:dyDescent="0.3">
      <c r="B14" s="13" t="s">
        <v>48</v>
      </c>
      <c r="C14" s="13">
        <v>21</v>
      </c>
      <c r="D14" s="13">
        <v>3</v>
      </c>
      <c r="E14" s="13">
        <v>4</v>
      </c>
      <c r="F14" s="13">
        <v>3</v>
      </c>
      <c r="G14" s="13">
        <v>4</v>
      </c>
      <c r="H14" s="13">
        <v>3</v>
      </c>
      <c r="I14" s="13">
        <v>3</v>
      </c>
      <c r="J14" s="164">
        <f t="shared" si="1"/>
        <v>20</v>
      </c>
      <c r="K14" s="164">
        <f t="shared" si="2"/>
        <v>6</v>
      </c>
      <c r="M14" s="15" t="s">
        <v>49</v>
      </c>
      <c r="N14" s="164">
        <f>AVERAGE(K12:K195)</f>
        <v>4.9619565217391308</v>
      </c>
    </row>
    <row r="15" spans="1:41" x14ac:dyDescent="0.25">
      <c r="B15" s="13" t="s">
        <v>50</v>
      </c>
      <c r="C15" s="13">
        <v>22</v>
      </c>
      <c r="D15" s="13">
        <v>3</v>
      </c>
      <c r="E15" s="13">
        <v>3</v>
      </c>
      <c r="F15" s="13">
        <v>4</v>
      </c>
      <c r="G15" s="13">
        <v>4</v>
      </c>
      <c r="H15" s="13">
        <v>3</v>
      </c>
      <c r="I15" s="13"/>
      <c r="J15" s="164">
        <f t="shared" si="1"/>
        <v>17</v>
      </c>
      <c r="K15" s="164">
        <f t="shared" si="2"/>
        <v>5</v>
      </c>
    </row>
    <row r="16" spans="1:41" x14ac:dyDescent="0.25">
      <c r="B16" s="13" t="s">
        <v>51</v>
      </c>
      <c r="C16" s="13">
        <v>23</v>
      </c>
      <c r="D16" s="13">
        <v>3</v>
      </c>
      <c r="E16" s="13">
        <v>4</v>
      </c>
      <c r="F16" s="13">
        <v>3</v>
      </c>
      <c r="G16" s="13">
        <v>3</v>
      </c>
      <c r="H16" s="13">
        <v>4</v>
      </c>
      <c r="I16" s="13"/>
      <c r="J16" s="164">
        <f t="shared" si="1"/>
        <v>17</v>
      </c>
      <c r="K16" s="164">
        <f t="shared" si="2"/>
        <v>5</v>
      </c>
    </row>
    <row r="17" spans="2:11" x14ac:dyDescent="0.25">
      <c r="B17" s="13" t="s">
        <v>52</v>
      </c>
      <c r="C17" s="13">
        <v>21</v>
      </c>
      <c r="D17" s="13">
        <v>3</v>
      </c>
      <c r="E17" s="13">
        <v>4</v>
      </c>
      <c r="F17" s="13">
        <v>4</v>
      </c>
      <c r="G17" s="13">
        <v>4</v>
      </c>
      <c r="H17" s="13"/>
      <c r="I17" s="13"/>
      <c r="J17" s="164">
        <f t="shared" si="1"/>
        <v>15</v>
      </c>
      <c r="K17" s="164">
        <f t="shared" si="2"/>
        <v>4</v>
      </c>
    </row>
    <row r="18" spans="2:11" x14ac:dyDescent="0.25">
      <c r="B18" s="13" t="s">
        <v>53</v>
      </c>
      <c r="C18" s="13">
        <v>24</v>
      </c>
      <c r="D18" s="13">
        <v>4</v>
      </c>
      <c r="E18" s="13">
        <v>3</v>
      </c>
      <c r="F18" s="13">
        <v>4</v>
      </c>
      <c r="G18" s="13">
        <v>4</v>
      </c>
      <c r="H18" s="13">
        <v>4</v>
      </c>
      <c r="I18" s="13"/>
      <c r="J18" s="164">
        <f t="shared" si="1"/>
        <v>19</v>
      </c>
      <c r="K18" s="164">
        <f t="shared" si="2"/>
        <v>5</v>
      </c>
    </row>
    <row r="19" spans="2:11" x14ac:dyDescent="0.25">
      <c r="B19" s="13" t="s">
        <v>54</v>
      </c>
      <c r="C19" s="13">
        <v>22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/>
      <c r="J19" s="164">
        <f t="shared" si="1"/>
        <v>15</v>
      </c>
      <c r="K19" s="164">
        <f t="shared" si="2"/>
        <v>5</v>
      </c>
    </row>
    <row r="20" spans="2:11" x14ac:dyDescent="0.25">
      <c r="B20" s="13" t="s">
        <v>55</v>
      </c>
      <c r="C20" s="13">
        <v>18</v>
      </c>
      <c r="D20" s="13">
        <v>4</v>
      </c>
      <c r="E20" s="13">
        <v>4</v>
      </c>
      <c r="F20" s="13">
        <v>3</v>
      </c>
      <c r="G20" s="13">
        <v>4</v>
      </c>
      <c r="H20" s="13">
        <v>3</v>
      </c>
      <c r="I20" s="13"/>
      <c r="J20" s="164">
        <f t="shared" si="1"/>
        <v>18</v>
      </c>
      <c r="K20" s="164">
        <f t="shared" si="2"/>
        <v>5</v>
      </c>
    </row>
    <row r="21" spans="2:11" x14ac:dyDescent="0.25">
      <c r="B21" s="13" t="s">
        <v>56</v>
      </c>
      <c r="C21" s="13">
        <v>19</v>
      </c>
      <c r="D21" s="13">
        <v>4</v>
      </c>
      <c r="E21" s="13">
        <v>4</v>
      </c>
      <c r="F21" s="13">
        <v>4</v>
      </c>
      <c r="G21" s="13">
        <v>4</v>
      </c>
      <c r="H21" s="13"/>
      <c r="I21" s="13"/>
      <c r="J21" s="164">
        <f t="shared" si="1"/>
        <v>16</v>
      </c>
      <c r="K21" s="164">
        <f t="shared" si="2"/>
        <v>4</v>
      </c>
    </row>
    <row r="22" spans="2:11" x14ac:dyDescent="0.25">
      <c r="B22" s="13" t="s">
        <v>57</v>
      </c>
      <c r="C22" s="13">
        <v>21</v>
      </c>
      <c r="D22" s="13">
        <v>3</v>
      </c>
      <c r="E22" s="13">
        <v>3</v>
      </c>
      <c r="F22" s="13">
        <v>3</v>
      </c>
      <c r="G22" s="13">
        <v>4</v>
      </c>
      <c r="H22" s="13">
        <v>4</v>
      </c>
      <c r="I22" s="13"/>
      <c r="J22" s="164">
        <f t="shared" si="1"/>
        <v>17</v>
      </c>
      <c r="K22" s="164">
        <f t="shared" si="2"/>
        <v>5</v>
      </c>
    </row>
    <row r="23" spans="2:11" x14ac:dyDescent="0.25">
      <c r="B23" s="13" t="s">
        <v>58</v>
      </c>
      <c r="C23" s="13">
        <v>19</v>
      </c>
      <c r="D23" s="13">
        <v>3</v>
      </c>
      <c r="E23" s="13">
        <v>3</v>
      </c>
      <c r="F23" s="13">
        <v>3</v>
      </c>
      <c r="G23" s="13">
        <v>3</v>
      </c>
      <c r="H23" s="13">
        <v>4</v>
      </c>
      <c r="I23" s="13"/>
      <c r="J23" s="164">
        <f t="shared" si="1"/>
        <v>16</v>
      </c>
      <c r="K23" s="164">
        <f t="shared" si="2"/>
        <v>5</v>
      </c>
    </row>
    <row r="24" spans="2:11" x14ac:dyDescent="0.25">
      <c r="B24" s="13" t="s">
        <v>59</v>
      </c>
      <c r="C24" s="13">
        <v>20</v>
      </c>
      <c r="D24" s="13">
        <v>3</v>
      </c>
      <c r="E24" s="13">
        <v>3</v>
      </c>
      <c r="F24" s="13">
        <v>4</v>
      </c>
      <c r="G24" s="13">
        <v>3</v>
      </c>
      <c r="H24" s="13">
        <v>3</v>
      </c>
      <c r="I24" s="13">
        <v>3</v>
      </c>
      <c r="J24" s="164">
        <f t="shared" si="1"/>
        <v>19</v>
      </c>
      <c r="K24" s="164">
        <f t="shared" si="2"/>
        <v>6</v>
      </c>
    </row>
    <row r="25" spans="2:11" x14ac:dyDescent="0.25">
      <c r="B25" s="13" t="s">
        <v>60</v>
      </c>
      <c r="C25" s="13">
        <v>21</v>
      </c>
      <c r="D25" s="13">
        <v>3</v>
      </c>
      <c r="E25" s="13">
        <v>3</v>
      </c>
      <c r="F25" s="13">
        <v>4</v>
      </c>
      <c r="G25" s="13">
        <v>3</v>
      </c>
      <c r="H25" s="13">
        <v>3</v>
      </c>
      <c r="I25" s="13"/>
      <c r="J25" s="164">
        <f t="shared" si="1"/>
        <v>16</v>
      </c>
      <c r="K25" s="164">
        <f t="shared" si="2"/>
        <v>5</v>
      </c>
    </row>
    <row r="26" spans="2:11" x14ac:dyDescent="0.25">
      <c r="B26" s="13" t="s">
        <v>61</v>
      </c>
      <c r="C26" s="13">
        <v>22</v>
      </c>
      <c r="D26" s="13">
        <v>4</v>
      </c>
      <c r="E26" s="13">
        <v>3</v>
      </c>
      <c r="F26" s="13">
        <v>3</v>
      </c>
      <c r="G26" s="13">
        <v>3</v>
      </c>
      <c r="H26" s="13">
        <v>4</v>
      </c>
      <c r="I26" s="13"/>
      <c r="J26" s="164">
        <f t="shared" si="1"/>
        <v>17</v>
      </c>
      <c r="K26" s="164">
        <f t="shared" si="2"/>
        <v>5</v>
      </c>
    </row>
    <row r="27" spans="2:11" x14ac:dyDescent="0.25">
      <c r="B27" s="13" t="s">
        <v>62</v>
      </c>
      <c r="C27" s="13">
        <v>23</v>
      </c>
      <c r="D27" s="13">
        <v>3</v>
      </c>
      <c r="E27" s="13">
        <v>3</v>
      </c>
      <c r="F27" s="13">
        <v>3</v>
      </c>
      <c r="G27" s="13">
        <v>3</v>
      </c>
      <c r="H27" s="13">
        <v>4</v>
      </c>
      <c r="I27" s="13"/>
      <c r="J27" s="164">
        <f t="shared" si="1"/>
        <v>16</v>
      </c>
      <c r="K27" s="164">
        <f t="shared" si="2"/>
        <v>5</v>
      </c>
    </row>
    <row r="28" spans="2:11" x14ac:dyDescent="0.25">
      <c r="B28" s="13" t="s">
        <v>63</v>
      </c>
      <c r="C28" s="13">
        <v>23</v>
      </c>
      <c r="D28" s="13">
        <v>4</v>
      </c>
      <c r="E28" s="13">
        <v>4</v>
      </c>
      <c r="F28" s="13">
        <v>4</v>
      </c>
      <c r="G28" s="13">
        <v>3</v>
      </c>
      <c r="H28" s="13"/>
      <c r="I28" s="13"/>
      <c r="J28" s="164">
        <f t="shared" si="1"/>
        <v>15</v>
      </c>
      <c r="K28" s="164">
        <f t="shared" si="2"/>
        <v>4</v>
      </c>
    </row>
    <row r="29" spans="2:11" x14ac:dyDescent="0.25">
      <c r="B29" s="13" t="s">
        <v>64</v>
      </c>
      <c r="C29" s="13">
        <v>21</v>
      </c>
      <c r="D29" s="13">
        <v>3</v>
      </c>
      <c r="E29" s="13">
        <v>3</v>
      </c>
      <c r="F29" s="13">
        <v>3</v>
      </c>
      <c r="G29" s="13">
        <v>4</v>
      </c>
      <c r="H29" s="13">
        <v>3</v>
      </c>
      <c r="I29" s="13"/>
      <c r="J29" s="164">
        <f t="shared" si="1"/>
        <v>16</v>
      </c>
      <c r="K29" s="164">
        <f t="shared" si="2"/>
        <v>5</v>
      </c>
    </row>
    <row r="30" spans="2:11" x14ac:dyDescent="0.25">
      <c r="B30" s="13" t="s">
        <v>65</v>
      </c>
      <c r="C30" s="13">
        <v>20</v>
      </c>
      <c r="D30" s="13">
        <v>3</v>
      </c>
      <c r="E30" s="13">
        <v>4</v>
      </c>
      <c r="F30" s="13">
        <v>3</v>
      </c>
      <c r="G30" s="13">
        <v>3</v>
      </c>
      <c r="H30" s="13">
        <v>3</v>
      </c>
      <c r="I30" s="13">
        <v>3</v>
      </c>
      <c r="J30" s="164">
        <f t="shared" si="1"/>
        <v>19</v>
      </c>
      <c r="K30" s="164">
        <f t="shared" si="2"/>
        <v>6</v>
      </c>
    </row>
    <row r="31" spans="2:11" x14ac:dyDescent="0.25">
      <c r="B31" s="13" t="s">
        <v>66</v>
      </c>
      <c r="C31" s="13">
        <v>22</v>
      </c>
      <c r="D31" s="13">
        <v>4</v>
      </c>
      <c r="E31" s="13">
        <v>3</v>
      </c>
      <c r="F31" s="13">
        <v>3</v>
      </c>
      <c r="G31" s="13">
        <v>3</v>
      </c>
      <c r="H31" s="13">
        <v>3</v>
      </c>
      <c r="I31" s="13"/>
      <c r="J31" s="164">
        <f t="shared" si="1"/>
        <v>16</v>
      </c>
      <c r="K31" s="164">
        <f t="shared" si="2"/>
        <v>5</v>
      </c>
    </row>
    <row r="32" spans="2:11" x14ac:dyDescent="0.25">
      <c r="B32" s="13" t="s">
        <v>67</v>
      </c>
      <c r="C32" s="13">
        <v>19</v>
      </c>
      <c r="D32" s="13">
        <v>4</v>
      </c>
      <c r="E32" s="13">
        <v>3</v>
      </c>
      <c r="F32" s="13">
        <v>3</v>
      </c>
      <c r="G32" s="13">
        <v>3</v>
      </c>
      <c r="H32" s="13"/>
      <c r="I32" s="13"/>
      <c r="J32" s="164">
        <f t="shared" si="1"/>
        <v>13</v>
      </c>
      <c r="K32" s="164">
        <f t="shared" si="2"/>
        <v>4</v>
      </c>
    </row>
    <row r="33" spans="2:11" x14ac:dyDescent="0.25">
      <c r="B33" s="13" t="s">
        <v>68</v>
      </c>
      <c r="C33" s="13">
        <v>20</v>
      </c>
      <c r="D33" s="13">
        <v>3</v>
      </c>
      <c r="E33" s="13">
        <v>4</v>
      </c>
      <c r="F33" s="13">
        <v>4</v>
      </c>
      <c r="G33" s="13">
        <v>4</v>
      </c>
      <c r="H33" s="13">
        <v>3</v>
      </c>
      <c r="I33" s="13"/>
      <c r="J33" s="164">
        <f t="shared" si="1"/>
        <v>18</v>
      </c>
      <c r="K33" s="164">
        <f t="shared" si="2"/>
        <v>5</v>
      </c>
    </row>
    <row r="34" spans="2:11" x14ac:dyDescent="0.25">
      <c r="B34" s="13" t="s">
        <v>69</v>
      </c>
      <c r="C34" s="13">
        <v>24</v>
      </c>
      <c r="D34" s="13">
        <v>3</v>
      </c>
      <c r="E34" s="13">
        <v>3</v>
      </c>
      <c r="F34" s="13">
        <v>3</v>
      </c>
      <c r="G34" s="13">
        <v>3</v>
      </c>
      <c r="H34" s="13"/>
      <c r="I34" s="13"/>
      <c r="J34" s="164">
        <f t="shared" si="1"/>
        <v>12</v>
      </c>
      <c r="K34" s="164">
        <f t="shared" si="2"/>
        <v>4</v>
      </c>
    </row>
    <row r="35" spans="2:11" x14ac:dyDescent="0.25">
      <c r="B35" s="13" t="s">
        <v>70</v>
      </c>
      <c r="C35" s="13">
        <v>18</v>
      </c>
      <c r="D35" s="13">
        <v>4</v>
      </c>
      <c r="E35" s="13">
        <v>3</v>
      </c>
      <c r="F35" s="13">
        <v>3</v>
      </c>
      <c r="G35" s="13">
        <v>3</v>
      </c>
      <c r="H35" s="13">
        <v>3</v>
      </c>
      <c r="I35" s="13"/>
      <c r="J35" s="164">
        <f t="shared" si="1"/>
        <v>16</v>
      </c>
      <c r="K35" s="164">
        <f t="shared" si="2"/>
        <v>5</v>
      </c>
    </row>
    <row r="36" spans="2:11" x14ac:dyDescent="0.25">
      <c r="B36" s="13" t="s">
        <v>71</v>
      </c>
      <c r="C36" s="13">
        <v>20</v>
      </c>
      <c r="D36" s="13">
        <v>3</v>
      </c>
      <c r="E36" s="13">
        <v>3</v>
      </c>
      <c r="F36" s="13">
        <v>3</v>
      </c>
      <c r="G36" s="13">
        <v>4</v>
      </c>
      <c r="H36" s="13">
        <v>4</v>
      </c>
      <c r="I36" s="13"/>
      <c r="J36" s="164">
        <f t="shared" si="1"/>
        <v>17</v>
      </c>
      <c r="K36" s="164">
        <f t="shared" si="2"/>
        <v>5</v>
      </c>
    </row>
    <row r="37" spans="2:11" x14ac:dyDescent="0.25">
      <c r="B37" s="13" t="s">
        <v>72</v>
      </c>
      <c r="C37" s="13">
        <v>24</v>
      </c>
      <c r="D37" s="13">
        <v>3</v>
      </c>
      <c r="E37" s="13">
        <v>3</v>
      </c>
      <c r="F37" s="13">
        <v>3</v>
      </c>
      <c r="G37" s="13">
        <v>3</v>
      </c>
      <c r="H37" s="13">
        <v>3</v>
      </c>
      <c r="I37" s="13">
        <v>3</v>
      </c>
      <c r="J37" s="164">
        <f t="shared" si="1"/>
        <v>18</v>
      </c>
      <c r="K37" s="164">
        <f t="shared" si="2"/>
        <v>6</v>
      </c>
    </row>
    <row r="38" spans="2:11" x14ac:dyDescent="0.25">
      <c r="B38" s="13" t="s">
        <v>73</v>
      </c>
      <c r="C38" s="13">
        <v>20</v>
      </c>
      <c r="D38" s="13">
        <v>3</v>
      </c>
      <c r="E38" s="13">
        <v>3</v>
      </c>
      <c r="F38" s="13">
        <v>3</v>
      </c>
      <c r="G38" s="13">
        <v>4</v>
      </c>
      <c r="H38" s="13">
        <v>3</v>
      </c>
      <c r="I38" s="13">
        <v>1</v>
      </c>
      <c r="J38" s="164">
        <f t="shared" si="1"/>
        <v>17</v>
      </c>
      <c r="K38" s="164">
        <f t="shared" si="2"/>
        <v>6</v>
      </c>
    </row>
    <row r="39" spans="2:11" x14ac:dyDescent="0.25">
      <c r="B39" s="13" t="s">
        <v>74</v>
      </c>
      <c r="C39" s="13">
        <v>19</v>
      </c>
      <c r="D39" s="13">
        <v>4</v>
      </c>
      <c r="E39" s="13">
        <v>4</v>
      </c>
      <c r="F39" s="13">
        <v>3</v>
      </c>
      <c r="G39" s="13">
        <v>4</v>
      </c>
      <c r="H39" s="13"/>
      <c r="I39" s="13"/>
      <c r="J39" s="164">
        <f t="shared" si="1"/>
        <v>15</v>
      </c>
      <c r="K39" s="164">
        <f t="shared" si="2"/>
        <v>4</v>
      </c>
    </row>
    <row r="40" spans="2:11" x14ac:dyDescent="0.25">
      <c r="B40" s="13" t="s">
        <v>75</v>
      </c>
      <c r="C40" s="13">
        <v>24</v>
      </c>
      <c r="D40" s="13">
        <v>3</v>
      </c>
      <c r="E40" s="13">
        <v>4</v>
      </c>
      <c r="F40" s="13">
        <v>3</v>
      </c>
      <c r="G40" s="13">
        <v>4</v>
      </c>
      <c r="H40" s="13">
        <v>3</v>
      </c>
      <c r="I40" s="13">
        <v>3</v>
      </c>
      <c r="J40" s="164">
        <f t="shared" si="1"/>
        <v>20</v>
      </c>
      <c r="K40" s="164">
        <f t="shared" si="2"/>
        <v>6</v>
      </c>
    </row>
    <row r="41" spans="2:11" x14ac:dyDescent="0.25">
      <c r="B41" s="13" t="s">
        <v>76</v>
      </c>
      <c r="C41" s="13">
        <v>18</v>
      </c>
      <c r="D41" s="13">
        <v>3</v>
      </c>
      <c r="E41" s="13">
        <v>3</v>
      </c>
      <c r="F41" s="13">
        <v>4</v>
      </c>
      <c r="G41" s="13">
        <v>4</v>
      </c>
      <c r="H41" s="13">
        <v>3</v>
      </c>
      <c r="I41" s="13"/>
      <c r="J41" s="164">
        <f t="shared" si="1"/>
        <v>17</v>
      </c>
      <c r="K41" s="164">
        <f t="shared" si="2"/>
        <v>5</v>
      </c>
    </row>
    <row r="42" spans="2:11" x14ac:dyDescent="0.25">
      <c r="B42" s="13" t="s">
        <v>77</v>
      </c>
      <c r="C42" s="13">
        <v>23</v>
      </c>
      <c r="D42" s="13">
        <v>3</v>
      </c>
      <c r="E42" s="13">
        <v>4</v>
      </c>
      <c r="F42" s="13">
        <v>3</v>
      </c>
      <c r="G42" s="13">
        <v>3</v>
      </c>
      <c r="H42" s="13">
        <v>4</v>
      </c>
      <c r="I42" s="13"/>
      <c r="J42" s="164">
        <f t="shared" si="1"/>
        <v>17</v>
      </c>
      <c r="K42" s="164">
        <f t="shared" si="2"/>
        <v>5</v>
      </c>
    </row>
    <row r="43" spans="2:11" x14ac:dyDescent="0.25">
      <c r="B43" s="13" t="s">
        <v>78</v>
      </c>
      <c r="C43" s="13">
        <v>21</v>
      </c>
      <c r="D43" s="13">
        <v>3</v>
      </c>
      <c r="E43" s="13">
        <v>4</v>
      </c>
      <c r="F43" s="13">
        <v>4</v>
      </c>
      <c r="G43" s="13">
        <v>4</v>
      </c>
      <c r="H43" s="13"/>
      <c r="I43" s="13"/>
      <c r="J43" s="164">
        <f t="shared" si="1"/>
        <v>15</v>
      </c>
      <c r="K43" s="164">
        <f t="shared" si="2"/>
        <v>4</v>
      </c>
    </row>
    <row r="44" spans="2:11" x14ac:dyDescent="0.25">
      <c r="B44" s="13" t="s">
        <v>79</v>
      </c>
      <c r="C44" s="13">
        <v>22</v>
      </c>
      <c r="D44" s="13">
        <v>4</v>
      </c>
      <c r="E44" s="13">
        <v>3</v>
      </c>
      <c r="F44" s="13">
        <v>4</v>
      </c>
      <c r="G44" s="13">
        <v>4</v>
      </c>
      <c r="H44" s="13">
        <v>4</v>
      </c>
      <c r="I44" s="13"/>
      <c r="J44" s="164">
        <f t="shared" si="1"/>
        <v>19</v>
      </c>
      <c r="K44" s="164">
        <f t="shared" si="2"/>
        <v>5</v>
      </c>
    </row>
    <row r="45" spans="2:11" x14ac:dyDescent="0.25">
      <c r="B45" s="13" t="s">
        <v>80</v>
      </c>
      <c r="C45" s="13">
        <v>18</v>
      </c>
      <c r="D45" s="13">
        <v>3</v>
      </c>
      <c r="E45" s="13">
        <v>3</v>
      </c>
      <c r="F45" s="13">
        <v>3</v>
      </c>
      <c r="G45" s="13">
        <v>3</v>
      </c>
      <c r="H45" s="13">
        <v>3</v>
      </c>
      <c r="I45" s="13"/>
      <c r="J45" s="164">
        <f t="shared" si="1"/>
        <v>15</v>
      </c>
      <c r="K45" s="164">
        <f t="shared" si="2"/>
        <v>5</v>
      </c>
    </row>
    <row r="46" spans="2:11" x14ac:dyDescent="0.25">
      <c r="B46" s="13" t="s">
        <v>81</v>
      </c>
      <c r="C46" s="13">
        <v>21</v>
      </c>
      <c r="D46" s="13">
        <v>4</v>
      </c>
      <c r="E46" s="13">
        <v>4</v>
      </c>
      <c r="F46" s="13">
        <v>3</v>
      </c>
      <c r="G46" s="13">
        <v>4</v>
      </c>
      <c r="H46" s="13">
        <v>3</v>
      </c>
      <c r="I46" s="13"/>
      <c r="J46" s="164">
        <f t="shared" si="1"/>
        <v>18</v>
      </c>
      <c r="K46" s="164">
        <f t="shared" si="2"/>
        <v>5</v>
      </c>
    </row>
    <row r="47" spans="2:11" x14ac:dyDescent="0.25">
      <c r="B47" s="13" t="s">
        <v>82</v>
      </c>
      <c r="C47" s="13">
        <v>22</v>
      </c>
      <c r="D47" s="13">
        <v>4</v>
      </c>
      <c r="E47" s="13">
        <v>4</v>
      </c>
      <c r="F47" s="13">
        <v>4</v>
      </c>
      <c r="G47" s="13">
        <v>4</v>
      </c>
      <c r="H47" s="13"/>
      <c r="I47" s="13"/>
      <c r="J47" s="164">
        <f t="shared" si="1"/>
        <v>16</v>
      </c>
      <c r="K47" s="164">
        <f t="shared" si="2"/>
        <v>4</v>
      </c>
    </row>
    <row r="48" spans="2:11" x14ac:dyDescent="0.25">
      <c r="B48" s="13" t="s">
        <v>83</v>
      </c>
      <c r="C48" s="13">
        <v>24</v>
      </c>
      <c r="D48" s="13">
        <v>3</v>
      </c>
      <c r="E48" s="13">
        <v>3</v>
      </c>
      <c r="F48" s="13">
        <v>3</v>
      </c>
      <c r="G48" s="13">
        <v>4</v>
      </c>
      <c r="H48" s="13">
        <v>4</v>
      </c>
      <c r="I48" s="13"/>
      <c r="J48" s="164">
        <f t="shared" si="1"/>
        <v>17</v>
      </c>
      <c r="K48" s="164">
        <f t="shared" si="2"/>
        <v>5</v>
      </c>
    </row>
    <row r="49" spans="2:11" x14ac:dyDescent="0.25">
      <c r="B49" s="13" t="s">
        <v>84</v>
      </c>
      <c r="C49" s="13">
        <v>21</v>
      </c>
      <c r="D49" s="13">
        <v>3</v>
      </c>
      <c r="E49" s="13">
        <v>3</v>
      </c>
      <c r="F49" s="13">
        <v>3</v>
      </c>
      <c r="G49" s="13">
        <v>3</v>
      </c>
      <c r="H49" s="13">
        <v>4</v>
      </c>
      <c r="I49" s="13"/>
      <c r="J49" s="164">
        <f t="shared" si="1"/>
        <v>16</v>
      </c>
      <c r="K49" s="164">
        <f t="shared" si="2"/>
        <v>5</v>
      </c>
    </row>
    <row r="50" spans="2:11" x14ac:dyDescent="0.25">
      <c r="B50" s="13" t="s">
        <v>85</v>
      </c>
      <c r="C50" s="13">
        <v>18</v>
      </c>
      <c r="D50" s="13">
        <v>3</v>
      </c>
      <c r="E50" s="13">
        <v>3</v>
      </c>
      <c r="F50" s="13">
        <v>4</v>
      </c>
      <c r="G50" s="13">
        <v>3</v>
      </c>
      <c r="H50" s="13">
        <v>3</v>
      </c>
      <c r="I50" s="13">
        <v>3</v>
      </c>
      <c r="J50" s="164">
        <f t="shared" si="1"/>
        <v>19</v>
      </c>
      <c r="K50" s="164">
        <f t="shared" si="2"/>
        <v>6</v>
      </c>
    </row>
    <row r="51" spans="2:11" x14ac:dyDescent="0.25">
      <c r="B51" s="13" t="s">
        <v>86</v>
      </c>
      <c r="C51" s="13">
        <v>19</v>
      </c>
      <c r="D51" s="13">
        <v>3</v>
      </c>
      <c r="E51" s="13">
        <v>3</v>
      </c>
      <c r="F51" s="13">
        <v>4</v>
      </c>
      <c r="G51" s="13">
        <v>3</v>
      </c>
      <c r="H51" s="13">
        <v>3</v>
      </c>
      <c r="I51" s="13"/>
      <c r="J51" s="164">
        <f t="shared" si="1"/>
        <v>16</v>
      </c>
      <c r="K51" s="164">
        <f t="shared" si="2"/>
        <v>5</v>
      </c>
    </row>
    <row r="52" spans="2:11" x14ac:dyDescent="0.25">
      <c r="B52" s="13" t="s">
        <v>87</v>
      </c>
      <c r="C52" s="13">
        <v>18</v>
      </c>
      <c r="D52" s="13">
        <v>4</v>
      </c>
      <c r="E52" s="13">
        <v>3</v>
      </c>
      <c r="F52" s="13">
        <v>3</v>
      </c>
      <c r="G52" s="13">
        <v>3</v>
      </c>
      <c r="H52" s="13">
        <v>4</v>
      </c>
      <c r="I52" s="13"/>
      <c r="J52" s="164">
        <f t="shared" si="1"/>
        <v>17</v>
      </c>
      <c r="K52" s="164">
        <f t="shared" si="2"/>
        <v>5</v>
      </c>
    </row>
    <row r="53" spans="2:11" x14ac:dyDescent="0.25">
      <c r="B53" s="13" t="s">
        <v>88</v>
      </c>
      <c r="C53" s="13">
        <v>21</v>
      </c>
      <c r="D53" s="13">
        <v>3</v>
      </c>
      <c r="E53" s="13">
        <v>3</v>
      </c>
      <c r="F53" s="13">
        <v>3</v>
      </c>
      <c r="G53" s="13">
        <v>3</v>
      </c>
      <c r="H53" s="13">
        <v>4</v>
      </c>
      <c r="I53" s="13"/>
      <c r="J53" s="164">
        <f t="shared" si="1"/>
        <v>16</v>
      </c>
      <c r="K53" s="164">
        <f t="shared" si="2"/>
        <v>5</v>
      </c>
    </row>
    <row r="54" spans="2:11" x14ac:dyDescent="0.25">
      <c r="B54" s="13" t="s">
        <v>86</v>
      </c>
      <c r="C54" s="13">
        <v>22</v>
      </c>
      <c r="D54" s="13">
        <v>4</v>
      </c>
      <c r="E54" s="13">
        <v>4</v>
      </c>
      <c r="F54" s="13">
        <v>4</v>
      </c>
      <c r="G54" s="13">
        <v>3</v>
      </c>
      <c r="H54" s="13"/>
      <c r="I54" s="13"/>
      <c r="J54" s="164">
        <f t="shared" si="1"/>
        <v>15</v>
      </c>
      <c r="K54" s="164">
        <f t="shared" si="2"/>
        <v>4</v>
      </c>
    </row>
    <row r="55" spans="2:11" x14ac:dyDescent="0.25">
      <c r="B55" s="13" t="s">
        <v>89</v>
      </c>
      <c r="C55" s="13">
        <v>20</v>
      </c>
      <c r="D55" s="13">
        <v>3</v>
      </c>
      <c r="E55" s="13">
        <v>3</v>
      </c>
      <c r="F55" s="13">
        <v>3</v>
      </c>
      <c r="G55" s="13">
        <v>4</v>
      </c>
      <c r="H55" s="13">
        <v>3</v>
      </c>
      <c r="I55" s="13"/>
      <c r="J55" s="164">
        <f t="shared" si="1"/>
        <v>16</v>
      </c>
      <c r="K55" s="164">
        <f t="shared" si="2"/>
        <v>5</v>
      </c>
    </row>
    <row r="56" spans="2:11" x14ac:dyDescent="0.25">
      <c r="B56" s="13" t="s">
        <v>90</v>
      </c>
      <c r="C56" s="13">
        <v>19</v>
      </c>
      <c r="D56" s="13">
        <v>3</v>
      </c>
      <c r="E56" s="13">
        <v>4</v>
      </c>
      <c r="F56" s="13">
        <v>3</v>
      </c>
      <c r="G56" s="13">
        <v>3</v>
      </c>
      <c r="H56" s="13">
        <v>3</v>
      </c>
      <c r="I56" s="13">
        <v>3</v>
      </c>
      <c r="J56" s="164">
        <f t="shared" si="1"/>
        <v>19</v>
      </c>
      <c r="K56" s="164">
        <f t="shared" si="2"/>
        <v>6</v>
      </c>
    </row>
    <row r="57" spans="2:11" x14ac:dyDescent="0.25">
      <c r="B57" s="13" t="s">
        <v>91</v>
      </c>
      <c r="C57" s="13">
        <v>24</v>
      </c>
      <c r="D57" s="13">
        <v>4</v>
      </c>
      <c r="E57" s="13">
        <v>3</v>
      </c>
      <c r="F57" s="13">
        <v>3</v>
      </c>
      <c r="G57" s="13">
        <v>3</v>
      </c>
      <c r="H57" s="13">
        <v>3</v>
      </c>
      <c r="I57" s="13"/>
      <c r="J57" s="164">
        <f t="shared" si="1"/>
        <v>16</v>
      </c>
      <c r="K57" s="164">
        <f t="shared" si="2"/>
        <v>5</v>
      </c>
    </row>
    <row r="58" spans="2:11" x14ac:dyDescent="0.25">
      <c r="B58" s="13" t="s">
        <v>92</v>
      </c>
      <c r="C58" s="13">
        <v>20</v>
      </c>
      <c r="D58" s="13">
        <v>4</v>
      </c>
      <c r="E58" s="13">
        <v>3</v>
      </c>
      <c r="F58" s="13">
        <v>3</v>
      </c>
      <c r="G58" s="13">
        <v>3</v>
      </c>
      <c r="H58" s="13"/>
      <c r="I58" s="13"/>
      <c r="J58" s="164">
        <f t="shared" si="1"/>
        <v>13</v>
      </c>
      <c r="K58" s="164">
        <f t="shared" si="2"/>
        <v>4</v>
      </c>
    </row>
    <row r="59" spans="2:11" x14ac:dyDescent="0.25">
      <c r="B59" s="13" t="s">
        <v>93</v>
      </c>
      <c r="C59" s="13">
        <v>22</v>
      </c>
      <c r="D59" s="13">
        <v>3</v>
      </c>
      <c r="E59" s="13">
        <v>4</v>
      </c>
      <c r="F59" s="13">
        <v>4</v>
      </c>
      <c r="G59" s="13">
        <v>4</v>
      </c>
      <c r="H59" s="13">
        <v>3</v>
      </c>
      <c r="I59" s="13"/>
      <c r="J59" s="164">
        <f t="shared" si="1"/>
        <v>18</v>
      </c>
      <c r="K59" s="164">
        <f t="shared" si="2"/>
        <v>5</v>
      </c>
    </row>
    <row r="60" spans="2:11" x14ac:dyDescent="0.25">
      <c r="B60" s="13" t="s">
        <v>94</v>
      </c>
      <c r="C60" s="13">
        <v>22</v>
      </c>
      <c r="D60" s="13">
        <v>3</v>
      </c>
      <c r="E60" s="13">
        <v>3</v>
      </c>
      <c r="F60" s="13">
        <v>3</v>
      </c>
      <c r="G60" s="13">
        <v>3</v>
      </c>
      <c r="H60" s="13"/>
      <c r="I60" s="13"/>
      <c r="J60" s="164">
        <f t="shared" si="1"/>
        <v>12</v>
      </c>
      <c r="K60" s="164">
        <f t="shared" si="2"/>
        <v>4</v>
      </c>
    </row>
    <row r="61" spans="2:11" x14ac:dyDescent="0.25">
      <c r="B61" s="13" t="s">
        <v>95</v>
      </c>
      <c r="C61" s="13">
        <v>21</v>
      </c>
      <c r="D61" s="13">
        <v>4</v>
      </c>
      <c r="E61" s="13">
        <v>3</v>
      </c>
      <c r="F61" s="13">
        <v>3</v>
      </c>
      <c r="G61" s="13">
        <v>3</v>
      </c>
      <c r="H61" s="13">
        <v>3</v>
      </c>
      <c r="I61" s="13"/>
      <c r="J61" s="164">
        <f t="shared" si="1"/>
        <v>16</v>
      </c>
      <c r="K61" s="164">
        <f t="shared" si="2"/>
        <v>5</v>
      </c>
    </row>
    <row r="62" spans="2:11" x14ac:dyDescent="0.25">
      <c r="B62" s="13" t="s">
        <v>96</v>
      </c>
      <c r="C62" s="13">
        <v>23</v>
      </c>
      <c r="D62" s="13">
        <v>3</v>
      </c>
      <c r="E62" s="13">
        <v>3</v>
      </c>
      <c r="F62" s="13">
        <v>3</v>
      </c>
      <c r="G62" s="13">
        <v>4</v>
      </c>
      <c r="H62" s="13">
        <v>4</v>
      </c>
      <c r="I62" s="13"/>
      <c r="J62" s="164">
        <f t="shared" si="1"/>
        <v>17</v>
      </c>
      <c r="K62" s="164">
        <f t="shared" si="2"/>
        <v>5</v>
      </c>
    </row>
    <row r="63" spans="2:11" x14ac:dyDescent="0.25">
      <c r="B63" s="13" t="s">
        <v>97</v>
      </c>
      <c r="C63" s="13">
        <v>22</v>
      </c>
      <c r="D63" s="13">
        <v>3</v>
      </c>
      <c r="E63" s="13">
        <v>3</v>
      </c>
      <c r="F63" s="13">
        <v>3</v>
      </c>
      <c r="G63" s="13">
        <v>3</v>
      </c>
      <c r="H63" s="13">
        <v>3</v>
      </c>
      <c r="I63" s="13">
        <v>3</v>
      </c>
      <c r="J63" s="164">
        <f t="shared" si="1"/>
        <v>18</v>
      </c>
      <c r="K63" s="164">
        <f t="shared" si="2"/>
        <v>6</v>
      </c>
    </row>
    <row r="64" spans="2:11" x14ac:dyDescent="0.25">
      <c r="B64" s="13" t="s">
        <v>69</v>
      </c>
      <c r="C64" s="13">
        <v>23</v>
      </c>
      <c r="D64" s="13">
        <v>3</v>
      </c>
      <c r="E64" s="13">
        <v>3</v>
      </c>
      <c r="F64" s="13">
        <v>3</v>
      </c>
      <c r="G64" s="13">
        <v>4</v>
      </c>
      <c r="H64" s="13">
        <v>3</v>
      </c>
      <c r="I64" s="13">
        <v>1</v>
      </c>
      <c r="J64" s="164">
        <f t="shared" si="1"/>
        <v>17</v>
      </c>
      <c r="K64" s="164">
        <f t="shared" si="2"/>
        <v>6</v>
      </c>
    </row>
    <row r="65" spans="2:11" x14ac:dyDescent="0.25">
      <c r="B65" s="13" t="s">
        <v>98</v>
      </c>
      <c r="C65" s="13">
        <v>21</v>
      </c>
      <c r="D65" s="13">
        <v>4</v>
      </c>
      <c r="E65" s="13">
        <v>4</v>
      </c>
      <c r="F65" s="13">
        <v>3</v>
      </c>
      <c r="G65" s="13">
        <v>4</v>
      </c>
      <c r="H65" s="13"/>
      <c r="I65" s="13"/>
      <c r="J65" s="164">
        <f t="shared" si="1"/>
        <v>15</v>
      </c>
      <c r="K65" s="164">
        <f t="shared" si="2"/>
        <v>4</v>
      </c>
    </row>
    <row r="66" spans="2:11" x14ac:dyDescent="0.25">
      <c r="B66" s="13" t="s">
        <v>99</v>
      </c>
      <c r="C66" s="13">
        <v>23</v>
      </c>
      <c r="D66" s="13">
        <v>3</v>
      </c>
      <c r="E66" s="13">
        <v>4</v>
      </c>
      <c r="F66" s="13">
        <v>3</v>
      </c>
      <c r="G66" s="13">
        <v>4</v>
      </c>
      <c r="H66" s="13">
        <v>3</v>
      </c>
      <c r="I66" s="13">
        <v>3</v>
      </c>
      <c r="J66" s="164">
        <f t="shared" si="1"/>
        <v>20</v>
      </c>
      <c r="K66" s="164">
        <f t="shared" si="2"/>
        <v>6</v>
      </c>
    </row>
    <row r="67" spans="2:11" x14ac:dyDescent="0.25">
      <c r="B67" s="13" t="s">
        <v>100</v>
      </c>
      <c r="C67" s="13">
        <v>19</v>
      </c>
      <c r="D67" s="13">
        <v>3</v>
      </c>
      <c r="E67" s="13">
        <v>3</v>
      </c>
      <c r="F67" s="13">
        <v>4</v>
      </c>
      <c r="G67" s="13">
        <v>4</v>
      </c>
      <c r="H67" s="13">
        <v>3</v>
      </c>
      <c r="I67" s="13"/>
      <c r="J67" s="164">
        <f t="shared" si="1"/>
        <v>17</v>
      </c>
      <c r="K67" s="164">
        <f t="shared" si="2"/>
        <v>5</v>
      </c>
    </row>
    <row r="68" spans="2:11" x14ac:dyDescent="0.25">
      <c r="B68" s="13" t="s">
        <v>101</v>
      </c>
      <c r="C68" s="13">
        <v>23</v>
      </c>
      <c r="D68" s="13">
        <v>3</v>
      </c>
      <c r="E68" s="13">
        <v>4</v>
      </c>
      <c r="F68" s="13">
        <v>3</v>
      </c>
      <c r="G68" s="13">
        <v>3</v>
      </c>
      <c r="H68" s="13">
        <v>4</v>
      </c>
      <c r="I68" s="13"/>
      <c r="J68" s="164">
        <f t="shared" si="1"/>
        <v>17</v>
      </c>
      <c r="K68" s="164">
        <f t="shared" si="2"/>
        <v>5</v>
      </c>
    </row>
    <row r="69" spans="2:11" x14ac:dyDescent="0.25">
      <c r="B69" s="13" t="s">
        <v>102</v>
      </c>
      <c r="C69" s="13">
        <v>20</v>
      </c>
      <c r="D69" s="13">
        <v>3</v>
      </c>
      <c r="E69" s="13">
        <v>4</v>
      </c>
      <c r="F69" s="13">
        <v>4</v>
      </c>
      <c r="G69" s="13">
        <v>4</v>
      </c>
      <c r="H69" s="13"/>
      <c r="I69" s="13"/>
      <c r="J69" s="164">
        <f t="shared" si="1"/>
        <v>15</v>
      </c>
      <c r="K69" s="164">
        <f t="shared" si="2"/>
        <v>4</v>
      </c>
    </row>
    <row r="70" spans="2:11" x14ac:dyDescent="0.25">
      <c r="B70" s="13" t="s">
        <v>103</v>
      </c>
      <c r="C70" s="13">
        <v>20</v>
      </c>
      <c r="D70" s="13">
        <v>4</v>
      </c>
      <c r="E70" s="13">
        <v>3</v>
      </c>
      <c r="F70" s="13">
        <v>4</v>
      </c>
      <c r="G70" s="13">
        <v>4</v>
      </c>
      <c r="H70" s="13">
        <v>4</v>
      </c>
      <c r="I70" s="13"/>
      <c r="J70" s="164">
        <f t="shared" si="1"/>
        <v>19</v>
      </c>
      <c r="K70" s="164">
        <f t="shared" si="2"/>
        <v>5</v>
      </c>
    </row>
    <row r="71" spans="2:11" x14ac:dyDescent="0.25">
      <c r="B71" s="13" t="s">
        <v>104</v>
      </c>
      <c r="C71" s="13">
        <v>22</v>
      </c>
      <c r="D71" s="13">
        <v>3</v>
      </c>
      <c r="E71" s="13">
        <v>3</v>
      </c>
      <c r="F71" s="13">
        <v>3</v>
      </c>
      <c r="G71" s="13">
        <v>3</v>
      </c>
      <c r="H71" s="13">
        <v>3</v>
      </c>
      <c r="I71" s="13"/>
      <c r="J71" s="164">
        <f t="shared" si="1"/>
        <v>15</v>
      </c>
      <c r="K71" s="164">
        <f t="shared" si="2"/>
        <v>5</v>
      </c>
    </row>
    <row r="72" spans="2:11" x14ac:dyDescent="0.25">
      <c r="B72" s="13" t="s">
        <v>105</v>
      </c>
      <c r="C72" s="13">
        <v>22</v>
      </c>
      <c r="D72" s="13">
        <v>4</v>
      </c>
      <c r="E72" s="13">
        <v>4</v>
      </c>
      <c r="F72" s="13">
        <v>3</v>
      </c>
      <c r="G72" s="13">
        <v>4</v>
      </c>
      <c r="H72" s="13">
        <v>3</v>
      </c>
      <c r="I72" s="13"/>
      <c r="J72" s="164">
        <f t="shared" si="1"/>
        <v>18</v>
      </c>
      <c r="K72" s="164">
        <f t="shared" si="2"/>
        <v>5</v>
      </c>
    </row>
    <row r="73" spans="2:11" x14ac:dyDescent="0.25">
      <c r="B73" s="13" t="s">
        <v>81</v>
      </c>
      <c r="C73" s="13">
        <v>22</v>
      </c>
      <c r="D73" s="13">
        <v>4</v>
      </c>
      <c r="E73" s="13">
        <v>4</v>
      </c>
      <c r="F73" s="13">
        <v>4</v>
      </c>
      <c r="G73" s="13">
        <v>4</v>
      </c>
      <c r="H73" s="13"/>
      <c r="I73" s="13"/>
      <c r="J73" s="164">
        <f t="shared" si="1"/>
        <v>16</v>
      </c>
      <c r="K73" s="164">
        <f t="shared" si="2"/>
        <v>4</v>
      </c>
    </row>
    <row r="74" spans="2:11" x14ac:dyDescent="0.25">
      <c r="B74" s="13" t="s">
        <v>106</v>
      </c>
      <c r="C74" s="13">
        <v>23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/>
      <c r="J74" s="164">
        <f t="shared" si="1"/>
        <v>17</v>
      </c>
      <c r="K74" s="164">
        <f t="shared" si="2"/>
        <v>5</v>
      </c>
    </row>
    <row r="75" spans="2:11" x14ac:dyDescent="0.25">
      <c r="B75" s="13" t="s">
        <v>107</v>
      </c>
      <c r="C75" s="13">
        <v>21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/>
      <c r="J75" s="164">
        <f t="shared" si="1"/>
        <v>16</v>
      </c>
      <c r="K75" s="164">
        <f t="shared" si="2"/>
        <v>5</v>
      </c>
    </row>
    <row r="76" spans="2:11" x14ac:dyDescent="0.25">
      <c r="B76" s="13" t="s">
        <v>108</v>
      </c>
      <c r="C76" s="13">
        <v>23</v>
      </c>
      <c r="D76" s="13">
        <v>3</v>
      </c>
      <c r="E76" s="13">
        <v>3</v>
      </c>
      <c r="F76" s="13">
        <v>4</v>
      </c>
      <c r="G76" s="13">
        <v>3</v>
      </c>
      <c r="H76" s="13">
        <v>3</v>
      </c>
      <c r="I76" s="13">
        <v>3</v>
      </c>
      <c r="J76" s="164">
        <f t="shared" si="1"/>
        <v>19</v>
      </c>
      <c r="K76" s="164">
        <f t="shared" si="2"/>
        <v>6</v>
      </c>
    </row>
    <row r="77" spans="2:11" x14ac:dyDescent="0.25">
      <c r="B77" s="13" t="s">
        <v>109</v>
      </c>
      <c r="C77" s="13">
        <v>18</v>
      </c>
      <c r="D77" s="13">
        <v>3</v>
      </c>
      <c r="E77" s="13">
        <v>3</v>
      </c>
      <c r="F77" s="13">
        <v>4</v>
      </c>
      <c r="G77" s="13">
        <v>3</v>
      </c>
      <c r="H77" s="13">
        <v>3</v>
      </c>
      <c r="I77" s="13"/>
      <c r="J77" s="164">
        <f t="shared" ref="J77:J140" si="3">SUM(D77:I77)</f>
        <v>16</v>
      </c>
      <c r="K77" s="164">
        <f t="shared" ref="K77:K140" si="4">COUNT(D77:I77)</f>
        <v>5</v>
      </c>
    </row>
    <row r="78" spans="2:11" x14ac:dyDescent="0.25">
      <c r="B78" s="13" t="s">
        <v>110</v>
      </c>
      <c r="C78" s="13">
        <v>23</v>
      </c>
      <c r="D78" s="13">
        <v>4</v>
      </c>
      <c r="E78" s="13">
        <v>3</v>
      </c>
      <c r="F78" s="13">
        <v>3</v>
      </c>
      <c r="G78" s="13">
        <v>3</v>
      </c>
      <c r="H78" s="13">
        <v>4</v>
      </c>
      <c r="I78" s="13"/>
      <c r="J78" s="164">
        <f t="shared" si="3"/>
        <v>17</v>
      </c>
      <c r="K78" s="164">
        <f t="shared" si="4"/>
        <v>5</v>
      </c>
    </row>
    <row r="79" spans="2:11" x14ac:dyDescent="0.25">
      <c r="B79" s="13" t="s">
        <v>111</v>
      </c>
      <c r="C79" s="13">
        <v>20</v>
      </c>
      <c r="D79" s="13">
        <v>3</v>
      </c>
      <c r="E79" s="13">
        <v>3</v>
      </c>
      <c r="F79" s="13">
        <v>3</v>
      </c>
      <c r="G79" s="13">
        <v>3</v>
      </c>
      <c r="H79" s="13">
        <v>4</v>
      </c>
      <c r="I79" s="13"/>
      <c r="J79" s="164">
        <f t="shared" si="3"/>
        <v>16</v>
      </c>
      <c r="K79" s="164">
        <f t="shared" si="4"/>
        <v>5</v>
      </c>
    </row>
    <row r="80" spans="2:11" x14ac:dyDescent="0.25">
      <c r="B80" s="13" t="s">
        <v>89</v>
      </c>
      <c r="C80" s="13">
        <v>24</v>
      </c>
      <c r="D80" s="13">
        <v>4</v>
      </c>
      <c r="E80" s="13">
        <v>4</v>
      </c>
      <c r="F80" s="13">
        <v>4</v>
      </c>
      <c r="G80" s="13">
        <v>3</v>
      </c>
      <c r="H80" s="13"/>
      <c r="I80" s="13"/>
      <c r="J80" s="164">
        <f t="shared" si="3"/>
        <v>15</v>
      </c>
      <c r="K80" s="164">
        <f t="shared" si="4"/>
        <v>4</v>
      </c>
    </row>
    <row r="81" spans="2:11" x14ac:dyDescent="0.25">
      <c r="B81" s="13" t="s">
        <v>112</v>
      </c>
      <c r="C81" s="13">
        <v>24</v>
      </c>
      <c r="D81" s="13">
        <v>3</v>
      </c>
      <c r="E81" s="13">
        <v>3</v>
      </c>
      <c r="F81" s="13">
        <v>3</v>
      </c>
      <c r="G81" s="13">
        <v>4</v>
      </c>
      <c r="H81" s="13">
        <v>3</v>
      </c>
      <c r="I81" s="13"/>
      <c r="J81" s="164">
        <f t="shared" si="3"/>
        <v>16</v>
      </c>
      <c r="K81" s="164">
        <f t="shared" si="4"/>
        <v>5</v>
      </c>
    </row>
    <row r="82" spans="2:11" x14ac:dyDescent="0.25">
      <c r="B82" s="13" t="s">
        <v>113</v>
      </c>
      <c r="C82" s="13">
        <v>22</v>
      </c>
      <c r="D82" s="13">
        <v>3</v>
      </c>
      <c r="E82" s="13">
        <v>4</v>
      </c>
      <c r="F82" s="13">
        <v>3</v>
      </c>
      <c r="G82" s="13">
        <v>3</v>
      </c>
      <c r="H82" s="13">
        <v>3</v>
      </c>
      <c r="I82" s="13">
        <v>3</v>
      </c>
      <c r="J82" s="164">
        <f t="shared" si="3"/>
        <v>19</v>
      </c>
      <c r="K82" s="164">
        <f t="shared" si="4"/>
        <v>6</v>
      </c>
    </row>
    <row r="83" spans="2:11" x14ac:dyDescent="0.25">
      <c r="B83" s="13" t="s">
        <v>114</v>
      </c>
      <c r="C83" s="13">
        <v>20</v>
      </c>
      <c r="D83" s="13">
        <v>4</v>
      </c>
      <c r="E83" s="13">
        <v>3</v>
      </c>
      <c r="F83" s="13">
        <v>3</v>
      </c>
      <c r="G83" s="13">
        <v>3</v>
      </c>
      <c r="H83" s="13">
        <v>3</v>
      </c>
      <c r="I83" s="13"/>
      <c r="J83" s="164">
        <f t="shared" si="3"/>
        <v>16</v>
      </c>
      <c r="K83" s="164">
        <f t="shared" si="4"/>
        <v>5</v>
      </c>
    </row>
    <row r="84" spans="2:11" x14ac:dyDescent="0.25">
      <c r="B84" s="13" t="s">
        <v>80</v>
      </c>
      <c r="C84" s="13">
        <v>24</v>
      </c>
      <c r="D84" s="13">
        <v>4</v>
      </c>
      <c r="E84" s="13">
        <v>3</v>
      </c>
      <c r="F84" s="13">
        <v>3</v>
      </c>
      <c r="G84" s="13">
        <v>3</v>
      </c>
      <c r="H84" s="13"/>
      <c r="I84" s="13"/>
      <c r="J84" s="164">
        <f t="shared" si="3"/>
        <v>13</v>
      </c>
      <c r="K84" s="164">
        <f t="shared" si="4"/>
        <v>4</v>
      </c>
    </row>
    <row r="85" spans="2:11" x14ac:dyDescent="0.25">
      <c r="B85" s="13" t="s">
        <v>104</v>
      </c>
      <c r="C85" s="13">
        <v>18</v>
      </c>
      <c r="D85" s="13">
        <v>3</v>
      </c>
      <c r="E85" s="13">
        <v>4</v>
      </c>
      <c r="F85" s="13">
        <v>4</v>
      </c>
      <c r="G85" s="13">
        <v>4</v>
      </c>
      <c r="H85" s="13">
        <v>3</v>
      </c>
      <c r="I85" s="13"/>
      <c r="J85" s="164">
        <f t="shared" si="3"/>
        <v>18</v>
      </c>
      <c r="K85" s="164">
        <f t="shared" si="4"/>
        <v>5</v>
      </c>
    </row>
    <row r="86" spans="2:11" x14ac:dyDescent="0.25">
      <c r="B86" s="13" t="s">
        <v>115</v>
      </c>
      <c r="C86" s="13">
        <v>21</v>
      </c>
      <c r="D86" s="13">
        <v>3</v>
      </c>
      <c r="E86" s="13">
        <v>3</v>
      </c>
      <c r="F86" s="13">
        <v>3</v>
      </c>
      <c r="G86" s="13">
        <v>3</v>
      </c>
      <c r="H86" s="13"/>
      <c r="I86" s="13"/>
      <c r="J86" s="164">
        <f t="shared" si="3"/>
        <v>12</v>
      </c>
      <c r="K86" s="164">
        <f t="shared" si="4"/>
        <v>4</v>
      </c>
    </row>
    <row r="87" spans="2:11" x14ac:dyDescent="0.25">
      <c r="B87" s="13" t="s">
        <v>116</v>
      </c>
      <c r="C87" s="13">
        <v>22</v>
      </c>
      <c r="D87" s="13">
        <v>4</v>
      </c>
      <c r="E87" s="13">
        <v>3</v>
      </c>
      <c r="F87" s="13">
        <v>3</v>
      </c>
      <c r="G87" s="13">
        <v>3</v>
      </c>
      <c r="H87" s="13">
        <v>3</v>
      </c>
      <c r="I87" s="13"/>
      <c r="J87" s="164">
        <f t="shared" si="3"/>
        <v>16</v>
      </c>
      <c r="K87" s="164">
        <f t="shared" si="4"/>
        <v>5</v>
      </c>
    </row>
    <row r="88" spans="2:11" x14ac:dyDescent="0.25">
      <c r="B88" s="13" t="s">
        <v>117</v>
      </c>
      <c r="C88" s="13">
        <v>21</v>
      </c>
      <c r="D88" s="13">
        <v>3</v>
      </c>
      <c r="E88" s="13">
        <v>3</v>
      </c>
      <c r="F88" s="13">
        <v>3</v>
      </c>
      <c r="G88" s="13">
        <v>4</v>
      </c>
      <c r="H88" s="13">
        <v>4</v>
      </c>
      <c r="I88" s="13"/>
      <c r="J88" s="164">
        <f t="shared" si="3"/>
        <v>17</v>
      </c>
      <c r="K88" s="164">
        <f t="shared" si="4"/>
        <v>5</v>
      </c>
    </row>
    <row r="89" spans="2:11" x14ac:dyDescent="0.25">
      <c r="B89" s="13" t="s">
        <v>75</v>
      </c>
      <c r="C89" s="13">
        <v>24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64">
        <f t="shared" si="3"/>
        <v>18</v>
      </c>
      <c r="K89" s="164">
        <f t="shared" si="4"/>
        <v>6</v>
      </c>
    </row>
    <row r="90" spans="2:11" x14ac:dyDescent="0.25">
      <c r="B90" s="13" t="s">
        <v>118</v>
      </c>
      <c r="C90" s="13">
        <v>23</v>
      </c>
      <c r="D90" s="13">
        <v>3</v>
      </c>
      <c r="E90" s="13">
        <v>3</v>
      </c>
      <c r="F90" s="13">
        <v>3</v>
      </c>
      <c r="G90" s="13">
        <v>4</v>
      </c>
      <c r="H90" s="13">
        <v>3</v>
      </c>
      <c r="I90" s="13">
        <v>1</v>
      </c>
      <c r="J90" s="164">
        <f t="shared" si="3"/>
        <v>17</v>
      </c>
      <c r="K90" s="164">
        <f t="shared" si="4"/>
        <v>6</v>
      </c>
    </row>
    <row r="91" spans="2:11" x14ac:dyDescent="0.25">
      <c r="B91" s="13" t="s">
        <v>119</v>
      </c>
      <c r="C91" s="13">
        <v>22</v>
      </c>
      <c r="D91" s="13">
        <v>4</v>
      </c>
      <c r="E91" s="13">
        <v>4</v>
      </c>
      <c r="F91" s="13">
        <v>3</v>
      </c>
      <c r="G91" s="13">
        <v>4</v>
      </c>
      <c r="H91" s="13"/>
      <c r="I91" s="13"/>
      <c r="J91" s="164">
        <f t="shared" si="3"/>
        <v>15</v>
      </c>
      <c r="K91" s="164">
        <f t="shared" si="4"/>
        <v>4</v>
      </c>
    </row>
    <row r="92" spans="2:11" x14ac:dyDescent="0.25">
      <c r="B92" s="13" t="s">
        <v>120</v>
      </c>
      <c r="C92" s="13">
        <v>22</v>
      </c>
      <c r="D92" s="13">
        <v>3</v>
      </c>
      <c r="E92" s="13">
        <v>4</v>
      </c>
      <c r="F92" s="13">
        <v>3</v>
      </c>
      <c r="G92" s="13">
        <v>4</v>
      </c>
      <c r="H92" s="13">
        <v>3</v>
      </c>
      <c r="I92" s="13">
        <v>3</v>
      </c>
      <c r="J92" s="164">
        <f t="shared" si="3"/>
        <v>20</v>
      </c>
      <c r="K92" s="164">
        <f t="shared" si="4"/>
        <v>6</v>
      </c>
    </row>
    <row r="93" spans="2:11" x14ac:dyDescent="0.25">
      <c r="B93" s="13" t="s">
        <v>121</v>
      </c>
      <c r="C93" s="13">
        <v>18</v>
      </c>
      <c r="D93" s="13">
        <v>3</v>
      </c>
      <c r="E93" s="13">
        <v>3</v>
      </c>
      <c r="F93" s="13">
        <v>4</v>
      </c>
      <c r="G93" s="13">
        <v>4</v>
      </c>
      <c r="H93" s="13">
        <v>3</v>
      </c>
      <c r="I93" s="13"/>
      <c r="J93" s="164">
        <f t="shared" si="3"/>
        <v>17</v>
      </c>
      <c r="K93" s="164">
        <f t="shared" si="4"/>
        <v>5</v>
      </c>
    </row>
    <row r="94" spans="2:11" x14ac:dyDescent="0.25">
      <c r="B94" s="13" t="s">
        <v>102</v>
      </c>
      <c r="C94" s="13">
        <v>22</v>
      </c>
      <c r="D94" s="13">
        <v>3</v>
      </c>
      <c r="E94" s="13">
        <v>4</v>
      </c>
      <c r="F94" s="13">
        <v>3</v>
      </c>
      <c r="G94" s="13">
        <v>3</v>
      </c>
      <c r="H94" s="13">
        <v>4</v>
      </c>
      <c r="I94" s="13"/>
      <c r="J94" s="164">
        <f t="shared" si="3"/>
        <v>17</v>
      </c>
      <c r="K94" s="164">
        <f t="shared" si="4"/>
        <v>5</v>
      </c>
    </row>
    <row r="95" spans="2:11" x14ac:dyDescent="0.25">
      <c r="B95" s="13" t="s">
        <v>122</v>
      </c>
      <c r="C95" s="13">
        <v>24</v>
      </c>
      <c r="D95" s="13">
        <v>3</v>
      </c>
      <c r="E95" s="13">
        <v>4</v>
      </c>
      <c r="F95" s="13">
        <v>4</v>
      </c>
      <c r="G95" s="13">
        <v>4</v>
      </c>
      <c r="H95" s="13"/>
      <c r="I95" s="13"/>
      <c r="J95" s="164">
        <f t="shared" si="3"/>
        <v>15</v>
      </c>
      <c r="K95" s="164">
        <f t="shared" si="4"/>
        <v>4</v>
      </c>
    </row>
    <row r="96" spans="2:11" x14ac:dyDescent="0.25">
      <c r="B96" s="13" t="s">
        <v>96</v>
      </c>
      <c r="C96" s="13">
        <v>21</v>
      </c>
      <c r="D96" s="13">
        <v>4</v>
      </c>
      <c r="E96" s="13">
        <v>3</v>
      </c>
      <c r="F96" s="13">
        <v>4</v>
      </c>
      <c r="G96" s="13">
        <v>4</v>
      </c>
      <c r="H96" s="13">
        <v>4</v>
      </c>
      <c r="I96" s="13"/>
      <c r="J96" s="164">
        <f t="shared" si="3"/>
        <v>19</v>
      </c>
      <c r="K96" s="164">
        <f t="shared" si="4"/>
        <v>5</v>
      </c>
    </row>
    <row r="97" spans="2:11" x14ac:dyDescent="0.25">
      <c r="B97" s="13" t="s">
        <v>123</v>
      </c>
      <c r="C97" s="13">
        <v>21</v>
      </c>
      <c r="D97" s="13">
        <v>3</v>
      </c>
      <c r="E97" s="13">
        <v>3</v>
      </c>
      <c r="F97" s="13">
        <v>3</v>
      </c>
      <c r="G97" s="13">
        <v>3</v>
      </c>
      <c r="H97" s="13">
        <v>3</v>
      </c>
      <c r="I97" s="13"/>
      <c r="J97" s="164">
        <f t="shared" si="3"/>
        <v>15</v>
      </c>
      <c r="K97" s="164">
        <f t="shared" si="4"/>
        <v>5</v>
      </c>
    </row>
    <row r="98" spans="2:11" x14ac:dyDescent="0.25">
      <c r="B98" s="13" t="s">
        <v>124</v>
      </c>
      <c r="C98" s="13">
        <v>24</v>
      </c>
      <c r="D98" s="13">
        <v>4</v>
      </c>
      <c r="E98" s="13">
        <v>4</v>
      </c>
      <c r="F98" s="13">
        <v>3</v>
      </c>
      <c r="G98" s="13">
        <v>4</v>
      </c>
      <c r="H98" s="13">
        <v>3</v>
      </c>
      <c r="I98" s="13"/>
      <c r="J98" s="164">
        <f t="shared" si="3"/>
        <v>18</v>
      </c>
      <c r="K98" s="164">
        <f t="shared" si="4"/>
        <v>5</v>
      </c>
    </row>
    <row r="99" spans="2:11" x14ac:dyDescent="0.25">
      <c r="B99" s="13" t="s">
        <v>111</v>
      </c>
      <c r="C99" s="13">
        <v>24</v>
      </c>
      <c r="D99" s="13">
        <v>4</v>
      </c>
      <c r="E99" s="13">
        <v>4</v>
      </c>
      <c r="F99" s="13">
        <v>4</v>
      </c>
      <c r="G99" s="13">
        <v>4</v>
      </c>
      <c r="H99" s="13"/>
      <c r="I99" s="13"/>
      <c r="J99" s="164">
        <f t="shared" si="3"/>
        <v>16</v>
      </c>
      <c r="K99" s="164">
        <f t="shared" si="4"/>
        <v>4</v>
      </c>
    </row>
    <row r="100" spans="2:11" x14ac:dyDescent="0.25">
      <c r="B100" s="13" t="s">
        <v>125</v>
      </c>
      <c r="C100" s="13">
        <v>21</v>
      </c>
      <c r="D100" s="13">
        <v>3</v>
      </c>
      <c r="E100" s="13">
        <v>3</v>
      </c>
      <c r="F100" s="13">
        <v>3</v>
      </c>
      <c r="G100" s="13">
        <v>4</v>
      </c>
      <c r="H100" s="13">
        <v>4</v>
      </c>
      <c r="I100" s="13"/>
      <c r="J100" s="164">
        <f t="shared" si="3"/>
        <v>17</v>
      </c>
      <c r="K100" s="164">
        <f t="shared" si="4"/>
        <v>5</v>
      </c>
    </row>
    <row r="101" spans="2:11" x14ac:dyDescent="0.25">
      <c r="B101" s="13" t="s">
        <v>126</v>
      </c>
      <c r="C101" s="13">
        <v>18</v>
      </c>
      <c r="D101" s="13">
        <v>3</v>
      </c>
      <c r="E101" s="13">
        <v>3</v>
      </c>
      <c r="F101" s="13">
        <v>3</v>
      </c>
      <c r="G101" s="13">
        <v>3</v>
      </c>
      <c r="H101" s="13">
        <v>4</v>
      </c>
      <c r="I101" s="13"/>
      <c r="J101" s="164">
        <f t="shared" si="3"/>
        <v>16</v>
      </c>
      <c r="K101" s="164">
        <f t="shared" si="4"/>
        <v>5</v>
      </c>
    </row>
    <row r="102" spans="2:11" x14ac:dyDescent="0.25">
      <c r="B102" s="13" t="s">
        <v>127</v>
      </c>
      <c r="C102" s="13">
        <v>18</v>
      </c>
      <c r="D102" s="13">
        <v>3</v>
      </c>
      <c r="E102" s="13">
        <v>3</v>
      </c>
      <c r="F102" s="13">
        <v>4</v>
      </c>
      <c r="G102" s="13">
        <v>3</v>
      </c>
      <c r="H102" s="13">
        <v>3</v>
      </c>
      <c r="I102" s="13">
        <v>3</v>
      </c>
      <c r="J102" s="164">
        <f t="shared" si="3"/>
        <v>19</v>
      </c>
      <c r="K102" s="164">
        <f t="shared" si="4"/>
        <v>6</v>
      </c>
    </row>
    <row r="103" spans="2:11" x14ac:dyDescent="0.25">
      <c r="B103" s="13" t="s">
        <v>128</v>
      </c>
      <c r="C103" s="13">
        <v>23</v>
      </c>
      <c r="D103" s="13">
        <v>3</v>
      </c>
      <c r="E103" s="13">
        <v>3</v>
      </c>
      <c r="F103" s="13">
        <v>4</v>
      </c>
      <c r="G103" s="13">
        <v>3</v>
      </c>
      <c r="H103" s="13">
        <v>3</v>
      </c>
      <c r="I103" s="13"/>
      <c r="J103" s="164">
        <f t="shared" si="3"/>
        <v>16</v>
      </c>
      <c r="K103" s="164">
        <f t="shared" si="4"/>
        <v>5</v>
      </c>
    </row>
    <row r="104" spans="2:11" x14ac:dyDescent="0.25">
      <c r="B104" s="13" t="s">
        <v>129</v>
      </c>
      <c r="C104" s="13">
        <v>21</v>
      </c>
      <c r="D104" s="13">
        <v>4</v>
      </c>
      <c r="E104" s="13">
        <v>3</v>
      </c>
      <c r="F104" s="13">
        <v>3</v>
      </c>
      <c r="G104" s="13">
        <v>3</v>
      </c>
      <c r="H104" s="13">
        <v>4</v>
      </c>
      <c r="I104" s="13"/>
      <c r="J104" s="164">
        <f t="shared" si="3"/>
        <v>17</v>
      </c>
      <c r="K104" s="164">
        <f t="shared" si="4"/>
        <v>5</v>
      </c>
    </row>
    <row r="105" spans="2:11" x14ac:dyDescent="0.25">
      <c r="B105" s="13" t="s">
        <v>130</v>
      </c>
      <c r="C105" s="13">
        <v>18</v>
      </c>
      <c r="D105" s="13">
        <v>3</v>
      </c>
      <c r="E105" s="13">
        <v>3</v>
      </c>
      <c r="F105" s="13">
        <v>3</v>
      </c>
      <c r="G105" s="13">
        <v>3</v>
      </c>
      <c r="H105" s="13">
        <v>4</v>
      </c>
      <c r="I105" s="13"/>
      <c r="J105" s="164">
        <f t="shared" si="3"/>
        <v>16</v>
      </c>
      <c r="K105" s="164">
        <f t="shared" si="4"/>
        <v>5</v>
      </c>
    </row>
    <row r="106" spans="2:11" x14ac:dyDescent="0.25">
      <c r="B106" s="13" t="s">
        <v>131</v>
      </c>
      <c r="C106" s="13">
        <v>21</v>
      </c>
      <c r="D106" s="13">
        <v>4</v>
      </c>
      <c r="E106" s="13">
        <v>4</v>
      </c>
      <c r="F106" s="13">
        <v>4</v>
      </c>
      <c r="G106" s="13">
        <v>3</v>
      </c>
      <c r="H106" s="13"/>
      <c r="I106" s="13"/>
      <c r="J106" s="164">
        <f t="shared" si="3"/>
        <v>15</v>
      </c>
      <c r="K106" s="164">
        <f t="shared" si="4"/>
        <v>4</v>
      </c>
    </row>
    <row r="107" spans="2:11" x14ac:dyDescent="0.25">
      <c r="B107" s="13" t="s">
        <v>132</v>
      </c>
      <c r="C107" s="13">
        <v>21</v>
      </c>
      <c r="D107" s="13">
        <v>3</v>
      </c>
      <c r="E107" s="13">
        <v>3</v>
      </c>
      <c r="F107" s="13">
        <v>3</v>
      </c>
      <c r="G107" s="13">
        <v>4</v>
      </c>
      <c r="H107" s="13">
        <v>3</v>
      </c>
      <c r="I107" s="13"/>
      <c r="J107" s="164">
        <f t="shared" si="3"/>
        <v>16</v>
      </c>
      <c r="K107" s="164">
        <f t="shared" si="4"/>
        <v>5</v>
      </c>
    </row>
    <row r="108" spans="2:11" x14ac:dyDescent="0.25">
      <c r="B108" s="13" t="s">
        <v>133</v>
      </c>
      <c r="C108" s="13">
        <v>23</v>
      </c>
      <c r="D108" s="13">
        <v>3</v>
      </c>
      <c r="E108" s="13">
        <v>4</v>
      </c>
      <c r="F108" s="13">
        <v>3</v>
      </c>
      <c r="G108" s="13">
        <v>3</v>
      </c>
      <c r="H108" s="13">
        <v>3</v>
      </c>
      <c r="I108" s="13">
        <v>3</v>
      </c>
      <c r="J108" s="164">
        <f t="shared" si="3"/>
        <v>19</v>
      </c>
      <c r="K108" s="164">
        <f t="shared" si="4"/>
        <v>6</v>
      </c>
    </row>
    <row r="109" spans="2:11" x14ac:dyDescent="0.25">
      <c r="B109" s="13" t="s">
        <v>134</v>
      </c>
      <c r="C109" s="13">
        <v>20</v>
      </c>
      <c r="D109" s="13">
        <v>4</v>
      </c>
      <c r="E109" s="13">
        <v>3</v>
      </c>
      <c r="F109" s="13">
        <v>3</v>
      </c>
      <c r="G109" s="13">
        <v>3</v>
      </c>
      <c r="H109" s="13">
        <v>3</v>
      </c>
      <c r="I109" s="13"/>
      <c r="J109" s="164">
        <f t="shared" si="3"/>
        <v>16</v>
      </c>
      <c r="K109" s="164">
        <f t="shared" si="4"/>
        <v>5</v>
      </c>
    </row>
    <row r="110" spans="2:11" x14ac:dyDescent="0.25">
      <c r="B110" s="13" t="s">
        <v>135</v>
      </c>
      <c r="C110" s="13">
        <v>21</v>
      </c>
      <c r="D110" s="13">
        <v>4</v>
      </c>
      <c r="E110" s="13">
        <v>3</v>
      </c>
      <c r="F110" s="13">
        <v>3</v>
      </c>
      <c r="G110" s="13">
        <v>3</v>
      </c>
      <c r="H110" s="13"/>
      <c r="I110" s="13"/>
      <c r="J110" s="164">
        <f t="shared" si="3"/>
        <v>13</v>
      </c>
      <c r="K110" s="164">
        <f t="shared" si="4"/>
        <v>4</v>
      </c>
    </row>
    <row r="111" spans="2:11" x14ac:dyDescent="0.25">
      <c r="B111" s="13" t="s">
        <v>136</v>
      </c>
      <c r="C111" s="13">
        <v>24</v>
      </c>
      <c r="D111" s="13">
        <v>3</v>
      </c>
      <c r="E111" s="13">
        <v>4</v>
      </c>
      <c r="F111" s="13">
        <v>4</v>
      </c>
      <c r="G111" s="13">
        <v>4</v>
      </c>
      <c r="H111" s="13">
        <v>3</v>
      </c>
      <c r="I111" s="13"/>
      <c r="J111" s="164">
        <f t="shared" si="3"/>
        <v>18</v>
      </c>
      <c r="K111" s="164">
        <f t="shared" si="4"/>
        <v>5</v>
      </c>
    </row>
    <row r="112" spans="2:11" x14ac:dyDescent="0.25">
      <c r="B112" s="13" t="s">
        <v>137</v>
      </c>
      <c r="C112" s="13">
        <v>18</v>
      </c>
      <c r="D112" s="13">
        <v>3</v>
      </c>
      <c r="E112" s="13">
        <v>3</v>
      </c>
      <c r="F112" s="13">
        <v>3</v>
      </c>
      <c r="G112" s="13">
        <v>3</v>
      </c>
      <c r="H112" s="13"/>
      <c r="I112" s="13"/>
      <c r="J112" s="164">
        <f t="shared" si="3"/>
        <v>12</v>
      </c>
      <c r="K112" s="164">
        <f t="shared" si="4"/>
        <v>4</v>
      </c>
    </row>
    <row r="113" spans="2:11" x14ac:dyDescent="0.25">
      <c r="B113" s="13" t="s">
        <v>138</v>
      </c>
      <c r="C113" s="13">
        <v>20</v>
      </c>
      <c r="D113" s="13">
        <v>4</v>
      </c>
      <c r="E113" s="13">
        <v>3</v>
      </c>
      <c r="F113" s="13">
        <v>3</v>
      </c>
      <c r="G113" s="13">
        <v>3</v>
      </c>
      <c r="H113" s="13">
        <v>3</v>
      </c>
      <c r="I113" s="13"/>
      <c r="J113" s="164">
        <f t="shared" si="3"/>
        <v>16</v>
      </c>
      <c r="K113" s="164">
        <f t="shared" si="4"/>
        <v>5</v>
      </c>
    </row>
    <row r="114" spans="2:11" x14ac:dyDescent="0.25">
      <c r="B114" s="13" t="s">
        <v>139</v>
      </c>
      <c r="C114" s="13">
        <v>18</v>
      </c>
      <c r="D114" s="13">
        <v>3</v>
      </c>
      <c r="E114" s="13">
        <v>3</v>
      </c>
      <c r="F114" s="13">
        <v>3</v>
      </c>
      <c r="G114" s="13">
        <v>4</v>
      </c>
      <c r="H114" s="13">
        <v>4</v>
      </c>
      <c r="I114" s="13"/>
      <c r="J114" s="164">
        <f t="shared" si="3"/>
        <v>17</v>
      </c>
      <c r="K114" s="164">
        <f t="shared" si="4"/>
        <v>5</v>
      </c>
    </row>
    <row r="115" spans="2:11" x14ac:dyDescent="0.25">
      <c r="B115" s="13" t="s">
        <v>140</v>
      </c>
      <c r="C115" s="13">
        <v>22</v>
      </c>
      <c r="D115" s="13">
        <v>3</v>
      </c>
      <c r="E115" s="13">
        <v>3</v>
      </c>
      <c r="F115" s="13">
        <v>3</v>
      </c>
      <c r="G115" s="13">
        <v>3</v>
      </c>
      <c r="H115" s="13">
        <v>3</v>
      </c>
      <c r="I115" s="13">
        <v>3</v>
      </c>
      <c r="J115" s="164">
        <f t="shared" si="3"/>
        <v>18</v>
      </c>
      <c r="K115" s="164">
        <f t="shared" si="4"/>
        <v>6</v>
      </c>
    </row>
    <row r="116" spans="2:11" x14ac:dyDescent="0.25">
      <c r="B116" s="13" t="s">
        <v>141</v>
      </c>
      <c r="C116" s="13">
        <v>18</v>
      </c>
      <c r="D116" s="13">
        <v>3</v>
      </c>
      <c r="E116" s="13">
        <v>3</v>
      </c>
      <c r="F116" s="13">
        <v>3</v>
      </c>
      <c r="G116" s="13">
        <v>4</v>
      </c>
      <c r="H116" s="13">
        <v>3</v>
      </c>
      <c r="I116" s="13">
        <v>1</v>
      </c>
      <c r="J116" s="164">
        <f t="shared" si="3"/>
        <v>17</v>
      </c>
      <c r="K116" s="164">
        <f t="shared" si="4"/>
        <v>6</v>
      </c>
    </row>
    <row r="117" spans="2:11" x14ac:dyDescent="0.25">
      <c r="B117" s="13" t="s">
        <v>142</v>
      </c>
      <c r="C117" s="13">
        <v>24</v>
      </c>
      <c r="D117" s="13">
        <v>4</v>
      </c>
      <c r="E117" s="13">
        <v>4</v>
      </c>
      <c r="F117" s="13">
        <v>3</v>
      </c>
      <c r="G117" s="13">
        <v>4</v>
      </c>
      <c r="H117" s="13"/>
      <c r="I117" s="13"/>
      <c r="J117" s="164">
        <f t="shared" si="3"/>
        <v>15</v>
      </c>
      <c r="K117" s="164">
        <f t="shared" si="4"/>
        <v>4</v>
      </c>
    </row>
    <row r="118" spans="2:11" x14ac:dyDescent="0.25">
      <c r="B118" s="13" t="s">
        <v>133</v>
      </c>
      <c r="C118" s="13">
        <v>21</v>
      </c>
      <c r="D118" s="13">
        <v>3</v>
      </c>
      <c r="E118" s="13">
        <v>4</v>
      </c>
      <c r="F118" s="13">
        <v>3</v>
      </c>
      <c r="G118" s="13">
        <v>4</v>
      </c>
      <c r="H118" s="13">
        <v>3</v>
      </c>
      <c r="I118" s="13">
        <v>3</v>
      </c>
      <c r="J118" s="164">
        <f t="shared" si="3"/>
        <v>20</v>
      </c>
      <c r="K118" s="164">
        <f t="shared" si="4"/>
        <v>6</v>
      </c>
    </row>
    <row r="119" spans="2:11" x14ac:dyDescent="0.25">
      <c r="B119" s="13" t="s">
        <v>143</v>
      </c>
      <c r="C119" s="13">
        <v>22</v>
      </c>
      <c r="D119" s="13">
        <v>3</v>
      </c>
      <c r="E119" s="13">
        <v>3</v>
      </c>
      <c r="F119" s="13">
        <v>4</v>
      </c>
      <c r="G119" s="13">
        <v>4</v>
      </c>
      <c r="H119" s="13">
        <v>3</v>
      </c>
      <c r="I119" s="13"/>
      <c r="J119" s="164">
        <f t="shared" si="3"/>
        <v>17</v>
      </c>
      <c r="K119" s="164">
        <f t="shared" si="4"/>
        <v>5</v>
      </c>
    </row>
    <row r="120" spans="2:11" x14ac:dyDescent="0.25">
      <c r="B120" s="13" t="s">
        <v>144</v>
      </c>
      <c r="C120" s="13">
        <v>23</v>
      </c>
      <c r="D120" s="13">
        <v>3</v>
      </c>
      <c r="E120" s="13">
        <v>4</v>
      </c>
      <c r="F120" s="13">
        <v>3</v>
      </c>
      <c r="G120" s="13">
        <v>3</v>
      </c>
      <c r="H120" s="13">
        <v>4</v>
      </c>
      <c r="I120" s="13"/>
      <c r="J120" s="164">
        <f t="shared" si="3"/>
        <v>17</v>
      </c>
      <c r="K120" s="164">
        <f t="shared" si="4"/>
        <v>5</v>
      </c>
    </row>
    <row r="121" spans="2:11" x14ac:dyDescent="0.25">
      <c r="B121" s="13" t="s">
        <v>145</v>
      </c>
      <c r="C121" s="13">
        <v>21</v>
      </c>
      <c r="D121" s="13">
        <v>3</v>
      </c>
      <c r="E121" s="13">
        <v>4</v>
      </c>
      <c r="F121" s="13">
        <v>4</v>
      </c>
      <c r="G121" s="13">
        <v>4</v>
      </c>
      <c r="H121" s="13"/>
      <c r="I121" s="13"/>
      <c r="J121" s="164">
        <f t="shared" si="3"/>
        <v>15</v>
      </c>
      <c r="K121" s="164">
        <f t="shared" si="4"/>
        <v>4</v>
      </c>
    </row>
    <row r="122" spans="2:11" x14ac:dyDescent="0.25">
      <c r="B122" s="13" t="s">
        <v>146</v>
      </c>
      <c r="C122" s="13">
        <v>24</v>
      </c>
      <c r="D122" s="13">
        <v>4</v>
      </c>
      <c r="E122" s="13">
        <v>3</v>
      </c>
      <c r="F122" s="13">
        <v>4</v>
      </c>
      <c r="G122" s="13">
        <v>4</v>
      </c>
      <c r="H122" s="13">
        <v>4</v>
      </c>
      <c r="I122" s="13"/>
      <c r="J122" s="164">
        <f t="shared" si="3"/>
        <v>19</v>
      </c>
      <c r="K122" s="164">
        <f t="shared" si="4"/>
        <v>5</v>
      </c>
    </row>
    <row r="123" spans="2:11" x14ac:dyDescent="0.25">
      <c r="B123" s="13" t="s">
        <v>123</v>
      </c>
      <c r="C123" s="13">
        <v>22</v>
      </c>
      <c r="D123" s="13">
        <v>3</v>
      </c>
      <c r="E123" s="13">
        <v>3</v>
      </c>
      <c r="F123" s="13">
        <v>3</v>
      </c>
      <c r="G123" s="13">
        <v>3</v>
      </c>
      <c r="H123" s="13">
        <v>3</v>
      </c>
      <c r="I123" s="13"/>
      <c r="J123" s="164">
        <f t="shared" si="3"/>
        <v>15</v>
      </c>
      <c r="K123" s="164">
        <f t="shared" si="4"/>
        <v>5</v>
      </c>
    </row>
    <row r="124" spans="2:11" x14ac:dyDescent="0.25">
      <c r="B124" s="13" t="s">
        <v>81</v>
      </c>
      <c r="C124" s="13">
        <v>18</v>
      </c>
      <c r="D124" s="13">
        <v>4</v>
      </c>
      <c r="E124" s="13">
        <v>4</v>
      </c>
      <c r="F124" s="13">
        <v>3</v>
      </c>
      <c r="G124" s="13">
        <v>4</v>
      </c>
      <c r="H124" s="13">
        <v>3</v>
      </c>
      <c r="I124" s="13"/>
      <c r="J124" s="164">
        <f t="shared" si="3"/>
        <v>18</v>
      </c>
      <c r="K124" s="164">
        <f t="shared" si="4"/>
        <v>5</v>
      </c>
    </row>
    <row r="125" spans="2:11" x14ac:dyDescent="0.25">
      <c r="B125" s="13" t="s">
        <v>89</v>
      </c>
      <c r="C125" s="13">
        <v>19</v>
      </c>
      <c r="D125" s="13">
        <v>4</v>
      </c>
      <c r="E125" s="13">
        <v>4</v>
      </c>
      <c r="F125" s="13">
        <v>4</v>
      </c>
      <c r="G125" s="13">
        <v>4</v>
      </c>
      <c r="H125" s="13"/>
      <c r="I125" s="13"/>
      <c r="J125" s="164">
        <f t="shared" si="3"/>
        <v>16</v>
      </c>
      <c r="K125" s="164">
        <f t="shared" si="4"/>
        <v>4</v>
      </c>
    </row>
    <row r="126" spans="2:11" x14ac:dyDescent="0.25">
      <c r="B126" s="13" t="s">
        <v>147</v>
      </c>
      <c r="C126" s="13">
        <v>21</v>
      </c>
      <c r="D126" s="13">
        <v>3</v>
      </c>
      <c r="E126" s="13">
        <v>3</v>
      </c>
      <c r="F126" s="13">
        <v>3</v>
      </c>
      <c r="G126" s="13">
        <v>4</v>
      </c>
      <c r="H126" s="13">
        <v>4</v>
      </c>
      <c r="I126" s="13"/>
      <c r="J126" s="164">
        <f t="shared" si="3"/>
        <v>17</v>
      </c>
      <c r="K126" s="164">
        <f t="shared" si="4"/>
        <v>5</v>
      </c>
    </row>
    <row r="127" spans="2:11" x14ac:dyDescent="0.25">
      <c r="B127" s="13" t="s">
        <v>127</v>
      </c>
      <c r="C127" s="13">
        <v>19</v>
      </c>
      <c r="D127" s="13">
        <v>3</v>
      </c>
      <c r="E127" s="13">
        <v>3</v>
      </c>
      <c r="F127" s="13">
        <v>3</v>
      </c>
      <c r="G127" s="13">
        <v>3</v>
      </c>
      <c r="H127" s="13">
        <v>4</v>
      </c>
      <c r="I127" s="13"/>
      <c r="J127" s="164">
        <f t="shared" si="3"/>
        <v>16</v>
      </c>
      <c r="K127" s="164">
        <f t="shared" si="4"/>
        <v>5</v>
      </c>
    </row>
    <row r="128" spans="2:11" x14ac:dyDescent="0.25">
      <c r="B128" s="13" t="s">
        <v>98</v>
      </c>
      <c r="C128" s="13">
        <v>20</v>
      </c>
      <c r="D128" s="13">
        <v>3</v>
      </c>
      <c r="E128" s="13">
        <v>3</v>
      </c>
      <c r="F128" s="13">
        <v>4</v>
      </c>
      <c r="G128" s="13">
        <v>3</v>
      </c>
      <c r="H128" s="13">
        <v>3</v>
      </c>
      <c r="I128" s="13">
        <v>3</v>
      </c>
      <c r="J128" s="164">
        <f t="shared" si="3"/>
        <v>19</v>
      </c>
      <c r="K128" s="164">
        <f t="shared" si="4"/>
        <v>6</v>
      </c>
    </row>
    <row r="129" spans="2:11" x14ac:dyDescent="0.25">
      <c r="B129" s="13" t="s">
        <v>93</v>
      </c>
      <c r="C129" s="13">
        <v>21</v>
      </c>
      <c r="D129" s="13">
        <v>3</v>
      </c>
      <c r="E129" s="13">
        <v>3</v>
      </c>
      <c r="F129" s="13">
        <v>4</v>
      </c>
      <c r="G129" s="13">
        <v>3</v>
      </c>
      <c r="H129" s="13">
        <v>3</v>
      </c>
      <c r="I129" s="13"/>
      <c r="J129" s="164">
        <f t="shared" si="3"/>
        <v>16</v>
      </c>
      <c r="K129" s="164">
        <f t="shared" si="4"/>
        <v>5</v>
      </c>
    </row>
    <row r="130" spans="2:11" x14ac:dyDescent="0.25">
      <c r="B130" s="13" t="s">
        <v>79</v>
      </c>
      <c r="C130" s="13">
        <v>22</v>
      </c>
      <c r="D130" s="13">
        <v>4</v>
      </c>
      <c r="E130" s="13">
        <v>3</v>
      </c>
      <c r="F130" s="13">
        <v>3</v>
      </c>
      <c r="G130" s="13">
        <v>3</v>
      </c>
      <c r="H130" s="13">
        <v>4</v>
      </c>
      <c r="I130" s="13"/>
      <c r="J130" s="164">
        <f t="shared" si="3"/>
        <v>17</v>
      </c>
      <c r="K130" s="164">
        <f t="shared" si="4"/>
        <v>5</v>
      </c>
    </row>
    <row r="131" spans="2:11" x14ac:dyDescent="0.25">
      <c r="B131" s="13" t="s">
        <v>145</v>
      </c>
      <c r="C131" s="13">
        <v>23</v>
      </c>
      <c r="D131" s="13">
        <v>3</v>
      </c>
      <c r="E131" s="13">
        <v>3</v>
      </c>
      <c r="F131" s="13">
        <v>3</v>
      </c>
      <c r="G131" s="13">
        <v>3</v>
      </c>
      <c r="H131" s="13">
        <v>4</v>
      </c>
      <c r="I131" s="13"/>
      <c r="J131" s="164">
        <f t="shared" si="3"/>
        <v>16</v>
      </c>
      <c r="K131" s="164">
        <f t="shared" si="4"/>
        <v>5</v>
      </c>
    </row>
    <row r="132" spans="2:11" x14ac:dyDescent="0.25">
      <c r="B132" s="13" t="s">
        <v>126</v>
      </c>
      <c r="C132" s="13">
        <v>23</v>
      </c>
      <c r="D132" s="13">
        <v>4</v>
      </c>
      <c r="E132" s="13">
        <v>4</v>
      </c>
      <c r="F132" s="13">
        <v>4</v>
      </c>
      <c r="G132" s="13">
        <v>3</v>
      </c>
      <c r="H132" s="13"/>
      <c r="I132" s="13"/>
      <c r="J132" s="164">
        <f t="shared" si="3"/>
        <v>15</v>
      </c>
      <c r="K132" s="164">
        <f t="shared" si="4"/>
        <v>4</v>
      </c>
    </row>
    <row r="133" spans="2:11" x14ac:dyDescent="0.25">
      <c r="B133" s="13" t="s">
        <v>88</v>
      </c>
      <c r="C133" s="13">
        <v>21</v>
      </c>
      <c r="D133" s="13">
        <v>3</v>
      </c>
      <c r="E133" s="13">
        <v>3</v>
      </c>
      <c r="F133" s="13">
        <v>3</v>
      </c>
      <c r="G133" s="13">
        <v>4</v>
      </c>
      <c r="H133" s="13">
        <v>3</v>
      </c>
      <c r="I133" s="13"/>
      <c r="J133" s="164">
        <f t="shared" si="3"/>
        <v>16</v>
      </c>
      <c r="K133" s="164">
        <f t="shared" si="4"/>
        <v>5</v>
      </c>
    </row>
    <row r="134" spans="2:11" x14ac:dyDescent="0.25">
      <c r="B134" s="13" t="s">
        <v>148</v>
      </c>
      <c r="C134" s="13">
        <v>20</v>
      </c>
      <c r="D134" s="13">
        <v>3</v>
      </c>
      <c r="E134" s="13">
        <v>4</v>
      </c>
      <c r="F134" s="13">
        <v>3</v>
      </c>
      <c r="G134" s="13">
        <v>3</v>
      </c>
      <c r="H134" s="13">
        <v>3</v>
      </c>
      <c r="I134" s="13">
        <v>3</v>
      </c>
      <c r="J134" s="164">
        <f t="shared" si="3"/>
        <v>19</v>
      </c>
      <c r="K134" s="164">
        <f t="shared" si="4"/>
        <v>6</v>
      </c>
    </row>
    <row r="135" spans="2:11" x14ac:dyDescent="0.25">
      <c r="B135" s="13" t="s">
        <v>149</v>
      </c>
      <c r="C135" s="13">
        <v>22</v>
      </c>
      <c r="D135" s="13">
        <v>4</v>
      </c>
      <c r="E135" s="13">
        <v>3</v>
      </c>
      <c r="F135" s="13">
        <v>3</v>
      </c>
      <c r="G135" s="13">
        <v>3</v>
      </c>
      <c r="H135" s="13">
        <v>3</v>
      </c>
      <c r="I135" s="13"/>
      <c r="J135" s="164">
        <f t="shared" si="3"/>
        <v>16</v>
      </c>
      <c r="K135" s="164">
        <f t="shared" si="4"/>
        <v>5</v>
      </c>
    </row>
    <row r="136" spans="2:11" x14ac:dyDescent="0.25">
      <c r="B136" s="13" t="s">
        <v>122</v>
      </c>
      <c r="C136" s="13">
        <v>19</v>
      </c>
      <c r="D136" s="13">
        <v>4</v>
      </c>
      <c r="E136" s="13">
        <v>3</v>
      </c>
      <c r="F136" s="13">
        <v>3</v>
      </c>
      <c r="G136" s="13">
        <v>3</v>
      </c>
      <c r="H136" s="13"/>
      <c r="I136" s="13"/>
      <c r="J136" s="164">
        <f t="shared" si="3"/>
        <v>13</v>
      </c>
      <c r="K136" s="164">
        <f t="shared" si="4"/>
        <v>4</v>
      </c>
    </row>
    <row r="137" spans="2:11" x14ac:dyDescent="0.25">
      <c r="B137" s="13" t="s">
        <v>150</v>
      </c>
      <c r="C137" s="13">
        <v>20</v>
      </c>
      <c r="D137" s="13">
        <v>3</v>
      </c>
      <c r="E137" s="13">
        <v>4</v>
      </c>
      <c r="F137" s="13">
        <v>4</v>
      </c>
      <c r="G137" s="13">
        <v>4</v>
      </c>
      <c r="H137" s="13">
        <v>3</v>
      </c>
      <c r="I137" s="13"/>
      <c r="J137" s="164">
        <f t="shared" si="3"/>
        <v>18</v>
      </c>
      <c r="K137" s="164">
        <f t="shared" si="4"/>
        <v>5</v>
      </c>
    </row>
    <row r="138" spans="2:11" x14ac:dyDescent="0.25">
      <c r="B138" s="13" t="s">
        <v>125</v>
      </c>
      <c r="C138" s="13">
        <v>24</v>
      </c>
      <c r="D138" s="13">
        <v>3</v>
      </c>
      <c r="E138" s="13">
        <v>3</v>
      </c>
      <c r="F138" s="13">
        <v>3</v>
      </c>
      <c r="G138" s="13">
        <v>3</v>
      </c>
      <c r="H138" s="13"/>
      <c r="I138" s="13"/>
      <c r="J138" s="164">
        <f t="shared" si="3"/>
        <v>12</v>
      </c>
      <c r="K138" s="164">
        <f t="shared" si="4"/>
        <v>4</v>
      </c>
    </row>
    <row r="139" spans="2:11" x14ac:dyDescent="0.25">
      <c r="B139" s="13" t="s">
        <v>126</v>
      </c>
      <c r="C139" s="13">
        <v>18</v>
      </c>
      <c r="D139" s="13">
        <v>4</v>
      </c>
      <c r="E139" s="13">
        <v>3</v>
      </c>
      <c r="F139" s="13">
        <v>3</v>
      </c>
      <c r="G139" s="13">
        <v>3</v>
      </c>
      <c r="H139" s="13">
        <v>3</v>
      </c>
      <c r="I139" s="13"/>
      <c r="J139" s="164">
        <f t="shared" si="3"/>
        <v>16</v>
      </c>
      <c r="K139" s="164">
        <f t="shared" si="4"/>
        <v>5</v>
      </c>
    </row>
    <row r="140" spans="2:11" x14ac:dyDescent="0.25">
      <c r="B140" s="13" t="s">
        <v>127</v>
      </c>
      <c r="C140" s="13">
        <v>20</v>
      </c>
      <c r="D140" s="13">
        <v>3</v>
      </c>
      <c r="E140" s="13">
        <v>3</v>
      </c>
      <c r="F140" s="13">
        <v>3</v>
      </c>
      <c r="G140" s="13">
        <v>4</v>
      </c>
      <c r="H140" s="13">
        <v>4</v>
      </c>
      <c r="I140" s="13"/>
      <c r="J140" s="164">
        <f t="shared" si="3"/>
        <v>17</v>
      </c>
      <c r="K140" s="164">
        <f t="shared" si="4"/>
        <v>5</v>
      </c>
    </row>
    <row r="141" spans="2:11" x14ac:dyDescent="0.25">
      <c r="B141" s="13" t="s">
        <v>128</v>
      </c>
      <c r="C141" s="13">
        <v>24</v>
      </c>
      <c r="D141" s="13">
        <v>3</v>
      </c>
      <c r="E141" s="13">
        <v>3</v>
      </c>
      <c r="F141" s="13">
        <v>3</v>
      </c>
      <c r="G141" s="13">
        <v>3</v>
      </c>
      <c r="H141" s="13">
        <v>3</v>
      </c>
      <c r="I141" s="13">
        <v>3</v>
      </c>
      <c r="J141" s="164">
        <f t="shared" ref="J141:J195" si="5">SUM(D141:I141)</f>
        <v>18</v>
      </c>
      <c r="K141" s="164">
        <f t="shared" ref="K141:K195" si="6">COUNT(D141:I141)</f>
        <v>6</v>
      </c>
    </row>
    <row r="142" spans="2:11" x14ac:dyDescent="0.25">
      <c r="B142" s="13" t="s">
        <v>129</v>
      </c>
      <c r="C142" s="13">
        <v>20</v>
      </c>
      <c r="D142" s="13">
        <v>3</v>
      </c>
      <c r="E142" s="13">
        <v>3</v>
      </c>
      <c r="F142" s="13">
        <v>3</v>
      </c>
      <c r="G142" s="13">
        <v>4</v>
      </c>
      <c r="H142" s="13">
        <v>3</v>
      </c>
      <c r="I142" s="13">
        <v>1</v>
      </c>
      <c r="J142" s="164">
        <f t="shared" si="5"/>
        <v>17</v>
      </c>
      <c r="K142" s="164">
        <f t="shared" si="6"/>
        <v>6</v>
      </c>
    </row>
    <row r="143" spans="2:11" x14ac:dyDescent="0.25">
      <c r="B143" s="13" t="s">
        <v>130</v>
      </c>
      <c r="C143" s="13">
        <v>19</v>
      </c>
      <c r="D143" s="13">
        <v>4</v>
      </c>
      <c r="E143" s="13">
        <v>4</v>
      </c>
      <c r="F143" s="13">
        <v>3</v>
      </c>
      <c r="G143" s="13">
        <v>4</v>
      </c>
      <c r="H143" s="13"/>
      <c r="I143" s="13"/>
      <c r="J143" s="164">
        <f t="shared" si="5"/>
        <v>15</v>
      </c>
      <c r="K143" s="164">
        <f t="shared" si="6"/>
        <v>4</v>
      </c>
    </row>
    <row r="144" spans="2:11" x14ac:dyDescent="0.25">
      <c r="B144" s="13" t="s">
        <v>131</v>
      </c>
      <c r="C144" s="13">
        <v>24</v>
      </c>
      <c r="D144" s="13">
        <v>3</v>
      </c>
      <c r="E144" s="13">
        <v>4</v>
      </c>
      <c r="F144" s="13">
        <v>3</v>
      </c>
      <c r="G144" s="13">
        <v>4</v>
      </c>
      <c r="H144" s="13">
        <v>3</v>
      </c>
      <c r="I144" s="13">
        <v>3</v>
      </c>
      <c r="J144" s="164">
        <f t="shared" si="5"/>
        <v>20</v>
      </c>
      <c r="K144" s="164">
        <f t="shared" si="6"/>
        <v>6</v>
      </c>
    </row>
    <row r="145" spans="2:11" x14ac:dyDescent="0.25">
      <c r="B145" s="13" t="s">
        <v>132</v>
      </c>
      <c r="C145" s="13">
        <v>18</v>
      </c>
      <c r="D145" s="13">
        <v>3</v>
      </c>
      <c r="E145" s="13">
        <v>3</v>
      </c>
      <c r="F145" s="13">
        <v>4</v>
      </c>
      <c r="G145" s="13">
        <v>4</v>
      </c>
      <c r="H145" s="13">
        <v>3</v>
      </c>
      <c r="I145" s="13"/>
      <c r="J145" s="164">
        <f t="shared" si="5"/>
        <v>17</v>
      </c>
      <c r="K145" s="164">
        <f t="shared" si="6"/>
        <v>5</v>
      </c>
    </row>
    <row r="146" spans="2:11" x14ac:dyDescent="0.25">
      <c r="B146" s="13" t="s">
        <v>133</v>
      </c>
      <c r="C146" s="13">
        <v>23</v>
      </c>
      <c r="D146" s="13">
        <v>3</v>
      </c>
      <c r="E146" s="13">
        <v>4</v>
      </c>
      <c r="F146" s="13">
        <v>3</v>
      </c>
      <c r="G146" s="13">
        <v>3</v>
      </c>
      <c r="H146" s="13">
        <v>4</v>
      </c>
      <c r="I146" s="13"/>
      <c r="J146" s="164">
        <f t="shared" si="5"/>
        <v>17</v>
      </c>
      <c r="K146" s="164">
        <f t="shared" si="6"/>
        <v>5</v>
      </c>
    </row>
    <row r="147" spans="2:11" x14ac:dyDescent="0.25">
      <c r="B147" s="13" t="s">
        <v>134</v>
      </c>
      <c r="C147" s="13">
        <v>21</v>
      </c>
      <c r="D147" s="13">
        <v>3</v>
      </c>
      <c r="E147" s="13">
        <v>4</v>
      </c>
      <c r="F147" s="13">
        <v>4</v>
      </c>
      <c r="G147" s="13">
        <v>4</v>
      </c>
      <c r="H147" s="13"/>
      <c r="I147" s="13"/>
      <c r="J147" s="164">
        <f t="shared" si="5"/>
        <v>15</v>
      </c>
      <c r="K147" s="164">
        <f t="shared" si="6"/>
        <v>4</v>
      </c>
    </row>
    <row r="148" spans="2:11" x14ac:dyDescent="0.25">
      <c r="B148" s="13" t="s">
        <v>135</v>
      </c>
      <c r="C148" s="13">
        <v>22</v>
      </c>
      <c r="D148" s="13">
        <v>4</v>
      </c>
      <c r="E148" s="13">
        <v>3</v>
      </c>
      <c r="F148" s="13">
        <v>4</v>
      </c>
      <c r="G148" s="13">
        <v>4</v>
      </c>
      <c r="H148" s="13">
        <v>4</v>
      </c>
      <c r="I148" s="13"/>
      <c r="J148" s="164">
        <f t="shared" si="5"/>
        <v>19</v>
      </c>
      <c r="K148" s="164">
        <f t="shared" si="6"/>
        <v>5</v>
      </c>
    </row>
    <row r="149" spans="2:11" x14ac:dyDescent="0.25">
      <c r="B149" s="13" t="s">
        <v>136</v>
      </c>
      <c r="C149" s="13">
        <v>18</v>
      </c>
      <c r="D149" s="13">
        <v>3</v>
      </c>
      <c r="E149" s="13">
        <v>3</v>
      </c>
      <c r="F149" s="13">
        <v>3</v>
      </c>
      <c r="G149" s="13">
        <v>3</v>
      </c>
      <c r="H149" s="13">
        <v>3</v>
      </c>
      <c r="I149" s="13"/>
      <c r="J149" s="164">
        <f t="shared" si="5"/>
        <v>15</v>
      </c>
      <c r="K149" s="164">
        <f t="shared" si="6"/>
        <v>5</v>
      </c>
    </row>
    <row r="150" spans="2:11" x14ac:dyDescent="0.25">
      <c r="B150" s="13" t="s">
        <v>137</v>
      </c>
      <c r="C150" s="13">
        <v>21</v>
      </c>
      <c r="D150" s="13">
        <v>4</v>
      </c>
      <c r="E150" s="13">
        <v>4</v>
      </c>
      <c r="F150" s="13">
        <v>3</v>
      </c>
      <c r="G150" s="13">
        <v>4</v>
      </c>
      <c r="H150" s="13">
        <v>3</v>
      </c>
      <c r="I150" s="13"/>
      <c r="J150" s="164">
        <f t="shared" si="5"/>
        <v>18</v>
      </c>
      <c r="K150" s="164">
        <f t="shared" si="6"/>
        <v>5</v>
      </c>
    </row>
    <row r="151" spans="2:11" x14ac:dyDescent="0.25">
      <c r="B151" s="13" t="s">
        <v>138</v>
      </c>
      <c r="C151" s="13">
        <v>22</v>
      </c>
      <c r="D151" s="13">
        <v>4</v>
      </c>
      <c r="E151" s="13">
        <v>4</v>
      </c>
      <c r="F151" s="13">
        <v>4</v>
      </c>
      <c r="G151" s="13">
        <v>4</v>
      </c>
      <c r="H151" s="13"/>
      <c r="I151" s="13"/>
      <c r="J151" s="164">
        <f t="shared" si="5"/>
        <v>16</v>
      </c>
      <c r="K151" s="164">
        <f t="shared" si="6"/>
        <v>4</v>
      </c>
    </row>
    <row r="152" spans="2:11" x14ac:dyDescent="0.25">
      <c r="B152" s="13" t="s">
        <v>139</v>
      </c>
      <c r="C152" s="13">
        <v>24</v>
      </c>
      <c r="D152" s="13">
        <v>3</v>
      </c>
      <c r="E152" s="13">
        <v>3</v>
      </c>
      <c r="F152" s="13">
        <v>3</v>
      </c>
      <c r="G152" s="13">
        <v>4</v>
      </c>
      <c r="H152" s="13">
        <v>4</v>
      </c>
      <c r="I152" s="13"/>
      <c r="J152" s="164">
        <f t="shared" si="5"/>
        <v>17</v>
      </c>
      <c r="K152" s="164">
        <f t="shared" si="6"/>
        <v>5</v>
      </c>
    </row>
    <row r="153" spans="2:11" x14ac:dyDescent="0.25">
      <c r="B153" s="13" t="s">
        <v>140</v>
      </c>
      <c r="C153" s="13">
        <v>21</v>
      </c>
      <c r="D153" s="13">
        <v>3</v>
      </c>
      <c r="E153" s="13">
        <v>3</v>
      </c>
      <c r="F153" s="13">
        <v>3</v>
      </c>
      <c r="G153" s="13">
        <v>3</v>
      </c>
      <c r="H153" s="13">
        <v>4</v>
      </c>
      <c r="I153" s="13"/>
      <c r="J153" s="164">
        <f t="shared" si="5"/>
        <v>16</v>
      </c>
      <c r="K153" s="164">
        <f t="shared" si="6"/>
        <v>5</v>
      </c>
    </row>
    <row r="154" spans="2:11" x14ac:dyDescent="0.25">
      <c r="B154" s="13" t="s">
        <v>141</v>
      </c>
      <c r="C154" s="13">
        <v>18</v>
      </c>
      <c r="D154" s="13">
        <v>3</v>
      </c>
      <c r="E154" s="13">
        <v>3</v>
      </c>
      <c r="F154" s="13">
        <v>4</v>
      </c>
      <c r="G154" s="13">
        <v>3</v>
      </c>
      <c r="H154" s="13">
        <v>3</v>
      </c>
      <c r="I154" s="13">
        <v>3</v>
      </c>
      <c r="J154" s="164">
        <f t="shared" si="5"/>
        <v>19</v>
      </c>
      <c r="K154" s="164">
        <f t="shared" si="6"/>
        <v>6</v>
      </c>
    </row>
    <row r="155" spans="2:11" x14ac:dyDescent="0.25">
      <c r="B155" s="13" t="s">
        <v>142</v>
      </c>
      <c r="C155" s="13">
        <v>19</v>
      </c>
      <c r="D155" s="13">
        <v>3</v>
      </c>
      <c r="E155" s="13">
        <v>3</v>
      </c>
      <c r="F155" s="13">
        <v>4</v>
      </c>
      <c r="G155" s="13">
        <v>3</v>
      </c>
      <c r="H155" s="13">
        <v>3</v>
      </c>
      <c r="I155" s="13"/>
      <c r="J155" s="164">
        <f t="shared" si="5"/>
        <v>16</v>
      </c>
      <c r="K155" s="164">
        <f t="shared" si="6"/>
        <v>5</v>
      </c>
    </row>
    <row r="156" spans="2:11" x14ac:dyDescent="0.25">
      <c r="B156" s="13" t="s">
        <v>133</v>
      </c>
      <c r="C156" s="13">
        <v>18</v>
      </c>
      <c r="D156" s="13">
        <v>4</v>
      </c>
      <c r="E156" s="13">
        <v>3</v>
      </c>
      <c r="F156" s="13">
        <v>3</v>
      </c>
      <c r="G156" s="13">
        <v>3</v>
      </c>
      <c r="H156" s="13">
        <v>4</v>
      </c>
      <c r="I156" s="13"/>
      <c r="J156" s="164">
        <f t="shared" si="5"/>
        <v>17</v>
      </c>
      <c r="K156" s="164">
        <f t="shared" si="6"/>
        <v>5</v>
      </c>
    </row>
    <row r="157" spans="2:11" x14ac:dyDescent="0.25">
      <c r="B157" s="13" t="s">
        <v>143</v>
      </c>
      <c r="C157" s="13">
        <v>21</v>
      </c>
      <c r="D157" s="13">
        <v>3</v>
      </c>
      <c r="E157" s="13">
        <v>3</v>
      </c>
      <c r="F157" s="13">
        <v>3</v>
      </c>
      <c r="G157" s="13">
        <v>3</v>
      </c>
      <c r="H157" s="13">
        <v>4</v>
      </c>
      <c r="I157" s="13"/>
      <c r="J157" s="164">
        <f t="shared" si="5"/>
        <v>16</v>
      </c>
      <c r="K157" s="164">
        <f t="shared" si="6"/>
        <v>5</v>
      </c>
    </row>
    <row r="158" spans="2:11" x14ac:dyDescent="0.25">
      <c r="B158" s="13" t="s">
        <v>144</v>
      </c>
      <c r="C158" s="13">
        <v>22</v>
      </c>
      <c r="D158" s="13">
        <v>4</v>
      </c>
      <c r="E158" s="13">
        <v>4</v>
      </c>
      <c r="F158" s="13">
        <v>4</v>
      </c>
      <c r="G158" s="13">
        <v>3</v>
      </c>
      <c r="H158" s="13"/>
      <c r="I158" s="13"/>
      <c r="J158" s="164">
        <f t="shared" si="5"/>
        <v>15</v>
      </c>
      <c r="K158" s="164">
        <f t="shared" si="6"/>
        <v>4</v>
      </c>
    </row>
    <row r="159" spans="2:11" x14ac:dyDescent="0.25">
      <c r="B159" s="13" t="s">
        <v>145</v>
      </c>
      <c r="C159" s="13">
        <v>20</v>
      </c>
      <c r="D159" s="13">
        <v>3</v>
      </c>
      <c r="E159" s="13">
        <v>3</v>
      </c>
      <c r="F159" s="13">
        <v>3</v>
      </c>
      <c r="G159" s="13">
        <v>4</v>
      </c>
      <c r="H159" s="13">
        <v>3</v>
      </c>
      <c r="I159" s="13"/>
      <c r="J159" s="164">
        <f t="shared" si="5"/>
        <v>16</v>
      </c>
      <c r="K159" s="164">
        <f t="shared" si="6"/>
        <v>5</v>
      </c>
    </row>
    <row r="160" spans="2:11" x14ac:dyDescent="0.25">
      <c r="B160" s="13" t="s">
        <v>146</v>
      </c>
      <c r="C160" s="13">
        <v>19</v>
      </c>
      <c r="D160" s="13">
        <v>3</v>
      </c>
      <c r="E160" s="13">
        <v>4</v>
      </c>
      <c r="F160" s="13">
        <v>3</v>
      </c>
      <c r="G160" s="13">
        <v>3</v>
      </c>
      <c r="H160" s="13">
        <v>3</v>
      </c>
      <c r="I160" s="13">
        <v>3</v>
      </c>
      <c r="J160" s="164">
        <f t="shared" si="5"/>
        <v>19</v>
      </c>
      <c r="K160" s="164">
        <f t="shared" si="6"/>
        <v>6</v>
      </c>
    </row>
    <row r="161" spans="2:11" x14ac:dyDescent="0.25">
      <c r="B161" s="13" t="s">
        <v>123</v>
      </c>
      <c r="C161" s="13">
        <v>24</v>
      </c>
      <c r="D161" s="13">
        <v>4</v>
      </c>
      <c r="E161" s="13">
        <v>3</v>
      </c>
      <c r="F161" s="13">
        <v>3</v>
      </c>
      <c r="G161" s="13">
        <v>3</v>
      </c>
      <c r="H161" s="13">
        <v>3</v>
      </c>
      <c r="I161" s="13"/>
      <c r="J161" s="164">
        <f t="shared" si="5"/>
        <v>16</v>
      </c>
      <c r="K161" s="164">
        <f t="shared" si="6"/>
        <v>5</v>
      </c>
    </row>
    <row r="162" spans="2:11" x14ac:dyDescent="0.25">
      <c r="B162" s="13" t="s">
        <v>81</v>
      </c>
      <c r="C162" s="13">
        <v>20</v>
      </c>
      <c r="D162" s="13">
        <v>4</v>
      </c>
      <c r="E162" s="13">
        <v>3</v>
      </c>
      <c r="F162" s="13">
        <v>3</v>
      </c>
      <c r="G162" s="13">
        <v>3</v>
      </c>
      <c r="H162" s="13"/>
      <c r="I162" s="13"/>
      <c r="J162" s="164">
        <f t="shared" si="5"/>
        <v>13</v>
      </c>
      <c r="K162" s="164">
        <f t="shared" si="6"/>
        <v>4</v>
      </c>
    </row>
    <row r="163" spans="2:11" x14ac:dyDescent="0.25">
      <c r="B163" s="13" t="s">
        <v>89</v>
      </c>
      <c r="C163" s="13">
        <v>22</v>
      </c>
      <c r="D163" s="13">
        <v>3</v>
      </c>
      <c r="E163" s="13">
        <v>4</v>
      </c>
      <c r="F163" s="13">
        <v>4</v>
      </c>
      <c r="G163" s="13">
        <v>4</v>
      </c>
      <c r="H163" s="13">
        <v>3</v>
      </c>
      <c r="I163" s="13"/>
      <c r="J163" s="164">
        <f t="shared" si="5"/>
        <v>18</v>
      </c>
      <c r="K163" s="164">
        <f t="shared" si="6"/>
        <v>5</v>
      </c>
    </row>
    <row r="164" spans="2:11" x14ac:dyDescent="0.25">
      <c r="B164" s="13" t="s">
        <v>147</v>
      </c>
      <c r="C164" s="13">
        <v>22</v>
      </c>
      <c r="D164" s="13">
        <v>3</v>
      </c>
      <c r="E164" s="13">
        <v>3</v>
      </c>
      <c r="F164" s="13">
        <v>3</v>
      </c>
      <c r="G164" s="13">
        <v>3</v>
      </c>
      <c r="H164" s="13"/>
      <c r="I164" s="13"/>
      <c r="J164" s="164">
        <f t="shared" si="5"/>
        <v>12</v>
      </c>
      <c r="K164" s="164">
        <f t="shared" si="6"/>
        <v>4</v>
      </c>
    </row>
    <row r="165" spans="2:11" x14ac:dyDescent="0.25">
      <c r="B165" s="13" t="s">
        <v>127</v>
      </c>
      <c r="C165" s="13">
        <v>21</v>
      </c>
      <c r="D165" s="13">
        <v>4</v>
      </c>
      <c r="E165" s="13">
        <v>3</v>
      </c>
      <c r="F165" s="13">
        <v>3</v>
      </c>
      <c r="G165" s="13">
        <v>3</v>
      </c>
      <c r="H165" s="13">
        <v>3</v>
      </c>
      <c r="I165" s="13"/>
      <c r="J165" s="164">
        <f t="shared" si="5"/>
        <v>16</v>
      </c>
      <c r="K165" s="164">
        <f t="shared" si="6"/>
        <v>5</v>
      </c>
    </row>
    <row r="166" spans="2:11" x14ac:dyDescent="0.25">
      <c r="B166" s="13" t="s">
        <v>98</v>
      </c>
      <c r="C166" s="13">
        <v>23</v>
      </c>
      <c r="D166" s="13">
        <v>3</v>
      </c>
      <c r="E166" s="13">
        <v>3</v>
      </c>
      <c r="F166" s="13">
        <v>3</v>
      </c>
      <c r="G166" s="13">
        <v>4</v>
      </c>
      <c r="H166" s="13">
        <v>4</v>
      </c>
      <c r="I166" s="13"/>
      <c r="J166" s="164">
        <f t="shared" si="5"/>
        <v>17</v>
      </c>
      <c r="K166" s="164">
        <f t="shared" si="6"/>
        <v>5</v>
      </c>
    </row>
    <row r="167" spans="2:11" x14ac:dyDescent="0.25">
      <c r="B167" s="13" t="s">
        <v>93</v>
      </c>
      <c r="C167" s="13">
        <v>22</v>
      </c>
      <c r="D167" s="13">
        <v>3</v>
      </c>
      <c r="E167" s="13">
        <v>3</v>
      </c>
      <c r="F167" s="13">
        <v>3</v>
      </c>
      <c r="G167" s="13">
        <v>3</v>
      </c>
      <c r="H167" s="13">
        <v>3</v>
      </c>
      <c r="I167" s="13">
        <v>3</v>
      </c>
      <c r="J167" s="164">
        <f t="shared" si="5"/>
        <v>18</v>
      </c>
      <c r="K167" s="164">
        <f t="shared" si="6"/>
        <v>6</v>
      </c>
    </row>
    <row r="168" spans="2:11" x14ac:dyDescent="0.25">
      <c r="B168" s="13" t="s">
        <v>79</v>
      </c>
      <c r="C168" s="13">
        <v>23</v>
      </c>
      <c r="D168" s="13">
        <v>3</v>
      </c>
      <c r="E168" s="13">
        <v>3</v>
      </c>
      <c r="F168" s="13">
        <v>3</v>
      </c>
      <c r="G168" s="13">
        <v>4</v>
      </c>
      <c r="H168" s="13">
        <v>3</v>
      </c>
      <c r="I168" s="13">
        <v>1</v>
      </c>
      <c r="J168" s="164">
        <f t="shared" si="5"/>
        <v>17</v>
      </c>
      <c r="K168" s="164">
        <f t="shared" si="6"/>
        <v>6</v>
      </c>
    </row>
    <row r="169" spans="2:11" x14ac:dyDescent="0.25">
      <c r="B169" s="13" t="s">
        <v>145</v>
      </c>
      <c r="C169" s="13">
        <v>21</v>
      </c>
      <c r="D169" s="13">
        <v>4</v>
      </c>
      <c r="E169" s="13">
        <v>4</v>
      </c>
      <c r="F169" s="13">
        <v>3</v>
      </c>
      <c r="G169" s="13">
        <v>4</v>
      </c>
      <c r="H169" s="13"/>
      <c r="I169" s="13"/>
      <c r="J169" s="164">
        <f t="shared" si="5"/>
        <v>15</v>
      </c>
      <c r="K169" s="164">
        <f t="shared" si="6"/>
        <v>4</v>
      </c>
    </row>
    <row r="170" spans="2:11" x14ac:dyDescent="0.25">
      <c r="B170" s="13" t="s">
        <v>126</v>
      </c>
      <c r="C170" s="13">
        <v>23</v>
      </c>
      <c r="D170" s="13">
        <v>3</v>
      </c>
      <c r="E170" s="13">
        <v>4</v>
      </c>
      <c r="F170" s="13">
        <v>3</v>
      </c>
      <c r="G170" s="13">
        <v>4</v>
      </c>
      <c r="H170" s="13">
        <v>3</v>
      </c>
      <c r="I170" s="13">
        <v>3</v>
      </c>
      <c r="J170" s="164">
        <f t="shared" si="5"/>
        <v>20</v>
      </c>
      <c r="K170" s="164">
        <f t="shared" si="6"/>
        <v>6</v>
      </c>
    </row>
    <row r="171" spans="2:11" x14ac:dyDescent="0.25">
      <c r="B171" s="13" t="s">
        <v>88</v>
      </c>
      <c r="C171" s="13">
        <v>19</v>
      </c>
      <c r="D171" s="13">
        <v>3</v>
      </c>
      <c r="E171" s="13">
        <v>3</v>
      </c>
      <c r="F171" s="13">
        <v>4</v>
      </c>
      <c r="G171" s="13">
        <v>4</v>
      </c>
      <c r="H171" s="13">
        <v>3</v>
      </c>
      <c r="I171" s="13"/>
      <c r="J171" s="164">
        <f t="shared" si="5"/>
        <v>17</v>
      </c>
      <c r="K171" s="164">
        <f t="shared" si="6"/>
        <v>5</v>
      </c>
    </row>
    <row r="172" spans="2:11" x14ac:dyDescent="0.25">
      <c r="B172" s="13" t="s">
        <v>148</v>
      </c>
      <c r="C172" s="13">
        <v>23</v>
      </c>
      <c r="D172" s="13">
        <v>3</v>
      </c>
      <c r="E172" s="13">
        <v>4</v>
      </c>
      <c r="F172" s="13">
        <v>3</v>
      </c>
      <c r="G172" s="13">
        <v>3</v>
      </c>
      <c r="H172" s="13">
        <v>4</v>
      </c>
      <c r="I172" s="13"/>
      <c r="J172" s="164">
        <f t="shared" si="5"/>
        <v>17</v>
      </c>
      <c r="K172" s="164">
        <f t="shared" si="6"/>
        <v>5</v>
      </c>
    </row>
    <row r="173" spans="2:11" x14ac:dyDescent="0.25">
      <c r="B173" s="13" t="s">
        <v>149</v>
      </c>
      <c r="C173" s="13">
        <v>20</v>
      </c>
      <c r="D173" s="13">
        <v>3</v>
      </c>
      <c r="E173" s="13">
        <v>4</v>
      </c>
      <c r="F173" s="13">
        <v>4</v>
      </c>
      <c r="G173" s="13">
        <v>4</v>
      </c>
      <c r="H173" s="13"/>
      <c r="I173" s="13"/>
      <c r="J173" s="164">
        <f t="shared" si="5"/>
        <v>15</v>
      </c>
      <c r="K173" s="164">
        <f t="shared" si="6"/>
        <v>4</v>
      </c>
    </row>
    <row r="174" spans="2:11" x14ac:dyDescent="0.25">
      <c r="B174" s="13" t="s">
        <v>122</v>
      </c>
      <c r="C174" s="13">
        <v>20</v>
      </c>
      <c r="D174" s="13">
        <v>4</v>
      </c>
      <c r="E174" s="13">
        <v>3</v>
      </c>
      <c r="F174" s="13">
        <v>4</v>
      </c>
      <c r="G174" s="13">
        <v>4</v>
      </c>
      <c r="H174" s="13">
        <v>4</v>
      </c>
      <c r="I174" s="13"/>
      <c r="J174" s="164">
        <f t="shared" si="5"/>
        <v>19</v>
      </c>
      <c r="K174" s="164">
        <f t="shared" si="6"/>
        <v>5</v>
      </c>
    </row>
    <row r="175" spans="2:11" x14ac:dyDescent="0.25">
      <c r="B175" s="13" t="s">
        <v>150</v>
      </c>
      <c r="C175" s="13">
        <v>22</v>
      </c>
      <c r="D175" s="13">
        <v>3</v>
      </c>
      <c r="E175" s="13">
        <v>3</v>
      </c>
      <c r="F175" s="13">
        <v>3</v>
      </c>
      <c r="G175" s="13">
        <v>3</v>
      </c>
      <c r="H175" s="13">
        <v>3</v>
      </c>
      <c r="I175" s="13"/>
      <c r="J175" s="164">
        <f t="shared" si="5"/>
        <v>15</v>
      </c>
      <c r="K175" s="164">
        <f t="shared" si="6"/>
        <v>5</v>
      </c>
    </row>
    <row r="176" spans="2:11" x14ac:dyDescent="0.25">
      <c r="B176" s="13" t="s">
        <v>125</v>
      </c>
      <c r="C176" s="13">
        <v>22</v>
      </c>
      <c r="D176" s="13">
        <v>4</v>
      </c>
      <c r="E176" s="13">
        <v>4</v>
      </c>
      <c r="F176" s="13">
        <v>3</v>
      </c>
      <c r="G176" s="13">
        <v>4</v>
      </c>
      <c r="H176" s="13">
        <v>3</v>
      </c>
      <c r="I176" s="13"/>
      <c r="J176" s="164">
        <f t="shared" si="5"/>
        <v>18</v>
      </c>
      <c r="K176" s="164">
        <f t="shared" si="6"/>
        <v>5</v>
      </c>
    </row>
    <row r="177" spans="2:11" x14ac:dyDescent="0.25">
      <c r="B177" s="13" t="s">
        <v>126</v>
      </c>
      <c r="C177" s="13">
        <v>22</v>
      </c>
      <c r="D177" s="13">
        <v>4</v>
      </c>
      <c r="E177" s="13">
        <v>4</v>
      </c>
      <c r="F177" s="13">
        <v>4</v>
      </c>
      <c r="G177" s="13">
        <v>4</v>
      </c>
      <c r="H177" s="13"/>
      <c r="I177" s="13"/>
      <c r="J177" s="164">
        <f t="shared" si="5"/>
        <v>16</v>
      </c>
      <c r="K177" s="164">
        <f t="shared" si="6"/>
        <v>4</v>
      </c>
    </row>
    <row r="178" spans="2:11" x14ac:dyDescent="0.25">
      <c r="B178" s="13" t="s">
        <v>127</v>
      </c>
      <c r="C178" s="13">
        <v>23</v>
      </c>
      <c r="D178" s="13">
        <v>3</v>
      </c>
      <c r="E178" s="13">
        <v>3</v>
      </c>
      <c r="F178" s="13">
        <v>3</v>
      </c>
      <c r="G178" s="13">
        <v>4</v>
      </c>
      <c r="H178" s="13">
        <v>4</v>
      </c>
      <c r="I178" s="13"/>
      <c r="J178" s="164">
        <f t="shared" si="5"/>
        <v>17</v>
      </c>
      <c r="K178" s="164">
        <f t="shared" si="6"/>
        <v>5</v>
      </c>
    </row>
    <row r="179" spans="2:11" x14ac:dyDescent="0.25">
      <c r="B179" s="13" t="s">
        <v>128</v>
      </c>
      <c r="C179" s="13">
        <v>21</v>
      </c>
      <c r="D179" s="13">
        <v>3</v>
      </c>
      <c r="E179" s="13">
        <v>3</v>
      </c>
      <c r="F179" s="13">
        <v>3</v>
      </c>
      <c r="G179" s="13">
        <v>3</v>
      </c>
      <c r="H179" s="13">
        <v>4</v>
      </c>
      <c r="I179" s="13"/>
      <c r="J179" s="164">
        <f t="shared" si="5"/>
        <v>16</v>
      </c>
      <c r="K179" s="164">
        <f t="shared" si="6"/>
        <v>5</v>
      </c>
    </row>
    <row r="180" spans="2:11" x14ac:dyDescent="0.25">
      <c r="B180" s="13" t="s">
        <v>129</v>
      </c>
      <c r="C180" s="13">
        <v>23</v>
      </c>
      <c r="D180" s="13">
        <v>3</v>
      </c>
      <c r="E180" s="13">
        <v>3</v>
      </c>
      <c r="F180" s="13">
        <v>4</v>
      </c>
      <c r="G180" s="13">
        <v>3</v>
      </c>
      <c r="H180" s="13">
        <v>3</v>
      </c>
      <c r="I180" s="13">
        <v>3</v>
      </c>
      <c r="J180" s="164">
        <f t="shared" si="5"/>
        <v>19</v>
      </c>
      <c r="K180" s="164">
        <f t="shared" si="6"/>
        <v>6</v>
      </c>
    </row>
    <row r="181" spans="2:11" x14ac:dyDescent="0.25">
      <c r="B181" s="13" t="s">
        <v>130</v>
      </c>
      <c r="C181" s="13">
        <v>18</v>
      </c>
      <c r="D181" s="13">
        <v>3</v>
      </c>
      <c r="E181" s="13">
        <v>3</v>
      </c>
      <c r="F181" s="13">
        <v>4</v>
      </c>
      <c r="G181" s="13">
        <v>3</v>
      </c>
      <c r="H181" s="13">
        <v>3</v>
      </c>
      <c r="I181" s="13"/>
      <c r="J181" s="164">
        <f t="shared" si="5"/>
        <v>16</v>
      </c>
      <c r="K181" s="164">
        <f t="shared" si="6"/>
        <v>5</v>
      </c>
    </row>
    <row r="182" spans="2:11" x14ac:dyDescent="0.25">
      <c r="B182" s="13" t="s">
        <v>131</v>
      </c>
      <c r="C182" s="13">
        <v>23</v>
      </c>
      <c r="D182" s="13">
        <v>4</v>
      </c>
      <c r="E182" s="13">
        <v>3</v>
      </c>
      <c r="F182" s="13">
        <v>3</v>
      </c>
      <c r="G182" s="13">
        <v>3</v>
      </c>
      <c r="H182" s="13">
        <v>4</v>
      </c>
      <c r="I182" s="13"/>
      <c r="J182" s="164">
        <f t="shared" si="5"/>
        <v>17</v>
      </c>
      <c r="K182" s="164">
        <f t="shared" si="6"/>
        <v>5</v>
      </c>
    </row>
    <row r="183" spans="2:11" x14ac:dyDescent="0.25">
      <c r="B183" s="13" t="s">
        <v>132</v>
      </c>
      <c r="C183" s="13">
        <v>20</v>
      </c>
      <c r="D183" s="13">
        <v>3</v>
      </c>
      <c r="E183" s="13">
        <v>3</v>
      </c>
      <c r="F183" s="13">
        <v>3</v>
      </c>
      <c r="G183" s="13">
        <v>3</v>
      </c>
      <c r="H183" s="13">
        <v>4</v>
      </c>
      <c r="I183" s="13"/>
      <c r="J183" s="164">
        <f t="shared" si="5"/>
        <v>16</v>
      </c>
      <c r="K183" s="164">
        <f t="shared" si="6"/>
        <v>5</v>
      </c>
    </row>
    <row r="184" spans="2:11" x14ac:dyDescent="0.25">
      <c r="B184" s="13" t="s">
        <v>133</v>
      </c>
      <c r="C184" s="13">
        <v>24</v>
      </c>
      <c r="D184" s="13">
        <v>4</v>
      </c>
      <c r="E184" s="13">
        <v>4</v>
      </c>
      <c r="F184" s="13">
        <v>4</v>
      </c>
      <c r="G184" s="13">
        <v>3</v>
      </c>
      <c r="H184" s="13"/>
      <c r="I184" s="13"/>
      <c r="J184" s="164">
        <f t="shared" si="5"/>
        <v>15</v>
      </c>
      <c r="K184" s="164">
        <f t="shared" si="6"/>
        <v>4</v>
      </c>
    </row>
    <row r="185" spans="2:11" x14ac:dyDescent="0.25">
      <c r="B185" s="13" t="s">
        <v>134</v>
      </c>
      <c r="C185" s="13">
        <v>24</v>
      </c>
      <c r="D185" s="13">
        <v>3</v>
      </c>
      <c r="E185" s="13">
        <v>3</v>
      </c>
      <c r="F185" s="13">
        <v>3</v>
      </c>
      <c r="G185" s="13">
        <v>4</v>
      </c>
      <c r="H185" s="13">
        <v>3</v>
      </c>
      <c r="I185" s="13"/>
      <c r="J185" s="164">
        <f t="shared" si="5"/>
        <v>16</v>
      </c>
      <c r="K185" s="164">
        <f t="shared" si="6"/>
        <v>5</v>
      </c>
    </row>
    <row r="186" spans="2:11" x14ac:dyDescent="0.25">
      <c r="B186" s="13" t="s">
        <v>135</v>
      </c>
      <c r="C186" s="13">
        <v>22</v>
      </c>
      <c r="D186" s="13">
        <v>3</v>
      </c>
      <c r="E186" s="13">
        <v>4</v>
      </c>
      <c r="F186" s="13">
        <v>3</v>
      </c>
      <c r="G186" s="13">
        <v>3</v>
      </c>
      <c r="H186" s="13">
        <v>3</v>
      </c>
      <c r="I186" s="13">
        <v>3</v>
      </c>
      <c r="J186" s="164">
        <f t="shared" si="5"/>
        <v>19</v>
      </c>
      <c r="K186" s="164">
        <f t="shared" si="6"/>
        <v>6</v>
      </c>
    </row>
    <row r="187" spans="2:11" x14ac:dyDescent="0.25">
      <c r="B187" s="13" t="s">
        <v>136</v>
      </c>
      <c r="C187" s="13">
        <v>20</v>
      </c>
      <c r="D187" s="13">
        <v>4</v>
      </c>
      <c r="E187" s="13">
        <v>3</v>
      </c>
      <c r="F187" s="13">
        <v>3</v>
      </c>
      <c r="G187" s="13">
        <v>3</v>
      </c>
      <c r="H187" s="13">
        <v>3</v>
      </c>
      <c r="I187" s="13"/>
      <c r="J187" s="164">
        <f t="shared" si="5"/>
        <v>16</v>
      </c>
      <c r="K187" s="164">
        <f t="shared" si="6"/>
        <v>5</v>
      </c>
    </row>
    <row r="188" spans="2:11" x14ac:dyDescent="0.25">
      <c r="B188" s="13" t="s">
        <v>137</v>
      </c>
      <c r="C188" s="13">
        <v>24</v>
      </c>
      <c r="D188" s="13">
        <v>4</v>
      </c>
      <c r="E188" s="13">
        <v>3</v>
      </c>
      <c r="F188" s="13">
        <v>3</v>
      </c>
      <c r="G188" s="13">
        <v>3</v>
      </c>
      <c r="H188" s="13"/>
      <c r="I188" s="13"/>
      <c r="J188" s="164">
        <f t="shared" si="5"/>
        <v>13</v>
      </c>
      <c r="K188" s="164">
        <f t="shared" si="6"/>
        <v>4</v>
      </c>
    </row>
    <row r="189" spans="2:11" x14ac:dyDescent="0.25">
      <c r="B189" s="13" t="s">
        <v>138</v>
      </c>
      <c r="C189" s="13">
        <v>18</v>
      </c>
      <c r="D189" s="13">
        <v>3</v>
      </c>
      <c r="E189" s="13">
        <v>4</v>
      </c>
      <c r="F189" s="13">
        <v>4</v>
      </c>
      <c r="G189" s="13">
        <v>4</v>
      </c>
      <c r="H189" s="13">
        <v>3</v>
      </c>
      <c r="I189" s="13"/>
      <c r="J189" s="164">
        <f t="shared" si="5"/>
        <v>18</v>
      </c>
      <c r="K189" s="164">
        <f t="shared" si="6"/>
        <v>5</v>
      </c>
    </row>
    <row r="190" spans="2:11" x14ac:dyDescent="0.25">
      <c r="B190" s="13" t="s">
        <v>139</v>
      </c>
      <c r="C190" s="13">
        <v>21</v>
      </c>
      <c r="D190" s="13">
        <v>3</v>
      </c>
      <c r="E190" s="13">
        <v>3</v>
      </c>
      <c r="F190" s="13">
        <v>3</v>
      </c>
      <c r="G190" s="13">
        <v>3</v>
      </c>
      <c r="H190" s="13"/>
      <c r="I190" s="13"/>
      <c r="J190" s="164">
        <f t="shared" si="5"/>
        <v>12</v>
      </c>
      <c r="K190" s="164">
        <f t="shared" si="6"/>
        <v>4</v>
      </c>
    </row>
    <row r="191" spans="2:11" x14ac:dyDescent="0.25">
      <c r="B191" s="13" t="s">
        <v>140</v>
      </c>
      <c r="C191" s="13">
        <v>22</v>
      </c>
      <c r="D191" s="13">
        <v>4</v>
      </c>
      <c r="E191" s="13">
        <v>3</v>
      </c>
      <c r="F191" s="13">
        <v>3</v>
      </c>
      <c r="G191" s="13">
        <v>3</v>
      </c>
      <c r="H191" s="13">
        <v>3</v>
      </c>
      <c r="I191" s="13"/>
      <c r="J191" s="164">
        <f t="shared" si="5"/>
        <v>16</v>
      </c>
      <c r="K191" s="164">
        <f t="shared" si="6"/>
        <v>5</v>
      </c>
    </row>
    <row r="192" spans="2:11" x14ac:dyDescent="0.25">
      <c r="B192" s="13" t="s">
        <v>141</v>
      </c>
      <c r="C192" s="13">
        <v>21</v>
      </c>
      <c r="D192" s="13">
        <v>3</v>
      </c>
      <c r="E192" s="13">
        <v>3</v>
      </c>
      <c r="F192" s="13">
        <v>3</v>
      </c>
      <c r="G192" s="13">
        <v>4</v>
      </c>
      <c r="H192" s="13">
        <v>4</v>
      </c>
      <c r="I192" s="13"/>
      <c r="J192" s="164">
        <f t="shared" si="5"/>
        <v>17</v>
      </c>
      <c r="K192" s="164">
        <f t="shared" si="6"/>
        <v>5</v>
      </c>
    </row>
    <row r="193" spans="2:11" x14ac:dyDescent="0.25">
      <c r="B193" s="13" t="s">
        <v>142</v>
      </c>
      <c r="C193" s="13">
        <v>24</v>
      </c>
      <c r="D193" s="13">
        <v>3</v>
      </c>
      <c r="E193" s="13">
        <v>3</v>
      </c>
      <c r="F193" s="13">
        <v>3</v>
      </c>
      <c r="G193" s="13">
        <v>3</v>
      </c>
      <c r="H193" s="13">
        <v>3</v>
      </c>
      <c r="I193" s="13">
        <v>3</v>
      </c>
      <c r="J193" s="164">
        <f t="shared" si="5"/>
        <v>18</v>
      </c>
      <c r="K193" s="164">
        <f t="shared" si="6"/>
        <v>6</v>
      </c>
    </row>
    <row r="194" spans="2:11" x14ac:dyDescent="0.25">
      <c r="B194" s="13" t="s">
        <v>133</v>
      </c>
      <c r="C194" s="13">
        <v>23</v>
      </c>
      <c r="D194" s="13">
        <v>3</v>
      </c>
      <c r="E194" s="13">
        <v>3</v>
      </c>
      <c r="F194" s="13">
        <v>3</v>
      </c>
      <c r="G194" s="13">
        <v>4</v>
      </c>
      <c r="H194" s="13">
        <v>3</v>
      </c>
      <c r="I194" s="13">
        <v>1</v>
      </c>
      <c r="J194" s="164">
        <f t="shared" si="5"/>
        <v>17</v>
      </c>
      <c r="K194" s="164">
        <f t="shared" si="6"/>
        <v>6</v>
      </c>
    </row>
    <row r="195" spans="2:11" x14ac:dyDescent="0.25">
      <c r="B195" s="13" t="s">
        <v>127</v>
      </c>
      <c r="C195" s="13">
        <v>24</v>
      </c>
      <c r="D195" s="13">
        <v>4</v>
      </c>
      <c r="E195" s="13">
        <v>4</v>
      </c>
      <c r="F195" s="13">
        <v>4</v>
      </c>
      <c r="G195" s="13">
        <v>4</v>
      </c>
      <c r="H195" s="13"/>
      <c r="I195" s="13"/>
      <c r="J195" s="164">
        <f t="shared" si="5"/>
        <v>16</v>
      </c>
      <c r="K195" s="164">
        <f t="shared" si="6"/>
        <v>4</v>
      </c>
    </row>
  </sheetData>
  <mergeCells count="2">
    <mergeCell ref="A3:O3"/>
    <mergeCell ref="M11:N11"/>
  </mergeCells>
  <conditionalFormatting sqref="A1:A2">
    <cfRule type="expression" dxfId="169" priority="12">
      <formula>$A$2/$B$2&gt;=0.076</formula>
    </cfRule>
  </conditionalFormatting>
  <conditionalFormatting sqref="A1:O2 Q1:R1 X1:AO2 P2:R2">
    <cfRule type="expression" dxfId="168" priority="5">
      <formula>$P$1="Feedback OFF"</formula>
    </cfRule>
  </conditionalFormatting>
  <conditionalFormatting sqref="A3:AA100 J13:K195">
    <cfRule type="expression" dxfId="10" priority="2" stopIfTrue="1">
      <formula>$D$2="DRAGGING CELLS IS NOT PERMITTED. PLEASE UNDO LAST ACTION!!"</formula>
    </cfRule>
  </conditionalFormatting>
  <conditionalFormatting sqref="B1:B2">
    <cfRule type="expression" dxfId="167" priority="13">
      <formula>$A$2/$B$2&gt;=0.153</formula>
    </cfRule>
  </conditionalFormatting>
  <conditionalFormatting sqref="C1:C2">
    <cfRule type="expression" dxfId="166" priority="14">
      <formula>$A$2/$B$2&gt;=0.23</formula>
    </cfRule>
  </conditionalFormatting>
  <conditionalFormatting sqref="D1:D2">
    <cfRule type="expression" dxfId="165" priority="15">
      <formula>$A$2/$B$2&gt;=0.307</formula>
    </cfRule>
  </conditionalFormatting>
  <conditionalFormatting sqref="E1:E2">
    <cfRule type="expression" dxfId="164" priority="16">
      <formula>$A$2/$B$2&gt;=0.384</formula>
    </cfRule>
  </conditionalFormatting>
  <conditionalFormatting sqref="F1:F2">
    <cfRule type="expression" dxfId="163" priority="17">
      <formula>$A$2/$B$2&gt;=0.461</formula>
    </cfRule>
  </conditionalFormatting>
  <conditionalFormatting sqref="G1:G2">
    <cfRule type="expression" dxfId="162" priority="18">
      <formula>$A$2/$B$2&gt;=0.538</formula>
    </cfRule>
  </conditionalFormatting>
  <conditionalFormatting sqref="H1:H2">
    <cfRule type="expression" dxfId="161" priority="19">
      <formula>$A$2/$B$2&gt;=0.615</formula>
    </cfRule>
  </conditionalFormatting>
  <conditionalFormatting sqref="I1:P2">
    <cfRule type="expression" dxfId="159" priority="20">
      <formula>$A$2/$B$2&gt;=0.692</formula>
    </cfRule>
  </conditionalFormatting>
  <conditionalFormatting sqref="L1">
    <cfRule type="expression" dxfId="158" priority="8">
      <formula>$A$2/$B$2&gt;=0.846</formula>
    </cfRule>
  </conditionalFormatting>
  <conditionalFormatting sqref="O1">
    <cfRule type="expression" dxfId="157" priority="11">
      <formula>$A$2/$B$2&gt;=0.846</formula>
    </cfRule>
  </conditionalFormatting>
  <conditionalFormatting sqref="P1">
    <cfRule type="expression" dxfId="156" priority="6">
      <formula>$P$1&lt;&gt;""</formula>
    </cfRule>
  </conditionalFormatting>
  <conditionalFormatting sqref="Q1:R2">
    <cfRule type="expression" dxfId="155" priority="7">
      <formula>$A$2/$B$2&gt;=0.846</formula>
    </cfRule>
  </conditionalFormatting>
  <conditionalFormatting sqref="X1:AF1 AH1:AK1 AM1:AO1 X2:AO2">
    <cfRule type="expression" dxfId="154" priority="21">
      <formula>$A$2/$B$2&gt;=1</formula>
    </cfRule>
  </conditionalFormatting>
  <conditionalFormatting sqref="AG1">
    <cfRule type="expression" dxfId="153" priority="10">
      <formula>$A$2/$B$2&gt;=0.846</formula>
    </cfRule>
  </conditionalFormatting>
  <conditionalFormatting sqref="AL1">
    <cfRule type="expression" dxfId="152" priority="9">
      <formula>$A$2/$B$2&gt;=0.846</formula>
    </cfRule>
  </conditionalFormatting>
  <dataValidations count="1">
    <dataValidation type="list" allowBlank="1" showInputMessage="1" showErrorMessage="1" sqref="P1" xr:uid="{9942F798-ECB6-4068-9A1C-61918A376569}">
      <formula1>"Feedback ON, Taunting ON, Feedback OFF"</formula1>
    </dataValidation>
  </dataValidations>
  <pageMargins left="0.7" right="0.7" top="0.75" bottom="0.75" header="0.3" footer="0.3"/>
  <ignoredErrors>
    <ignoredError sqref="K12" formulaRange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EE008CBA-1889-41A4-9A10-61748005BC88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F8780379-69C7-4982-B876-C3CB536A1EC4}">
            <xm:f>Scoreboard!$F$21&lt;&gt;""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A3:AA100 J13:K195</xm:sqref>
        </x14:conditionalFormatting>
        <x14:conditionalFormatting xmlns:xm="http://schemas.microsoft.com/office/excel/2006/main">
          <x14:cfRule type="expression" priority="22" stopIfTrue="1" id="{3E24BEA7-E252-4FD7-95F2-9229970E49CD}">
            <xm:f>AND($P$1&lt;&gt;"Feedback OFF",IF('IC 1ASC'!A3=Feedback_SFX!$C$2,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3BA4B3B6-4694-4136-98B4-4EC3E6E10DD0}">
            <xm:f>AND($P$1&lt;&gt;"Feedback OFF",IF('IC 1ASC'!A3=Feedback_SFX!$K$2,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98DF640A-2179-4E4E-85DF-1B9E774A4FE6}">
            <xm:f>AND($P$1&lt;&gt;"Feedback OFF",AND(IF('IC 1ASC'!A3&lt;&gt;Feedback_SFX!$C$2, TRUE, FALSE),'IC 1ASC'!A3&lt;&gt;"",_xlfn.ISFORMULA('IC 1ASC'!A3)))</xm:f>
            <x14:dxf>
              <fill>
                <patternFill>
                  <bgColor rgb="FFFF99CC"/>
                </patternFill>
              </fill>
            </x14:dxf>
          </x14:cfRule>
          <xm:sqref>A3:AL195</xm:sqref>
        </x14:conditionalFormatting>
        <x14:conditionalFormatting xmlns:xm="http://schemas.microsoft.com/office/excel/2006/main">
          <x14:cfRule type="expression" priority="4" stopIfTrue="1" id="{EA2FCCB7-D14B-47C9-A61B-181B99017C29}">
            <xm:f>Scoreboard!$F$21&lt;&gt;""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A4D9-FD93-4A13-8D73-9EF7E2EDDE9B}">
  <sheetPr>
    <tabColor rgb="FF4FADEA"/>
  </sheetPr>
  <dimension ref="A1:AL195"/>
  <sheetViews>
    <sheetView zoomScale="80" zoomScaleNormal="110" workbookViewId="0">
      <pane ySplit="2" topLeftCell="A3" activePane="bottomLeft" state="frozen"/>
      <selection pane="bottomLeft" activeCell="A3" sqref="A3:XFD3"/>
    </sheetView>
  </sheetViews>
  <sheetFormatPr defaultColWidth="10.75" defaultRowHeight="8.25" x14ac:dyDescent="0.15"/>
  <cols>
    <col min="1" max="1" width="5.25" style="46" customWidth="1"/>
    <col min="2" max="2" width="11.75" style="46" bestFit="1" customWidth="1"/>
    <col min="3" max="9" width="10.75" style="46"/>
    <col min="10" max="10" width="16" style="46" bestFit="1" customWidth="1"/>
    <col min="11" max="11" width="18.75" style="46" bestFit="1" customWidth="1"/>
    <col min="12" max="12" width="10.75" style="46"/>
    <col min="13" max="13" width="23" style="46" bestFit="1" customWidth="1"/>
    <col min="14" max="16384" width="10.75" style="46"/>
  </cols>
  <sheetData>
    <row r="1" spans="1:38" ht="22.15" customHeight="1" x14ac:dyDescent="0.15">
      <c r="A1" s="48" t="s">
        <v>503</v>
      </c>
      <c r="B1" s="48" t="s">
        <v>504</v>
      </c>
      <c r="C1" s="48" t="s">
        <v>505</v>
      </c>
      <c r="D1" s="49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48"/>
      <c r="F1" s="48"/>
      <c r="G1" s="48"/>
      <c r="H1" s="48"/>
      <c r="I1" s="49" t="str">
        <f>'IC 1ASC'!$I$1</f>
        <v>Connor Guarino</v>
      </c>
      <c r="J1" s="49"/>
      <c r="K1" s="49"/>
      <c r="L1" s="49" t="s">
        <v>506</v>
      </c>
      <c r="M1" s="49"/>
      <c r="N1" s="49"/>
      <c r="O1" s="49"/>
      <c r="P1" s="49" t="s">
        <v>507</v>
      </c>
      <c r="Q1" s="49"/>
      <c r="R1" s="49"/>
      <c r="X1" s="48" t="str">
        <f t="shared" ref="X1:AA2" si="0">A1</f>
        <v>earned</v>
      </c>
      <c r="Y1" s="48" t="str">
        <f t="shared" si="0"/>
        <v>possible</v>
      </c>
      <c r="Z1" s="48" t="str">
        <f t="shared" si="0"/>
        <v>cell</v>
      </c>
      <c r="AA1" s="49" t="str">
        <f t="shared" ca="1" si="0"/>
        <v>error</v>
      </c>
      <c r="AB1" s="48"/>
      <c r="AC1" s="48"/>
      <c r="AF1" s="49" t="str">
        <f>I1</f>
        <v>Connor Guarino</v>
      </c>
      <c r="AG1" s="49"/>
      <c r="AL1" s="49" t="s">
        <v>506</v>
      </c>
    </row>
    <row r="2" spans="1:38" ht="22.9" customHeight="1" x14ac:dyDescent="0.15">
      <c r="A2" s="48">
        <f ca="1">'IC 1ASC'!$A$2</f>
        <v>9</v>
      </c>
      <c r="B2" s="50">
        <f>'IC 1ASC'!$B$2</f>
        <v>9</v>
      </c>
      <c r="C2" s="48" t="str" cm="1">
        <f t="array" aca="1" ref="C2" ca="1">SUBSTITUTE(IF(LEN(CELL("address"))&lt;15,CELL("address"),""),"$","")</f>
        <v/>
      </c>
      <c r="D2" s="49" t="str">
        <f ca="1">IF(ISNUMBER(SEARCH("#REF!",_xlfn.FORMULATEXT(INDIRECT("'IC 1ASC'!"&amp;C2)))),"DRAGGING CELLS IS NOT PERMITTED. PLEASE UNDO LAST ACTION!!",IF($P$1&lt;&gt;"Feedback OFF",IFERROR(HLOOKUP(INDIRECT("'IC 1ASC'!"&amp;C2),Feedback_SFX!$B$2:$N$10,IF($P$1="Feedback ON", 2, Feedback_SFX!B1), FALSE), ""),""))</f>
        <v/>
      </c>
      <c r="E2" s="48"/>
      <c r="F2" s="48"/>
      <c r="G2" s="48"/>
      <c r="H2" s="48"/>
      <c r="I2" s="51"/>
      <c r="J2" s="48"/>
      <c r="K2" s="48"/>
      <c r="L2" s="48"/>
      <c r="M2" s="48"/>
      <c r="N2" s="48"/>
      <c r="O2" s="48"/>
      <c r="P2" s="48"/>
      <c r="Q2" s="48"/>
      <c r="R2" s="48"/>
      <c r="X2" s="52">
        <f t="shared" ca="1" si="0"/>
        <v>9</v>
      </c>
      <c r="Y2" s="52">
        <f t="shared" si="0"/>
        <v>9</v>
      </c>
      <c r="Z2" s="52" t="str">
        <f t="shared" ca="1" si="0"/>
        <v/>
      </c>
      <c r="AA2" s="49" t="str">
        <f t="shared" ca="1" si="0"/>
        <v/>
      </c>
      <c r="AB2" s="48"/>
      <c r="AC2" s="48"/>
    </row>
    <row r="3" spans="1:38" x14ac:dyDescent="0.15">
      <c r="A3" s="152" t="s">
        <v>29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38" x14ac:dyDescent="0.15">
      <c r="A4" s="47"/>
    </row>
    <row r="5" spans="1:38" x14ac:dyDescent="0.15">
      <c r="A5" s="47" t="s">
        <v>511</v>
      </c>
    </row>
    <row r="6" spans="1:38" x14ac:dyDescent="0.15">
      <c r="A6" s="47" t="s">
        <v>512</v>
      </c>
    </row>
    <row r="7" spans="1:38" x14ac:dyDescent="0.15">
      <c r="A7" s="47" t="s">
        <v>513</v>
      </c>
    </row>
    <row r="11" spans="1:38" x14ac:dyDescent="0.15">
      <c r="B11" s="51" t="s">
        <v>33</v>
      </c>
      <c r="C11" s="51" t="s">
        <v>34</v>
      </c>
      <c r="D11" s="51" t="s">
        <v>35</v>
      </c>
      <c r="E11" s="51" t="s">
        <v>36</v>
      </c>
      <c r="F11" s="51" t="s">
        <v>37</v>
      </c>
      <c r="G11" s="51" t="s">
        <v>38</v>
      </c>
      <c r="H11" s="51" t="s">
        <v>39</v>
      </c>
      <c r="I11" s="51" t="s">
        <v>40</v>
      </c>
      <c r="J11" s="51" t="s">
        <v>41</v>
      </c>
      <c r="K11" s="51" t="s">
        <v>42</v>
      </c>
      <c r="M11" s="152" t="s">
        <v>43</v>
      </c>
      <c r="N11" s="152"/>
    </row>
    <row r="12" spans="1:38" x14ac:dyDescent="0.15">
      <c r="B12" s="48" t="s">
        <v>44</v>
      </c>
      <c r="C12" s="48">
        <v>18</v>
      </c>
      <c r="D12" s="48">
        <v>3</v>
      </c>
      <c r="E12" s="48">
        <v>3</v>
      </c>
      <c r="F12" s="48">
        <v>3</v>
      </c>
      <c r="G12" s="48">
        <v>4</v>
      </c>
      <c r="H12" s="48">
        <v>3</v>
      </c>
      <c r="I12" s="48">
        <v>1</v>
      </c>
      <c r="J12" s="48">
        <f>SUM(D12:I12)</f>
        <v>17</v>
      </c>
      <c r="K12" s="48">
        <f>COUNT(D12:I12)</f>
        <v>6</v>
      </c>
      <c r="M12" s="49" t="s">
        <v>45</v>
      </c>
      <c r="N12" s="53">
        <f>AVERAGE(C12:C195)</f>
        <v>21.233695652173914</v>
      </c>
    </row>
    <row r="13" spans="1:38" x14ac:dyDescent="0.15">
      <c r="B13" s="48" t="s">
        <v>46</v>
      </c>
      <c r="C13" s="48">
        <v>24</v>
      </c>
      <c r="D13" s="48">
        <v>4</v>
      </c>
      <c r="E13" s="48">
        <v>4</v>
      </c>
      <c r="F13" s="48">
        <v>3</v>
      </c>
      <c r="G13" s="48">
        <v>4</v>
      </c>
      <c r="H13" s="48"/>
      <c r="I13" s="48"/>
      <c r="J13" s="48">
        <f t="shared" ref="J13:J76" si="1">SUM(D13:I13)</f>
        <v>15</v>
      </c>
      <c r="K13" s="48">
        <f t="shared" ref="K13:K76" si="2">COUNT(D13:I13)</f>
        <v>4</v>
      </c>
      <c r="M13" s="49" t="s">
        <v>47</v>
      </c>
      <c r="N13" s="53">
        <f>AVERAGE(J12:J195)</f>
        <v>16.538043478260871</v>
      </c>
    </row>
    <row r="14" spans="1:38" x14ac:dyDescent="0.15">
      <c r="B14" s="48" t="s">
        <v>48</v>
      </c>
      <c r="C14" s="48">
        <v>21</v>
      </c>
      <c r="D14" s="48">
        <v>3</v>
      </c>
      <c r="E14" s="48">
        <v>4</v>
      </c>
      <c r="F14" s="48">
        <v>3</v>
      </c>
      <c r="G14" s="48">
        <v>4</v>
      </c>
      <c r="H14" s="48">
        <v>3</v>
      </c>
      <c r="I14" s="48">
        <v>3</v>
      </c>
      <c r="J14" s="48">
        <f t="shared" si="1"/>
        <v>20</v>
      </c>
      <c r="K14" s="48">
        <f t="shared" si="2"/>
        <v>6</v>
      </c>
      <c r="M14" s="49" t="s">
        <v>49</v>
      </c>
      <c r="N14" s="53">
        <f>AVERAGE(K12:K195)</f>
        <v>4.9619565217391308</v>
      </c>
    </row>
    <row r="15" spans="1:38" x14ac:dyDescent="0.15">
      <c r="B15" s="48" t="s">
        <v>50</v>
      </c>
      <c r="C15" s="48">
        <v>22</v>
      </c>
      <c r="D15" s="48">
        <v>3</v>
      </c>
      <c r="E15" s="48">
        <v>3</v>
      </c>
      <c r="F15" s="48">
        <v>4</v>
      </c>
      <c r="G15" s="48">
        <v>4</v>
      </c>
      <c r="H15" s="48">
        <v>3</v>
      </c>
      <c r="I15" s="48"/>
      <c r="J15" s="48">
        <f t="shared" si="1"/>
        <v>17</v>
      </c>
      <c r="K15" s="48">
        <f t="shared" si="2"/>
        <v>5</v>
      </c>
    </row>
    <row r="16" spans="1:38" x14ac:dyDescent="0.15">
      <c r="B16" s="48" t="s">
        <v>51</v>
      </c>
      <c r="C16" s="48">
        <v>23</v>
      </c>
      <c r="D16" s="48">
        <v>3</v>
      </c>
      <c r="E16" s="48">
        <v>4</v>
      </c>
      <c r="F16" s="48">
        <v>3</v>
      </c>
      <c r="G16" s="48">
        <v>3</v>
      </c>
      <c r="H16" s="48">
        <v>4</v>
      </c>
      <c r="I16" s="48"/>
      <c r="J16" s="48">
        <f t="shared" si="1"/>
        <v>17</v>
      </c>
      <c r="K16" s="48">
        <f t="shared" si="2"/>
        <v>5</v>
      </c>
    </row>
    <row r="17" spans="2:11" x14ac:dyDescent="0.15">
      <c r="B17" s="48" t="s">
        <v>52</v>
      </c>
      <c r="C17" s="48">
        <v>21</v>
      </c>
      <c r="D17" s="48">
        <v>3</v>
      </c>
      <c r="E17" s="48">
        <v>4</v>
      </c>
      <c r="F17" s="48">
        <v>4</v>
      </c>
      <c r="G17" s="48">
        <v>4</v>
      </c>
      <c r="H17" s="48"/>
      <c r="I17" s="48"/>
      <c r="J17" s="48">
        <f t="shared" si="1"/>
        <v>15</v>
      </c>
      <c r="K17" s="48">
        <f t="shared" si="2"/>
        <v>4</v>
      </c>
    </row>
    <row r="18" spans="2:11" x14ac:dyDescent="0.15">
      <c r="B18" s="48" t="s">
        <v>53</v>
      </c>
      <c r="C18" s="48">
        <v>24</v>
      </c>
      <c r="D18" s="48">
        <v>4</v>
      </c>
      <c r="E18" s="48">
        <v>3</v>
      </c>
      <c r="F18" s="48">
        <v>4</v>
      </c>
      <c r="G18" s="48">
        <v>4</v>
      </c>
      <c r="H18" s="48">
        <v>4</v>
      </c>
      <c r="I18" s="48"/>
      <c r="J18" s="48">
        <f t="shared" si="1"/>
        <v>19</v>
      </c>
      <c r="K18" s="48">
        <f t="shared" si="2"/>
        <v>5</v>
      </c>
    </row>
    <row r="19" spans="2:11" x14ac:dyDescent="0.15">
      <c r="B19" s="48" t="s">
        <v>54</v>
      </c>
      <c r="C19" s="48">
        <v>22</v>
      </c>
      <c r="D19" s="48">
        <v>3</v>
      </c>
      <c r="E19" s="48">
        <v>3</v>
      </c>
      <c r="F19" s="48">
        <v>3</v>
      </c>
      <c r="G19" s="48">
        <v>3</v>
      </c>
      <c r="H19" s="48">
        <v>3</v>
      </c>
      <c r="I19" s="48"/>
      <c r="J19" s="48">
        <f t="shared" si="1"/>
        <v>15</v>
      </c>
      <c r="K19" s="48">
        <f t="shared" si="2"/>
        <v>5</v>
      </c>
    </row>
    <row r="20" spans="2:11" x14ac:dyDescent="0.15">
      <c r="B20" s="48" t="s">
        <v>55</v>
      </c>
      <c r="C20" s="48">
        <v>18</v>
      </c>
      <c r="D20" s="48">
        <v>4</v>
      </c>
      <c r="E20" s="48">
        <v>4</v>
      </c>
      <c r="F20" s="48">
        <v>3</v>
      </c>
      <c r="G20" s="48">
        <v>4</v>
      </c>
      <c r="H20" s="48">
        <v>3</v>
      </c>
      <c r="I20" s="48"/>
      <c r="J20" s="48">
        <f t="shared" si="1"/>
        <v>18</v>
      </c>
      <c r="K20" s="48">
        <f t="shared" si="2"/>
        <v>5</v>
      </c>
    </row>
    <row r="21" spans="2:11" x14ac:dyDescent="0.15">
      <c r="B21" s="48" t="s">
        <v>56</v>
      </c>
      <c r="C21" s="48">
        <v>19</v>
      </c>
      <c r="D21" s="48">
        <v>4</v>
      </c>
      <c r="E21" s="48">
        <v>4</v>
      </c>
      <c r="F21" s="48">
        <v>4</v>
      </c>
      <c r="G21" s="48">
        <v>4</v>
      </c>
      <c r="H21" s="48"/>
      <c r="I21" s="48"/>
      <c r="J21" s="48">
        <f t="shared" si="1"/>
        <v>16</v>
      </c>
      <c r="K21" s="48">
        <f t="shared" si="2"/>
        <v>4</v>
      </c>
    </row>
    <row r="22" spans="2:11" x14ac:dyDescent="0.15">
      <c r="B22" s="48" t="s">
        <v>57</v>
      </c>
      <c r="C22" s="48">
        <v>21</v>
      </c>
      <c r="D22" s="48">
        <v>3</v>
      </c>
      <c r="E22" s="48">
        <v>3</v>
      </c>
      <c r="F22" s="48">
        <v>3</v>
      </c>
      <c r="G22" s="48">
        <v>4</v>
      </c>
      <c r="H22" s="48">
        <v>4</v>
      </c>
      <c r="I22" s="48"/>
      <c r="J22" s="48">
        <f t="shared" si="1"/>
        <v>17</v>
      </c>
      <c r="K22" s="48">
        <f t="shared" si="2"/>
        <v>5</v>
      </c>
    </row>
    <row r="23" spans="2:11" x14ac:dyDescent="0.15">
      <c r="B23" s="48" t="s">
        <v>58</v>
      </c>
      <c r="C23" s="48">
        <v>19</v>
      </c>
      <c r="D23" s="48">
        <v>3</v>
      </c>
      <c r="E23" s="48">
        <v>3</v>
      </c>
      <c r="F23" s="48">
        <v>3</v>
      </c>
      <c r="G23" s="48">
        <v>3</v>
      </c>
      <c r="H23" s="48">
        <v>4</v>
      </c>
      <c r="I23" s="48"/>
      <c r="J23" s="48">
        <f t="shared" si="1"/>
        <v>16</v>
      </c>
      <c r="K23" s="48">
        <f t="shared" si="2"/>
        <v>5</v>
      </c>
    </row>
    <row r="24" spans="2:11" x14ac:dyDescent="0.15">
      <c r="B24" s="48" t="s">
        <v>59</v>
      </c>
      <c r="C24" s="48">
        <v>20</v>
      </c>
      <c r="D24" s="48">
        <v>3</v>
      </c>
      <c r="E24" s="48">
        <v>3</v>
      </c>
      <c r="F24" s="48">
        <v>4</v>
      </c>
      <c r="G24" s="48">
        <v>3</v>
      </c>
      <c r="H24" s="48">
        <v>3</v>
      </c>
      <c r="I24" s="48">
        <v>3</v>
      </c>
      <c r="J24" s="48">
        <f t="shared" si="1"/>
        <v>19</v>
      </c>
      <c r="K24" s="48">
        <f t="shared" si="2"/>
        <v>6</v>
      </c>
    </row>
    <row r="25" spans="2:11" x14ac:dyDescent="0.15">
      <c r="B25" s="48" t="s">
        <v>60</v>
      </c>
      <c r="C25" s="48">
        <v>21</v>
      </c>
      <c r="D25" s="48">
        <v>3</v>
      </c>
      <c r="E25" s="48">
        <v>3</v>
      </c>
      <c r="F25" s="48">
        <v>4</v>
      </c>
      <c r="G25" s="48">
        <v>3</v>
      </c>
      <c r="H25" s="48">
        <v>3</v>
      </c>
      <c r="I25" s="48"/>
      <c r="J25" s="48">
        <f t="shared" si="1"/>
        <v>16</v>
      </c>
      <c r="K25" s="48">
        <f t="shared" si="2"/>
        <v>5</v>
      </c>
    </row>
    <row r="26" spans="2:11" x14ac:dyDescent="0.15">
      <c r="B26" s="48" t="s">
        <v>61</v>
      </c>
      <c r="C26" s="48">
        <v>22</v>
      </c>
      <c r="D26" s="48">
        <v>4</v>
      </c>
      <c r="E26" s="48">
        <v>3</v>
      </c>
      <c r="F26" s="48">
        <v>3</v>
      </c>
      <c r="G26" s="48">
        <v>3</v>
      </c>
      <c r="H26" s="48">
        <v>4</v>
      </c>
      <c r="I26" s="48"/>
      <c r="J26" s="48">
        <f t="shared" si="1"/>
        <v>17</v>
      </c>
      <c r="K26" s="48">
        <f t="shared" si="2"/>
        <v>5</v>
      </c>
    </row>
    <row r="27" spans="2:11" x14ac:dyDescent="0.15">
      <c r="B27" s="48" t="s">
        <v>62</v>
      </c>
      <c r="C27" s="48">
        <v>23</v>
      </c>
      <c r="D27" s="48">
        <v>3</v>
      </c>
      <c r="E27" s="48">
        <v>3</v>
      </c>
      <c r="F27" s="48">
        <v>3</v>
      </c>
      <c r="G27" s="48">
        <v>3</v>
      </c>
      <c r="H27" s="48">
        <v>4</v>
      </c>
      <c r="I27" s="48"/>
      <c r="J27" s="48">
        <f t="shared" si="1"/>
        <v>16</v>
      </c>
      <c r="K27" s="48">
        <f t="shared" si="2"/>
        <v>5</v>
      </c>
    </row>
    <row r="28" spans="2:11" x14ac:dyDescent="0.15">
      <c r="B28" s="48" t="s">
        <v>63</v>
      </c>
      <c r="C28" s="48">
        <v>23</v>
      </c>
      <c r="D28" s="48">
        <v>4</v>
      </c>
      <c r="E28" s="48">
        <v>4</v>
      </c>
      <c r="F28" s="48">
        <v>4</v>
      </c>
      <c r="G28" s="48">
        <v>3</v>
      </c>
      <c r="H28" s="48"/>
      <c r="I28" s="48"/>
      <c r="J28" s="48">
        <f t="shared" si="1"/>
        <v>15</v>
      </c>
      <c r="K28" s="48">
        <f t="shared" si="2"/>
        <v>4</v>
      </c>
    </row>
    <row r="29" spans="2:11" x14ac:dyDescent="0.15">
      <c r="B29" s="48" t="s">
        <v>64</v>
      </c>
      <c r="C29" s="48">
        <v>21</v>
      </c>
      <c r="D29" s="48">
        <v>3</v>
      </c>
      <c r="E29" s="48">
        <v>3</v>
      </c>
      <c r="F29" s="48">
        <v>3</v>
      </c>
      <c r="G29" s="48">
        <v>4</v>
      </c>
      <c r="H29" s="48">
        <v>3</v>
      </c>
      <c r="I29" s="48"/>
      <c r="J29" s="48">
        <f t="shared" si="1"/>
        <v>16</v>
      </c>
      <c r="K29" s="48">
        <f t="shared" si="2"/>
        <v>5</v>
      </c>
    </row>
    <row r="30" spans="2:11" x14ac:dyDescent="0.15">
      <c r="B30" s="48" t="s">
        <v>65</v>
      </c>
      <c r="C30" s="48">
        <v>20</v>
      </c>
      <c r="D30" s="48">
        <v>3</v>
      </c>
      <c r="E30" s="48">
        <v>4</v>
      </c>
      <c r="F30" s="48">
        <v>3</v>
      </c>
      <c r="G30" s="48">
        <v>3</v>
      </c>
      <c r="H30" s="48">
        <v>3</v>
      </c>
      <c r="I30" s="48">
        <v>3</v>
      </c>
      <c r="J30" s="48">
        <f t="shared" si="1"/>
        <v>19</v>
      </c>
      <c r="K30" s="48">
        <f t="shared" si="2"/>
        <v>6</v>
      </c>
    </row>
    <row r="31" spans="2:11" x14ac:dyDescent="0.15">
      <c r="B31" s="48" t="s">
        <v>66</v>
      </c>
      <c r="C31" s="48">
        <v>22</v>
      </c>
      <c r="D31" s="48">
        <v>4</v>
      </c>
      <c r="E31" s="48">
        <v>3</v>
      </c>
      <c r="F31" s="48">
        <v>3</v>
      </c>
      <c r="G31" s="48">
        <v>3</v>
      </c>
      <c r="H31" s="48">
        <v>3</v>
      </c>
      <c r="I31" s="48"/>
      <c r="J31" s="48">
        <f t="shared" si="1"/>
        <v>16</v>
      </c>
      <c r="K31" s="48">
        <f t="shared" si="2"/>
        <v>5</v>
      </c>
    </row>
    <row r="32" spans="2:11" x14ac:dyDescent="0.15">
      <c r="B32" s="48" t="s">
        <v>67</v>
      </c>
      <c r="C32" s="48">
        <v>19</v>
      </c>
      <c r="D32" s="48">
        <v>4</v>
      </c>
      <c r="E32" s="48">
        <v>3</v>
      </c>
      <c r="F32" s="48">
        <v>3</v>
      </c>
      <c r="G32" s="48">
        <v>3</v>
      </c>
      <c r="H32" s="48"/>
      <c r="I32" s="48"/>
      <c r="J32" s="48">
        <f t="shared" si="1"/>
        <v>13</v>
      </c>
      <c r="K32" s="48">
        <f t="shared" si="2"/>
        <v>4</v>
      </c>
    </row>
    <row r="33" spans="2:11" x14ac:dyDescent="0.15">
      <c r="B33" s="48" t="s">
        <v>68</v>
      </c>
      <c r="C33" s="48">
        <v>20</v>
      </c>
      <c r="D33" s="48">
        <v>3</v>
      </c>
      <c r="E33" s="48">
        <v>4</v>
      </c>
      <c r="F33" s="48">
        <v>4</v>
      </c>
      <c r="G33" s="48">
        <v>4</v>
      </c>
      <c r="H33" s="48">
        <v>3</v>
      </c>
      <c r="I33" s="48"/>
      <c r="J33" s="48">
        <f t="shared" si="1"/>
        <v>18</v>
      </c>
      <c r="K33" s="48">
        <f t="shared" si="2"/>
        <v>5</v>
      </c>
    </row>
    <row r="34" spans="2:11" x14ac:dyDescent="0.15">
      <c r="B34" s="48" t="s">
        <v>69</v>
      </c>
      <c r="C34" s="48">
        <v>24</v>
      </c>
      <c r="D34" s="48">
        <v>3</v>
      </c>
      <c r="E34" s="48">
        <v>3</v>
      </c>
      <c r="F34" s="48">
        <v>3</v>
      </c>
      <c r="G34" s="48">
        <v>3</v>
      </c>
      <c r="H34" s="48"/>
      <c r="I34" s="48"/>
      <c r="J34" s="48">
        <f t="shared" si="1"/>
        <v>12</v>
      </c>
      <c r="K34" s="48">
        <f t="shared" si="2"/>
        <v>4</v>
      </c>
    </row>
    <row r="35" spans="2:11" x14ac:dyDescent="0.15">
      <c r="B35" s="48" t="s">
        <v>70</v>
      </c>
      <c r="C35" s="48">
        <v>18</v>
      </c>
      <c r="D35" s="48">
        <v>4</v>
      </c>
      <c r="E35" s="48">
        <v>3</v>
      </c>
      <c r="F35" s="48">
        <v>3</v>
      </c>
      <c r="G35" s="48">
        <v>3</v>
      </c>
      <c r="H35" s="48">
        <v>3</v>
      </c>
      <c r="I35" s="48"/>
      <c r="J35" s="48">
        <f t="shared" si="1"/>
        <v>16</v>
      </c>
      <c r="K35" s="48">
        <f t="shared" si="2"/>
        <v>5</v>
      </c>
    </row>
    <row r="36" spans="2:11" x14ac:dyDescent="0.15">
      <c r="B36" s="48" t="s">
        <v>71</v>
      </c>
      <c r="C36" s="48">
        <v>20</v>
      </c>
      <c r="D36" s="48">
        <v>3</v>
      </c>
      <c r="E36" s="48">
        <v>3</v>
      </c>
      <c r="F36" s="48">
        <v>3</v>
      </c>
      <c r="G36" s="48">
        <v>4</v>
      </c>
      <c r="H36" s="48">
        <v>4</v>
      </c>
      <c r="I36" s="48"/>
      <c r="J36" s="48">
        <f t="shared" si="1"/>
        <v>17</v>
      </c>
      <c r="K36" s="48">
        <f t="shared" si="2"/>
        <v>5</v>
      </c>
    </row>
    <row r="37" spans="2:11" x14ac:dyDescent="0.15">
      <c r="B37" s="48" t="s">
        <v>72</v>
      </c>
      <c r="C37" s="48">
        <v>24</v>
      </c>
      <c r="D37" s="48">
        <v>3</v>
      </c>
      <c r="E37" s="48">
        <v>3</v>
      </c>
      <c r="F37" s="48">
        <v>3</v>
      </c>
      <c r="G37" s="48">
        <v>3</v>
      </c>
      <c r="H37" s="48">
        <v>3</v>
      </c>
      <c r="I37" s="48">
        <v>3</v>
      </c>
      <c r="J37" s="48">
        <f t="shared" si="1"/>
        <v>18</v>
      </c>
      <c r="K37" s="48">
        <f t="shared" si="2"/>
        <v>6</v>
      </c>
    </row>
    <row r="38" spans="2:11" x14ac:dyDescent="0.15">
      <c r="B38" s="48" t="s">
        <v>73</v>
      </c>
      <c r="C38" s="48">
        <v>20</v>
      </c>
      <c r="D38" s="48">
        <v>3</v>
      </c>
      <c r="E38" s="48">
        <v>3</v>
      </c>
      <c r="F38" s="48">
        <v>3</v>
      </c>
      <c r="G38" s="48">
        <v>4</v>
      </c>
      <c r="H38" s="48">
        <v>3</v>
      </c>
      <c r="I38" s="48">
        <v>1</v>
      </c>
      <c r="J38" s="48">
        <f t="shared" si="1"/>
        <v>17</v>
      </c>
      <c r="K38" s="48">
        <f t="shared" si="2"/>
        <v>6</v>
      </c>
    </row>
    <row r="39" spans="2:11" x14ac:dyDescent="0.15">
      <c r="B39" s="48" t="s">
        <v>74</v>
      </c>
      <c r="C39" s="48">
        <v>19</v>
      </c>
      <c r="D39" s="48">
        <v>4</v>
      </c>
      <c r="E39" s="48">
        <v>4</v>
      </c>
      <c r="F39" s="48">
        <v>3</v>
      </c>
      <c r="G39" s="48">
        <v>4</v>
      </c>
      <c r="H39" s="48"/>
      <c r="I39" s="48"/>
      <c r="J39" s="48">
        <f t="shared" si="1"/>
        <v>15</v>
      </c>
      <c r="K39" s="48">
        <f t="shared" si="2"/>
        <v>4</v>
      </c>
    </row>
    <row r="40" spans="2:11" x14ac:dyDescent="0.15">
      <c r="B40" s="48" t="s">
        <v>75</v>
      </c>
      <c r="C40" s="48">
        <v>24</v>
      </c>
      <c r="D40" s="48">
        <v>3</v>
      </c>
      <c r="E40" s="48">
        <v>4</v>
      </c>
      <c r="F40" s="48">
        <v>3</v>
      </c>
      <c r="G40" s="48">
        <v>4</v>
      </c>
      <c r="H40" s="48">
        <v>3</v>
      </c>
      <c r="I40" s="48">
        <v>3</v>
      </c>
      <c r="J40" s="48">
        <f t="shared" si="1"/>
        <v>20</v>
      </c>
      <c r="K40" s="48">
        <f t="shared" si="2"/>
        <v>6</v>
      </c>
    </row>
    <row r="41" spans="2:11" x14ac:dyDescent="0.15">
      <c r="B41" s="48" t="s">
        <v>76</v>
      </c>
      <c r="C41" s="48">
        <v>18</v>
      </c>
      <c r="D41" s="48">
        <v>3</v>
      </c>
      <c r="E41" s="48">
        <v>3</v>
      </c>
      <c r="F41" s="48">
        <v>4</v>
      </c>
      <c r="G41" s="48">
        <v>4</v>
      </c>
      <c r="H41" s="48">
        <v>3</v>
      </c>
      <c r="I41" s="48"/>
      <c r="J41" s="48">
        <f t="shared" si="1"/>
        <v>17</v>
      </c>
      <c r="K41" s="48">
        <f t="shared" si="2"/>
        <v>5</v>
      </c>
    </row>
    <row r="42" spans="2:11" x14ac:dyDescent="0.15">
      <c r="B42" s="48" t="s">
        <v>77</v>
      </c>
      <c r="C42" s="48">
        <v>23</v>
      </c>
      <c r="D42" s="48">
        <v>3</v>
      </c>
      <c r="E42" s="48">
        <v>4</v>
      </c>
      <c r="F42" s="48">
        <v>3</v>
      </c>
      <c r="G42" s="48">
        <v>3</v>
      </c>
      <c r="H42" s="48">
        <v>4</v>
      </c>
      <c r="I42" s="48"/>
      <c r="J42" s="48">
        <f t="shared" si="1"/>
        <v>17</v>
      </c>
      <c r="K42" s="48">
        <f t="shared" si="2"/>
        <v>5</v>
      </c>
    </row>
    <row r="43" spans="2:11" x14ac:dyDescent="0.15">
      <c r="B43" s="48" t="s">
        <v>78</v>
      </c>
      <c r="C43" s="48">
        <v>21</v>
      </c>
      <c r="D43" s="48">
        <v>3</v>
      </c>
      <c r="E43" s="48">
        <v>4</v>
      </c>
      <c r="F43" s="48">
        <v>4</v>
      </c>
      <c r="G43" s="48">
        <v>4</v>
      </c>
      <c r="H43" s="48"/>
      <c r="I43" s="48"/>
      <c r="J43" s="48">
        <f t="shared" si="1"/>
        <v>15</v>
      </c>
      <c r="K43" s="48">
        <f t="shared" si="2"/>
        <v>4</v>
      </c>
    </row>
    <row r="44" spans="2:11" x14ac:dyDescent="0.15">
      <c r="B44" s="48" t="s">
        <v>79</v>
      </c>
      <c r="C44" s="48">
        <v>22</v>
      </c>
      <c r="D44" s="48">
        <v>4</v>
      </c>
      <c r="E44" s="48">
        <v>3</v>
      </c>
      <c r="F44" s="48">
        <v>4</v>
      </c>
      <c r="G44" s="48">
        <v>4</v>
      </c>
      <c r="H44" s="48">
        <v>4</v>
      </c>
      <c r="I44" s="48"/>
      <c r="J44" s="48">
        <f t="shared" si="1"/>
        <v>19</v>
      </c>
      <c r="K44" s="48">
        <f t="shared" si="2"/>
        <v>5</v>
      </c>
    </row>
    <row r="45" spans="2:11" x14ac:dyDescent="0.15">
      <c r="B45" s="48" t="s">
        <v>80</v>
      </c>
      <c r="C45" s="48">
        <v>18</v>
      </c>
      <c r="D45" s="48">
        <v>3</v>
      </c>
      <c r="E45" s="48">
        <v>3</v>
      </c>
      <c r="F45" s="48">
        <v>3</v>
      </c>
      <c r="G45" s="48">
        <v>3</v>
      </c>
      <c r="H45" s="48">
        <v>3</v>
      </c>
      <c r="I45" s="48"/>
      <c r="J45" s="48">
        <f t="shared" si="1"/>
        <v>15</v>
      </c>
      <c r="K45" s="48">
        <f t="shared" si="2"/>
        <v>5</v>
      </c>
    </row>
    <row r="46" spans="2:11" x14ac:dyDescent="0.15">
      <c r="B46" s="48" t="s">
        <v>81</v>
      </c>
      <c r="C46" s="48">
        <v>21</v>
      </c>
      <c r="D46" s="48">
        <v>4</v>
      </c>
      <c r="E46" s="48">
        <v>4</v>
      </c>
      <c r="F46" s="48">
        <v>3</v>
      </c>
      <c r="G46" s="48">
        <v>4</v>
      </c>
      <c r="H46" s="48">
        <v>3</v>
      </c>
      <c r="I46" s="48"/>
      <c r="J46" s="48">
        <f t="shared" si="1"/>
        <v>18</v>
      </c>
      <c r="K46" s="48">
        <f t="shared" si="2"/>
        <v>5</v>
      </c>
    </row>
    <row r="47" spans="2:11" x14ac:dyDescent="0.15">
      <c r="B47" s="48" t="s">
        <v>82</v>
      </c>
      <c r="C47" s="48">
        <v>22</v>
      </c>
      <c r="D47" s="48">
        <v>4</v>
      </c>
      <c r="E47" s="48">
        <v>4</v>
      </c>
      <c r="F47" s="48">
        <v>4</v>
      </c>
      <c r="G47" s="48">
        <v>4</v>
      </c>
      <c r="H47" s="48"/>
      <c r="I47" s="48"/>
      <c r="J47" s="48">
        <f t="shared" si="1"/>
        <v>16</v>
      </c>
      <c r="K47" s="48">
        <f t="shared" si="2"/>
        <v>4</v>
      </c>
    </row>
    <row r="48" spans="2:11" x14ac:dyDescent="0.15">
      <c r="B48" s="48" t="s">
        <v>83</v>
      </c>
      <c r="C48" s="48">
        <v>24</v>
      </c>
      <c r="D48" s="48">
        <v>3</v>
      </c>
      <c r="E48" s="48">
        <v>3</v>
      </c>
      <c r="F48" s="48">
        <v>3</v>
      </c>
      <c r="G48" s="48">
        <v>4</v>
      </c>
      <c r="H48" s="48">
        <v>4</v>
      </c>
      <c r="I48" s="48"/>
      <c r="J48" s="48">
        <f t="shared" si="1"/>
        <v>17</v>
      </c>
      <c r="K48" s="48">
        <f t="shared" si="2"/>
        <v>5</v>
      </c>
    </row>
    <row r="49" spans="2:11" x14ac:dyDescent="0.15">
      <c r="B49" s="48" t="s">
        <v>84</v>
      </c>
      <c r="C49" s="48">
        <v>21</v>
      </c>
      <c r="D49" s="48">
        <v>3</v>
      </c>
      <c r="E49" s="48">
        <v>3</v>
      </c>
      <c r="F49" s="48">
        <v>3</v>
      </c>
      <c r="G49" s="48">
        <v>3</v>
      </c>
      <c r="H49" s="48">
        <v>4</v>
      </c>
      <c r="I49" s="48"/>
      <c r="J49" s="48">
        <f t="shared" si="1"/>
        <v>16</v>
      </c>
      <c r="K49" s="48">
        <f t="shared" si="2"/>
        <v>5</v>
      </c>
    </row>
    <row r="50" spans="2:11" x14ac:dyDescent="0.15">
      <c r="B50" s="48" t="s">
        <v>85</v>
      </c>
      <c r="C50" s="48">
        <v>18</v>
      </c>
      <c r="D50" s="48">
        <v>3</v>
      </c>
      <c r="E50" s="48">
        <v>3</v>
      </c>
      <c r="F50" s="48">
        <v>4</v>
      </c>
      <c r="G50" s="48">
        <v>3</v>
      </c>
      <c r="H50" s="48">
        <v>3</v>
      </c>
      <c r="I50" s="48">
        <v>3</v>
      </c>
      <c r="J50" s="48">
        <f t="shared" si="1"/>
        <v>19</v>
      </c>
      <c r="K50" s="48">
        <f t="shared" si="2"/>
        <v>6</v>
      </c>
    </row>
    <row r="51" spans="2:11" x14ac:dyDescent="0.15">
      <c r="B51" s="48" t="s">
        <v>86</v>
      </c>
      <c r="C51" s="48">
        <v>19</v>
      </c>
      <c r="D51" s="48">
        <v>3</v>
      </c>
      <c r="E51" s="48">
        <v>3</v>
      </c>
      <c r="F51" s="48">
        <v>4</v>
      </c>
      <c r="G51" s="48">
        <v>3</v>
      </c>
      <c r="H51" s="48">
        <v>3</v>
      </c>
      <c r="I51" s="48"/>
      <c r="J51" s="48">
        <f t="shared" si="1"/>
        <v>16</v>
      </c>
      <c r="K51" s="48">
        <f t="shared" si="2"/>
        <v>5</v>
      </c>
    </row>
    <row r="52" spans="2:11" x14ac:dyDescent="0.15">
      <c r="B52" s="48" t="s">
        <v>87</v>
      </c>
      <c r="C52" s="48">
        <v>18</v>
      </c>
      <c r="D52" s="48">
        <v>4</v>
      </c>
      <c r="E52" s="48">
        <v>3</v>
      </c>
      <c r="F52" s="48">
        <v>3</v>
      </c>
      <c r="G52" s="48">
        <v>3</v>
      </c>
      <c r="H52" s="48">
        <v>4</v>
      </c>
      <c r="I52" s="48"/>
      <c r="J52" s="48">
        <f t="shared" si="1"/>
        <v>17</v>
      </c>
      <c r="K52" s="48">
        <f t="shared" si="2"/>
        <v>5</v>
      </c>
    </row>
    <row r="53" spans="2:11" x14ac:dyDescent="0.15">
      <c r="B53" s="48" t="s">
        <v>88</v>
      </c>
      <c r="C53" s="48">
        <v>21</v>
      </c>
      <c r="D53" s="48">
        <v>3</v>
      </c>
      <c r="E53" s="48">
        <v>3</v>
      </c>
      <c r="F53" s="48">
        <v>3</v>
      </c>
      <c r="G53" s="48">
        <v>3</v>
      </c>
      <c r="H53" s="48">
        <v>4</v>
      </c>
      <c r="I53" s="48"/>
      <c r="J53" s="48">
        <f t="shared" si="1"/>
        <v>16</v>
      </c>
      <c r="K53" s="48">
        <f t="shared" si="2"/>
        <v>5</v>
      </c>
    </row>
    <row r="54" spans="2:11" x14ac:dyDescent="0.15">
      <c r="B54" s="48" t="s">
        <v>86</v>
      </c>
      <c r="C54" s="48">
        <v>22</v>
      </c>
      <c r="D54" s="48">
        <v>4</v>
      </c>
      <c r="E54" s="48">
        <v>4</v>
      </c>
      <c r="F54" s="48">
        <v>4</v>
      </c>
      <c r="G54" s="48">
        <v>3</v>
      </c>
      <c r="H54" s="48"/>
      <c r="I54" s="48"/>
      <c r="J54" s="48">
        <f t="shared" si="1"/>
        <v>15</v>
      </c>
      <c r="K54" s="48">
        <f t="shared" si="2"/>
        <v>4</v>
      </c>
    </row>
    <row r="55" spans="2:11" x14ac:dyDescent="0.15">
      <c r="B55" s="48" t="s">
        <v>89</v>
      </c>
      <c r="C55" s="48">
        <v>20</v>
      </c>
      <c r="D55" s="48">
        <v>3</v>
      </c>
      <c r="E55" s="48">
        <v>3</v>
      </c>
      <c r="F55" s="48">
        <v>3</v>
      </c>
      <c r="G55" s="48">
        <v>4</v>
      </c>
      <c r="H55" s="48">
        <v>3</v>
      </c>
      <c r="I55" s="48"/>
      <c r="J55" s="48">
        <f t="shared" si="1"/>
        <v>16</v>
      </c>
      <c r="K55" s="48">
        <f t="shared" si="2"/>
        <v>5</v>
      </c>
    </row>
    <row r="56" spans="2:11" x14ac:dyDescent="0.15">
      <c r="B56" s="48" t="s">
        <v>90</v>
      </c>
      <c r="C56" s="48">
        <v>19</v>
      </c>
      <c r="D56" s="48">
        <v>3</v>
      </c>
      <c r="E56" s="48">
        <v>4</v>
      </c>
      <c r="F56" s="48">
        <v>3</v>
      </c>
      <c r="G56" s="48">
        <v>3</v>
      </c>
      <c r="H56" s="48">
        <v>3</v>
      </c>
      <c r="I56" s="48">
        <v>3</v>
      </c>
      <c r="J56" s="48">
        <f t="shared" si="1"/>
        <v>19</v>
      </c>
      <c r="K56" s="48">
        <f t="shared" si="2"/>
        <v>6</v>
      </c>
    </row>
    <row r="57" spans="2:11" x14ac:dyDescent="0.15">
      <c r="B57" s="48" t="s">
        <v>91</v>
      </c>
      <c r="C57" s="48">
        <v>24</v>
      </c>
      <c r="D57" s="48">
        <v>4</v>
      </c>
      <c r="E57" s="48">
        <v>3</v>
      </c>
      <c r="F57" s="48">
        <v>3</v>
      </c>
      <c r="G57" s="48">
        <v>3</v>
      </c>
      <c r="H57" s="48">
        <v>3</v>
      </c>
      <c r="I57" s="48"/>
      <c r="J57" s="48">
        <f t="shared" si="1"/>
        <v>16</v>
      </c>
      <c r="K57" s="48">
        <f t="shared" si="2"/>
        <v>5</v>
      </c>
    </row>
    <row r="58" spans="2:11" x14ac:dyDescent="0.15">
      <c r="B58" s="48" t="s">
        <v>92</v>
      </c>
      <c r="C58" s="48">
        <v>20</v>
      </c>
      <c r="D58" s="48">
        <v>4</v>
      </c>
      <c r="E58" s="48">
        <v>3</v>
      </c>
      <c r="F58" s="48">
        <v>3</v>
      </c>
      <c r="G58" s="48">
        <v>3</v>
      </c>
      <c r="H58" s="48"/>
      <c r="I58" s="48"/>
      <c r="J58" s="48">
        <f t="shared" si="1"/>
        <v>13</v>
      </c>
      <c r="K58" s="48">
        <f t="shared" si="2"/>
        <v>4</v>
      </c>
    </row>
    <row r="59" spans="2:11" x14ac:dyDescent="0.15">
      <c r="B59" s="48" t="s">
        <v>93</v>
      </c>
      <c r="C59" s="48">
        <v>22</v>
      </c>
      <c r="D59" s="48">
        <v>3</v>
      </c>
      <c r="E59" s="48">
        <v>4</v>
      </c>
      <c r="F59" s="48">
        <v>4</v>
      </c>
      <c r="G59" s="48">
        <v>4</v>
      </c>
      <c r="H59" s="48">
        <v>3</v>
      </c>
      <c r="I59" s="48"/>
      <c r="J59" s="48">
        <f t="shared" si="1"/>
        <v>18</v>
      </c>
      <c r="K59" s="48">
        <f t="shared" si="2"/>
        <v>5</v>
      </c>
    </row>
    <row r="60" spans="2:11" x14ac:dyDescent="0.15">
      <c r="B60" s="48" t="s">
        <v>94</v>
      </c>
      <c r="C60" s="48">
        <v>22</v>
      </c>
      <c r="D60" s="48">
        <v>3</v>
      </c>
      <c r="E60" s="48">
        <v>3</v>
      </c>
      <c r="F60" s="48">
        <v>3</v>
      </c>
      <c r="G60" s="48">
        <v>3</v>
      </c>
      <c r="H60" s="48"/>
      <c r="I60" s="48"/>
      <c r="J60" s="48">
        <f t="shared" si="1"/>
        <v>12</v>
      </c>
      <c r="K60" s="48">
        <f t="shared" si="2"/>
        <v>4</v>
      </c>
    </row>
    <row r="61" spans="2:11" x14ac:dyDescent="0.15">
      <c r="B61" s="48" t="s">
        <v>95</v>
      </c>
      <c r="C61" s="48">
        <v>21</v>
      </c>
      <c r="D61" s="48">
        <v>4</v>
      </c>
      <c r="E61" s="48">
        <v>3</v>
      </c>
      <c r="F61" s="48">
        <v>3</v>
      </c>
      <c r="G61" s="48">
        <v>3</v>
      </c>
      <c r="H61" s="48">
        <v>3</v>
      </c>
      <c r="I61" s="48"/>
      <c r="J61" s="48">
        <f t="shared" si="1"/>
        <v>16</v>
      </c>
      <c r="K61" s="48">
        <f t="shared" si="2"/>
        <v>5</v>
      </c>
    </row>
    <row r="62" spans="2:11" x14ac:dyDescent="0.15">
      <c r="B62" s="48" t="s">
        <v>96</v>
      </c>
      <c r="C62" s="48">
        <v>23</v>
      </c>
      <c r="D62" s="48">
        <v>3</v>
      </c>
      <c r="E62" s="48">
        <v>3</v>
      </c>
      <c r="F62" s="48">
        <v>3</v>
      </c>
      <c r="G62" s="48">
        <v>4</v>
      </c>
      <c r="H62" s="48">
        <v>4</v>
      </c>
      <c r="I62" s="48"/>
      <c r="J62" s="48">
        <f t="shared" si="1"/>
        <v>17</v>
      </c>
      <c r="K62" s="48">
        <f t="shared" si="2"/>
        <v>5</v>
      </c>
    </row>
    <row r="63" spans="2:11" x14ac:dyDescent="0.15">
      <c r="B63" s="48" t="s">
        <v>97</v>
      </c>
      <c r="C63" s="48">
        <v>22</v>
      </c>
      <c r="D63" s="48">
        <v>3</v>
      </c>
      <c r="E63" s="48">
        <v>3</v>
      </c>
      <c r="F63" s="48">
        <v>3</v>
      </c>
      <c r="G63" s="48">
        <v>3</v>
      </c>
      <c r="H63" s="48">
        <v>3</v>
      </c>
      <c r="I63" s="48">
        <v>3</v>
      </c>
      <c r="J63" s="48">
        <f t="shared" si="1"/>
        <v>18</v>
      </c>
      <c r="K63" s="48">
        <f t="shared" si="2"/>
        <v>6</v>
      </c>
    </row>
    <row r="64" spans="2:11" x14ac:dyDescent="0.15">
      <c r="B64" s="48" t="s">
        <v>69</v>
      </c>
      <c r="C64" s="48">
        <v>23</v>
      </c>
      <c r="D64" s="48">
        <v>3</v>
      </c>
      <c r="E64" s="48">
        <v>3</v>
      </c>
      <c r="F64" s="48">
        <v>3</v>
      </c>
      <c r="G64" s="48">
        <v>4</v>
      </c>
      <c r="H64" s="48">
        <v>3</v>
      </c>
      <c r="I64" s="48">
        <v>1</v>
      </c>
      <c r="J64" s="48">
        <f t="shared" si="1"/>
        <v>17</v>
      </c>
      <c r="K64" s="48">
        <f t="shared" si="2"/>
        <v>6</v>
      </c>
    </row>
    <row r="65" spans="2:11" x14ac:dyDescent="0.15">
      <c r="B65" s="48" t="s">
        <v>98</v>
      </c>
      <c r="C65" s="48">
        <v>21</v>
      </c>
      <c r="D65" s="48">
        <v>4</v>
      </c>
      <c r="E65" s="48">
        <v>4</v>
      </c>
      <c r="F65" s="48">
        <v>3</v>
      </c>
      <c r="G65" s="48">
        <v>4</v>
      </c>
      <c r="H65" s="48"/>
      <c r="I65" s="48"/>
      <c r="J65" s="48">
        <f t="shared" si="1"/>
        <v>15</v>
      </c>
      <c r="K65" s="48">
        <f t="shared" si="2"/>
        <v>4</v>
      </c>
    </row>
    <row r="66" spans="2:11" x14ac:dyDescent="0.15">
      <c r="B66" s="48" t="s">
        <v>99</v>
      </c>
      <c r="C66" s="48">
        <v>23</v>
      </c>
      <c r="D66" s="48">
        <v>3</v>
      </c>
      <c r="E66" s="48">
        <v>4</v>
      </c>
      <c r="F66" s="48">
        <v>3</v>
      </c>
      <c r="G66" s="48">
        <v>4</v>
      </c>
      <c r="H66" s="48">
        <v>3</v>
      </c>
      <c r="I66" s="48">
        <v>3</v>
      </c>
      <c r="J66" s="48">
        <f t="shared" si="1"/>
        <v>20</v>
      </c>
      <c r="K66" s="48">
        <f t="shared" si="2"/>
        <v>6</v>
      </c>
    </row>
    <row r="67" spans="2:11" x14ac:dyDescent="0.15">
      <c r="B67" s="48" t="s">
        <v>100</v>
      </c>
      <c r="C67" s="48">
        <v>19</v>
      </c>
      <c r="D67" s="48">
        <v>3</v>
      </c>
      <c r="E67" s="48">
        <v>3</v>
      </c>
      <c r="F67" s="48">
        <v>4</v>
      </c>
      <c r="G67" s="48">
        <v>4</v>
      </c>
      <c r="H67" s="48">
        <v>3</v>
      </c>
      <c r="I67" s="48"/>
      <c r="J67" s="48">
        <f t="shared" si="1"/>
        <v>17</v>
      </c>
      <c r="K67" s="48">
        <f t="shared" si="2"/>
        <v>5</v>
      </c>
    </row>
    <row r="68" spans="2:11" x14ac:dyDescent="0.15">
      <c r="B68" s="48" t="s">
        <v>101</v>
      </c>
      <c r="C68" s="48">
        <v>23</v>
      </c>
      <c r="D68" s="48">
        <v>3</v>
      </c>
      <c r="E68" s="48">
        <v>4</v>
      </c>
      <c r="F68" s="48">
        <v>3</v>
      </c>
      <c r="G68" s="48">
        <v>3</v>
      </c>
      <c r="H68" s="48">
        <v>4</v>
      </c>
      <c r="I68" s="48"/>
      <c r="J68" s="48">
        <f t="shared" si="1"/>
        <v>17</v>
      </c>
      <c r="K68" s="48">
        <f t="shared" si="2"/>
        <v>5</v>
      </c>
    </row>
    <row r="69" spans="2:11" x14ac:dyDescent="0.15">
      <c r="B69" s="48" t="s">
        <v>102</v>
      </c>
      <c r="C69" s="48">
        <v>20</v>
      </c>
      <c r="D69" s="48">
        <v>3</v>
      </c>
      <c r="E69" s="48">
        <v>4</v>
      </c>
      <c r="F69" s="48">
        <v>4</v>
      </c>
      <c r="G69" s="48">
        <v>4</v>
      </c>
      <c r="H69" s="48"/>
      <c r="I69" s="48"/>
      <c r="J69" s="48">
        <f t="shared" si="1"/>
        <v>15</v>
      </c>
      <c r="K69" s="48">
        <f t="shared" si="2"/>
        <v>4</v>
      </c>
    </row>
    <row r="70" spans="2:11" x14ac:dyDescent="0.15">
      <c r="B70" s="48" t="s">
        <v>103</v>
      </c>
      <c r="C70" s="48">
        <v>20</v>
      </c>
      <c r="D70" s="48">
        <v>4</v>
      </c>
      <c r="E70" s="48">
        <v>3</v>
      </c>
      <c r="F70" s="48">
        <v>4</v>
      </c>
      <c r="G70" s="48">
        <v>4</v>
      </c>
      <c r="H70" s="48">
        <v>4</v>
      </c>
      <c r="I70" s="48"/>
      <c r="J70" s="48">
        <f t="shared" si="1"/>
        <v>19</v>
      </c>
      <c r="K70" s="48">
        <f t="shared" si="2"/>
        <v>5</v>
      </c>
    </row>
    <row r="71" spans="2:11" x14ac:dyDescent="0.15">
      <c r="B71" s="48" t="s">
        <v>104</v>
      </c>
      <c r="C71" s="48">
        <v>22</v>
      </c>
      <c r="D71" s="48">
        <v>3</v>
      </c>
      <c r="E71" s="48">
        <v>3</v>
      </c>
      <c r="F71" s="48">
        <v>3</v>
      </c>
      <c r="G71" s="48">
        <v>3</v>
      </c>
      <c r="H71" s="48">
        <v>3</v>
      </c>
      <c r="I71" s="48"/>
      <c r="J71" s="48">
        <f t="shared" si="1"/>
        <v>15</v>
      </c>
      <c r="K71" s="48">
        <f t="shared" si="2"/>
        <v>5</v>
      </c>
    </row>
    <row r="72" spans="2:11" x14ac:dyDescent="0.15">
      <c r="B72" s="48" t="s">
        <v>105</v>
      </c>
      <c r="C72" s="48">
        <v>22</v>
      </c>
      <c r="D72" s="48">
        <v>4</v>
      </c>
      <c r="E72" s="48">
        <v>4</v>
      </c>
      <c r="F72" s="48">
        <v>3</v>
      </c>
      <c r="G72" s="48">
        <v>4</v>
      </c>
      <c r="H72" s="48">
        <v>3</v>
      </c>
      <c r="I72" s="48"/>
      <c r="J72" s="48">
        <f t="shared" si="1"/>
        <v>18</v>
      </c>
      <c r="K72" s="48">
        <f t="shared" si="2"/>
        <v>5</v>
      </c>
    </row>
    <row r="73" spans="2:11" x14ac:dyDescent="0.15">
      <c r="B73" s="48" t="s">
        <v>81</v>
      </c>
      <c r="C73" s="48">
        <v>22</v>
      </c>
      <c r="D73" s="48">
        <v>4</v>
      </c>
      <c r="E73" s="48">
        <v>4</v>
      </c>
      <c r="F73" s="48">
        <v>4</v>
      </c>
      <c r="G73" s="48">
        <v>4</v>
      </c>
      <c r="H73" s="48"/>
      <c r="I73" s="48"/>
      <c r="J73" s="48">
        <f t="shared" si="1"/>
        <v>16</v>
      </c>
      <c r="K73" s="48">
        <f t="shared" si="2"/>
        <v>4</v>
      </c>
    </row>
    <row r="74" spans="2:11" x14ac:dyDescent="0.15">
      <c r="B74" s="48" t="s">
        <v>106</v>
      </c>
      <c r="C74" s="48">
        <v>23</v>
      </c>
      <c r="D74" s="48">
        <v>3</v>
      </c>
      <c r="E74" s="48">
        <v>3</v>
      </c>
      <c r="F74" s="48">
        <v>3</v>
      </c>
      <c r="G74" s="48">
        <v>4</v>
      </c>
      <c r="H74" s="48">
        <v>4</v>
      </c>
      <c r="I74" s="48"/>
      <c r="J74" s="48">
        <f t="shared" si="1"/>
        <v>17</v>
      </c>
      <c r="K74" s="48">
        <f t="shared" si="2"/>
        <v>5</v>
      </c>
    </row>
    <row r="75" spans="2:11" x14ac:dyDescent="0.15">
      <c r="B75" s="48" t="s">
        <v>107</v>
      </c>
      <c r="C75" s="48">
        <v>21</v>
      </c>
      <c r="D75" s="48">
        <v>3</v>
      </c>
      <c r="E75" s="48">
        <v>3</v>
      </c>
      <c r="F75" s="48">
        <v>3</v>
      </c>
      <c r="G75" s="48">
        <v>3</v>
      </c>
      <c r="H75" s="48">
        <v>4</v>
      </c>
      <c r="I75" s="48"/>
      <c r="J75" s="48">
        <f t="shared" si="1"/>
        <v>16</v>
      </c>
      <c r="K75" s="48">
        <f t="shared" si="2"/>
        <v>5</v>
      </c>
    </row>
    <row r="76" spans="2:11" x14ac:dyDescent="0.15">
      <c r="B76" s="48" t="s">
        <v>108</v>
      </c>
      <c r="C76" s="48">
        <v>23</v>
      </c>
      <c r="D76" s="48">
        <v>3</v>
      </c>
      <c r="E76" s="48">
        <v>3</v>
      </c>
      <c r="F76" s="48">
        <v>4</v>
      </c>
      <c r="G76" s="48">
        <v>3</v>
      </c>
      <c r="H76" s="48">
        <v>3</v>
      </c>
      <c r="I76" s="48">
        <v>3</v>
      </c>
      <c r="J76" s="48">
        <f t="shared" si="1"/>
        <v>19</v>
      </c>
      <c r="K76" s="48">
        <f t="shared" si="2"/>
        <v>6</v>
      </c>
    </row>
    <row r="77" spans="2:11" x14ac:dyDescent="0.15">
      <c r="B77" s="48" t="s">
        <v>109</v>
      </c>
      <c r="C77" s="48">
        <v>18</v>
      </c>
      <c r="D77" s="48">
        <v>3</v>
      </c>
      <c r="E77" s="48">
        <v>3</v>
      </c>
      <c r="F77" s="48">
        <v>4</v>
      </c>
      <c r="G77" s="48">
        <v>3</v>
      </c>
      <c r="H77" s="48">
        <v>3</v>
      </c>
      <c r="I77" s="48"/>
      <c r="J77" s="48">
        <f t="shared" ref="J77:J140" si="3">SUM(D77:I77)</f>
        <v>16</v>
      </c>
      <c r="K77" s="48">
        <f t="shared" ref="K77:K140" si="4">COUNT(D77:I77)</f>
        <v>5</v>
      </c>
    </row>
    <row r="78" spans="2:11" x14ac:dyDescent="0.15">
      <c r="B78" s="48" t="s">
        <v>110</v>
      </c>
      <c r="C78" s="48">
        <v>23</v>
      </c>
      <c r="D78" s="48">
        <v>4</v>
      </c>
      <c r="E78" s="48">
        <v>3</v>
      </c>
      <c r="F78" s="48">
        <v>3</v>
      </c>
      <c r="G78" s="48">
        <v>3</v>
      </c>
      <c r="H78" s="48">
        <v>4</v>
      </c>
      <c r="I78" s="48"/>
      <c r="J78" s="48">
        <f t="shared" si="3"/>
        <v>17</v>
      </c>
      <c r="K78" s="48">
        <f t="shared" si="4"/>
        <v>5</v>
      </c>
    </row>
    <row r="79" spans="2:11" x14ac:dyDescent="0.15">
      <c r="B79" s="48" t="s">
        <v>111</v>
      </c>
      <c r="C79" s="48">
        <v>20</v>
      </c>
      <c r="D79" s="48">
        <v>3</v>
      </c>
      <c r="E79" s="48">
        <v>3</v>
      </c>
      <c r="F79" s="48">
        <v>3</v>
      </c>
      <c r="G79" s="48">
        <v>3</v>
      </c>
      <c r="H79" s="48">
        <v>4</v>
      </c>
      <c r="I79" s="48"/>
      <c r="J79" s="48">
        <f t="shared" si="3"/>
        <v>16</v>
      </c>
      <c r="K79" s="48">
        <f t="shared" si="4"/>
        <v>5</v>
      </c>
    </row>
    <row r="80" spans="2:11" x14ac:dyDescent="0.15">
      <c r="B80" s="48" t="s">
        <v>89</v>
      </c>
      <c r="C80" s="48">
        <v>24</v>
      </c>
      <c r="D80" s="48">
        <v>4</v>
      </c>
      <c r="E80" s="48">
        <v>4</v>
      </c>
      <c r="F80" s="48">
        <v>4</v>
      </c>
      <c r="G80" s="48">
        <v>3</v>
      </c>
      <c r="H80" s="48"/>
      <c r="I80" s="48"/>
      <c r="J80" s="48">
        <f t="shared" si="3"/>
        <v>15</v>
      </c>
      <c r="K80" s="48">
        <f t="shared" si="4"/>
        <v>4</v>
      </c>
    </row>
    <row r="81" spans="2:11" x14ac:dyDescent="0.15">
      <c r="B81" s="48" t="s">
        <v>112</v>
      </c>
      <c r="C81" s="48">
        <v>24</v>
      </c>
      <c r="D81" s="48">
        <v>3</v>
      </c>
      <c r="E81" s="48">
        <v>3</v>
      </c>
      <c r="F81" s="48">
        <v>3</v>
      </c>
      <c r="G81" s="48">
        <v>4</v>
      </c>
      <c r="H81" s="48">
        <v>3</v>
      </c>
      <c r="I81" s="48"/>
      <c r="J81" s="48">
        <f t="shared" si="3"/>
        <v>16</v>
      </c>
      <c r="K81" s="48">
        <f t="shared" si="4"/>
        <v>5</v>
      </c>
    </row>
    <row r="82" spans="2:11" x14ac:dyDescent="0.15">
      <c r="B82" s="48" t="s">
        <v>113</v>
      </c>
      <c r="C82" s="48">
        <v>22</v>
      </c>
      <c r="D82" s="48">
        <v>3</v>
      </c>
      <c r="E82" s="48">
        <v>4</v>
      </c>
      <c r="F82" s="48">
        <v>3</v>
      </c>
      <c r="G82" s="48">
        <v>3</v>
      </c>
      <c r="H82" s="48">
        <v>3</v>
      </c>
      <c r="I82" s="48">
        <v>3</v>
      </c>
      <c r="J82" s="48">
        <f t="shared" si="3"/>
        <v>19</v>
      </c>
      <c r="K82" s="48">
        <f t="shared" si="4"/>
        <v>6</v>
      </c>
    </row>
    <row r="83" spans="2:11" x14ac:dyDescent="0.15">
      <c r="B83" s="48" t="s">
        <v>114</v>
      </c>
      <c r="C83" s="48">
        <v>20</v>
      </c>
      <c r="D83" s="48">
        <v>4</v>
      </c>
      <c r="E83" s="48">
        <v>3</v>
      </c>
      <c r="F83" s="48">
        <v>3</v>
      </c>
      <c r="G83" s="48">
        <v>3</v>
      </c>
      <c r="H83" s="48">
        <v>3</v>
      </c>
      <c r="I83" s="48"/>
      <c r="J83" s="48">
        <f t="shared" si="3"/>
        <v>16</v>
      </c>
      <c r="K83" s="48">
        <f t="shared" si="4"/>
        <v>5</v>
      </c>
    </row>
    <row r="84" spans="2:11" x14ac:dyDescent="0.15">
      <c r="B84" s="48" t="s">
        <v>80</v>
      </c>
      <c r="C84" s="48">
        <v>24</v>
      </c>
      <c r="D84" s="48">
        <v>4</v>
      </c>
      <c r="E84" s="48">
        <v>3</v>
      </c>
      <c r="F84" s="48">
        <v>3</v>
      </c>
      <c r="G84" s="48">
        <v>3</v>
      </c>
      <c r="H84" s="48"/>
      <c r="I84" s="48"/>
      <c r="J84" s="48">
        <f t="shared" si="3"/>
        <v>13</v>
      </c>
      <c r="K84" s="48">
        <f t="shared" si="4"/>
        <v>4</v>
      </c>
    </row>
    <row r="85" spans="2:11" x14ac:dyDescent="0.15">
      <c r="B85" s="48" t="s">
        <v>104</v>
      </c>
      <c r="C85" s="48">
        <v>18</v>
      </c>
      <c r="D85" s="48">
        <v>3</v>
      </c>
      <c r="E85" s="48">
        <v>4</v>
      </c>
      <c r="F85" s="48">
        <v>4</v>
      </c>
      <c r="G85" s="48">
        <v>4</v>
      </c>
      <c r="H85" s="48">
        <v>3</v>
      </c>
      <c r="I85" s="48"/>
      <c r="J85" s="48">
        <f t="shared" si="3"/>
        <v>18</v>
      </c>
      <c r="K85" s="48">
        <f t="shared" si="4"/>
        <v>5</v>
      </c>
    </row>
    <row r="86" spans="2:11" x14ac:dyDescent="0.15">
      <c r="B86" s="48" t="s">
        <v>115</v>
      </c>
      <c r="C86" s="48">
        <v>21</v>
      </c>
      <c r="D86" s="48">
        <v>3</v>
      </c>
      <c r="E86" s="48">
        <v>3</v>
      </c>
      <c r="F86" s="48">
        <v>3</v>
      </c>
      <c r="G86" s="48">
        <v>3</v>
      </c>
      <c r="H86" s="48"/>
      <c r="I86" s="48"/>
      <c r="J86" s="48">
        <f t="shared" si="3"/>
        <v>12</v>
      </c>
      <c r="K86" s="48">
        <f t="shared" si="4"/>
        <v>4</v>
      </c>
    </row>
    <row r="87" spans="2:11" x14ac:dyDescent="0.15">
      <c r="B87" s="48" t="s">
        <v>116</v>
      </c>
      <c r="C87" s="48">
        <v>22</v>
      </c>
      <c r="D87" s="48">
        <v>4</v>
      </c>
      <c r="E87" s="48">
        <v>3</v>
      </c>
      <c r="F87" s="48">
        <v>3</v>
      </c>
      <c r="G87" s="48">
        <v>3</v>
      </c>
      <c r="H87" s="48">
        <v>3</v>
      </c>
      <c r="I87" s="48"/>
      <c r="J87" s="48">
        <f t="shared" si="3"/>
        <v>16</v>
      </c>
      <c r="K87" s="48">
        <f t="shared" si="4"/>
        <v>5</v>
      </c>
    </row>
    <row r="88" spans="2:11" x14ac:dyDescent="0.15">
      <c r="B88" s="48" t="s">
        <v>117</v>
      </c>
      <c r="C88" s="48">
        <v>21</v>
      </c>
      <c r="D88" s="48">
        <v>3</v>
      </c>
      <c r="E88" s="48">
        <v>3</v>
      </c>
      <c r="F88" s="48">
        <v>3</v>
      </c>
      <c r="G88" s="48">
        <v>4</v>
      </c>
      <c r="H88" s="48">
        <v>4</v>
      </c>
      <c r="I88" s="48"/>
      <c r="J88" s="48">
        <f t="shared" si="3"/>
        <v>17</v>
      </c>
      <c r="K88" s="48">
        <f t="shared" si="4"/>
        <v>5</v>
      </c>
    </row>
    <row r="89" spans="2:11" x14ac:dyDescent="0.15">
      <c r="B89" s="48" t="s">
        <v>75</v>
      </c>
      <c r="C89" s="48">
        <v>24</v>
      </c>
      <c r="D89" s="48">
        <v>3</v>
      </c>
      <c r="E89" s="48">
        <v>3</v>
      </c>
      <c r="F89" s="48">
        <v>3</v>
      </c>
      <c r="G89" s="48">
        <v>3</v>
      </c>
      <c r="H89" s="48">
        <v>3</v>
      </c>
      <c r="I89" s="48">
        <v>3</v>
      </c>
      <c r="J89" s="48">
        <f t="shared" si="3"/>
        <v>18</v>
      </c>
      <c r="K89" s="48">
        <f t="shared" si="4"/>
        <v>6</v>
      </c>
    </row>
    <row r="90" spans="2:11" x14ac:dyDescent="0.15">
      <c r="B90" s="48" t="s">
        <v>118</v>
      </c>
      <c r="C90" s="48">
        <v>23</v>
      </c>
      <c r="D90" s="48">
        <v>3</v>
      </c>
      <c r="E90" s="48">
        <v>3</v>
      </c>
      <c r="F90" s="48">
        <v>3</v>
      </c>
      <c r="G90" s="48">
        <v>4</v>
      </c>
      <c r="H90" s="48">
        <v>3</v>
      </c>
      <c r="I90" s="48">
        <v>1</v>
      </c>
      <c r="J90" s="48">
        <f t="shared" si="3"/>
        <v>17</v>
      </c>
      <c r="K90" s="48">
        <f t="shared" si="4"/>
        <v>6</v>
      </c>
    </row>
    <row r="91" spans="2:11" x14ac:dyDescent="0.15">
      <c r="B91" s="48" t="s">
        <v>119</v>
      </c>
      <c r="C91" s="48">
        <v>22</v>
      </c>
      <c r="D91" s="48">
        <v>4</v>
      </c>
      <c r="E91" s="48">
        <v>4</v>
      </c>
      <c r="F91" s="48">
        <v>3</v>
      </c>
      <c r="G91" s="48">
        <v>4</v>
      </c>
      <c r="H91" s="48"/>
      <c r="I91" s="48"/>
      <c r="J91" s="48">
        <f t="shared" si="3"/>
        <v>15</v>
      </c>
      <c r="K91" s="48">
        <f t="shared" si="4"/>
        <v>4</v>
      </c>
    </row>
    <row r="92" spans="2:11" x14ac:dyDescent="0.15">
      <c r="B92" s="48" t="s">
        <v>120</v>
      </c>
      <c r="C92" s="48">
        <v>22</v>
      </c>
      <c r="D92" s="48">
        <v>3</v>
      </c>
      <c r="E92" s="48">
        <v>4</v>
      </c>
      <c r="F92" s="48">
        <v>3</v>
      </c>
      <c r="G92" s="48">
        <v>4</v>
      </c>
      <c r="H92" s="48">
        <v>3</v>
      </c>
      <c r="I92" s="48">
        <v>3</v>
      </c>
      <c r="J92" s="48">
        <f t="shared" si="3"/>
        <v>20</v>
      </c>
      <c r="K92" s="48">
        <f t="shared" si="4"/>
        <v>6</v>
      </c>
    </row>
    <row r="93" spans="2:11" x14ac:dyDescent="0.15">
      <c r="B93" s="48" t="s">
        <v>121</v>
      </c>
      <c r="C93" s="48">
        <v>18</v>
      </c>
      <c r="D93" s="48">
        <v>3</v>
      </c>
      <c r="E93" s="48">
        <v>3</v>
      </c>
      <c r="F93" s="48">
        <v>4</v>
      </c>
      <c r="G93" s="48">
        <v>4</v>
      </c>
      <c r="H93" s="48">
        <v>3</v>
      </c>
      <c r="I93" s="48"/>
      <c r="J93" s="48">
        <f t="shared" si="3"/>
        <v>17</v>
      </c>
      <c r="K93" s="48">
        <f t="shared" si="4"/>
        <v>5</v>
      </c>
    </row>
    <row r="94" spans="2:11" x14ac:dyDescent="0.15">
      <c r="B94" s="48" t="s">
        <v>102</v>
      </c>
      <c r="C94" s="48">
        <v>22</v>
      </c>
      <c r="D94" s="48">
        <v>3</v>
      </c>
      <c r="E94" s="48">
        <v>4</v>
      </c>
      <c r="F94" s="48">
        <v>3</v>
      </c>
      <c r="G94" s="48">
        <v>3</v>
      </c>
      <c r="H94" s="48">
        <v>4</v>
      </c>
      <c r="I94" s="48"/>
      <c r="J94" s="48">
        <f t="shared" si="3"/>
        <v>17</v>
      </c>
      <c r="K94" s="48">
        <f t="shared" si="4"/>
        <v>5</v>
      </c>
    </row>
    <row r="95" spans="2:11" x14ac:dyDescent="0.15">
      <c r="B95" s="48" t="s">
        <v>122</v>
      </c>
      <c r="C95" s="48">
        <v>24</v>
      </c>
      <c r="D95" s="48">
        <v>3</v>
      </c>
      <c r="E95" s="48">
        <v>4</v>
      </c>
      <c r="F95" s="48">
        <v>4</v>
      </c>
      <c r="G95" s="48">
        <v>4</v>
      </c>
      <c r="H95" s="48"/>
      <c r="I95" s="48"/>
      <c r="J95" s="48">
        <f t="shared" si="3"/>
        <v>15</v>
      </c>
      <c r="K95" s="48">
        <f t="shared" si="4"/>
        <v>4</v>
      </c>
    </row>
    <row r="96" spans="2:11" x14ac:dyDescent="0.15">
      <c r="B96" s="48" t="s">
        <v>96</v>
      </c>
      <c r="C96" s="48">
        <v>21</v>
      </c>
      <c r="D96" s="48">
        <v>4</v>
      </c>
      <c r="E96" s="48">
        <v>3</v>
      </c>
      <c r="F96" s="48">
        <v>4</v>
      </c>
      <c r="G96" s="48">
        <v>4</v>
      </c>
      <c r="H96" s="48">
        <v>4</v>
      </c>
      <c r="I96" s="48"/>
      <c r="J96" s="48">
        <f t="shared" si="3"/>
        <v>19</v>
      </c>
      <c r="K96" s="48">
        <f t="shared" si="4"/>
        <v>5</v>
      </c>
    </row>
    <row r="97" spans="2:11" x14ac:dyDescent="0.15">
      <c r="B97" s="48" t="s">
        <v>123</v>
      </c>
      <c r="C97" s="48">
        <v>21</v>
      </c>
      <c r="D97" s="48">
        <v>3</v>
      </c>
      <c r="E97" s="48">
        <v>3</v>
      </c>
      <c r="F97" s="48">
        <v>3</v>
      </c>
      <c r="G97" s="48">
        <v>3</v>
      </c>
      <c r="H97" s="48">
        <v>3</v>
      </c>
      <c r="I97" s="48"/>
      <c r="J97" s="48">
        <f t="shared" si="3"/>
        <v>15</v>
      </c>
      <c r="K97" s="48">
        <f t="shared" si="4"/>
        <v>5</v>
      </c>
    </row>
    <row r="98" spans="2:11" x14ac:dyDescent="0.15">
      <c r="B98" s="48" t="s">
        <v>124</v>
      </c>
      <c r="C98" s="48">
        <v>24</v>
      </c>
      <c r="D98" s="48">
        <v>4</v>
      </c>
      <c r="E98" s="48">
        <v>4</v>
      </c>
      <c r="F98" s="48">
        <v>3</v>
      </c>
      <c r="G98" s="48">
        <v>4</v>
      </c>
      <c r="H98" s="48">
        <v>3</v>
      </c>
      <c r="I98" s="48"/>
      <c r="J98" s="48">
        <f t="shared" si="3"/>
        <v>18</v>
      </c>
      <c r="K98" s="48">
        <f t="shared" si="4"/>
        <v>5</v>
      </c>
    </row>
    <row r="99" spans="2:11" x14ac:dyDescent="0.15">
      <c r="B99" s="48" t="s">
        <v>111</v>
      </c>
      <c r="C99" s="48">
        <v>24</v>
      </c>
      <c r="D99" s="48">
        <v>4</v>
      </c>
      <c r="E99" s="48">
        <v>4</v>
      </c>
      <c r="F99" s="48">
        <v>4</v>
      </c>
      <c r="G99" s="48">
        <v>4</v>
      </c>
      <c r="H99" s="48"/>
      <c r="I99" s="48"/>
      <c r="J99" s="48">
        <f t="shared" si="3"/>
        <v>16</v>
      </c>
      <c r="K99" s="48">
        <f t="shared" si="4"/>
        <v>4</v>
      </c>
    </row>
    <row r="100" spans="2:11" x14ac:dyDescent="0.15">
      <c r="B100" s="48" t="s">
        <v>125</v>
      </c>
      <c r="C100" s="48">
        <v>21</v>
      </c>
      <c r="D100" s="48">
        <v>3</v>
      </c>
      <c r="E100" s="48">
        <v>3</v>
      </c>
      <c r="F100" s="48">
        <v>3</v>
      </c>
      <c r="G100" s="48">
        <v>4</v>
      </c>
      <c r="H100" s="48">
        <v>4</v>
      </c>
      <c r="I100" s="48"/>
      <c r="J100" s="48">
        <f t="shared" si="3"/>
        <v>17</v>
      </c>
      <c r="K100" s="48">
        <f t="shared" si="4"/>
        <v>5</v>
      </c>
    </row>
    <row r="101" spans="2:11" x14ac:dyDescent="0.15">
      <c r="B101" s="48" t="s">
        <v>126</v>
      </c>
      <c r="C101" s="48">
        <v>18</v>
      </c>
      <c r="D101" s="48">
        <v>3</v>
      </c>
      <c r="E101" s="48">
        <v>3</v>
      </c>
      <c r="F101" s="48">
        <v>3</v>
      </c>
      <c r="G101" s="48">
        <v>3</v>
      </c>
      <c r="H101" s="48">
        <v>4</v>
      </c>
      <c r="I101" s="48"/>
      <c r="J101" s="48">
        <f t="shared" si="3"/>
        <v>16</v>
      </c>
      <c r="K101" s="48">
        <f t="shared" si="4"/>
        <v>5</v>
      </c>
    </row>
    <row r="102" spans="2:11" x14ac:dyDescent="0.15">
      <c r="B102" s="48" t="s">
        <v>127</v>
      </c>
      <c r="C102" s="48">
        <v>18</v>
      </c>
      <c r="D102" s="48">
        <v>3</v>
      </c>
      <c r="E102" s="48">
        <v>3</v>
      </c>
      <c r="F102" s="48">
        <v>4</v>
      </c>
      <c r="G102" s="48">
        <v>3</v>
      </c>
      <c r="H102" s="48">
        <v>3</v>
      </c>
      <c r="I102" s="48">
        <v>3</v>
      </c>
      <c r="J102" s="48">
        <f t="shared" si="3"/>
        <v>19</v>
      </c>
      <c r="K102" s="48">
        <f t="shared" si="4"/>
        <v>6</v>
      </c>
    </row>
    <row r="103" spans="2:11" x14ac:dyDescent="0.15">
      <c r="B103" s="48" t="s">
        <v>128</v>
      </c>
      <c r="C103" s="48">
        <v>23</v>
      </c>
      <c r="D103" s="48">
        <v>3</v>
      </c>
      <c r="E103" s="48">
        <v>3</v>
      </c>
      <c r="F103" s="48">
        <v>4</v>
      </c>
      <c r="G103" s="48">
        <v>3</v>
      </c>
      <c r="H103" s="48">
        <v>3</v>
      </c>
      <c r="I103" s="48"/>
      <c r="J103" s="48">
        <f t="shared" si="3"/>
        <v>16</v>
      </c>
      <c r="K103" s="48">
        <f t="shared" si="4"/>
        <v>5</v>
      </c>
    </row>
    <row r="104" spans="2:11" x14ac:dyDescent="0.15">
      <c r="B104" s="48" t="s">
        <v>129</v>
      </c>
      <c r="C104" s="48">
        <v>21</v>
      </c>
      <c r="D104" s="48">
        <v>4</v>
      </c>
      <c r="E104" s="48">
        <v>3</v>
      </c>
      <c r="F104" s="48">
        <v>3</v>
      </c>
      <c r="G104" s="48">
        <v>3</v>
      </c>
      <c r="H104" s="48">
        <v>4</v>
      </c>
      <c r="I104" s="48"/>
      <c r="J104" s="48">
        <f t="shared" si="3"/>
        <v>17</v>
      </c>
      <c r="K104" s="48">
        <f t="shared" si="4"/>
        <v>5</v>
      </c>
    </row>
    <row r="105" spans="2:11" x14ac:dyDescent="0.15">
      <c r="B105" s="48" t="s">
        <v>130</v>
      </c>
      <c r="C105" s="48">
        <v>18</v>
      </c>
      <c r="D105" s="48">
        <v>3</v>
      </c>
      <c r="E105" s="48">
        <v>3</v>
      </c>
      <c r="F105" s="48">
        <v>3</v>
      </c>
      <c r="G105" s="48">
        <v>3</v>
      </c>
      <c r="H105" s="48">
        <v>4</v>
      </c>
      <c r="I105" s="48"/>
      <c r="J105" s="48">
        <f t="shared" si="3"/>
        <v>16</v>
      </c>
      <c r="K105" s="48">
        <f t="shared" si="4"/>
        <v>5</v>
      </c>
    </row>
    <row r="106" spans="2:11" x14ac:dyDescent="0.15">
      <c r="B106" s="48" t="s">
        <v>131</v>
      </c>
      <c r="C106" s="48">
        <v>21</v>
      </c>
      <c r="D106" s="48">
        <v>4</v>
      </c>
      <c r="E106" s="48">
        <v>4</v>
      </c>
      <c r="F106" s="48">
        <v>4</v>
      </c>
      <c r="G106" s="48">
        <v>3</v>
      </c>
      <c r="H106" s="48"/>
      <c r="I106" s="48"/>
      <c r="J106" s="48">
        <f t="shared" si="3"/>
        <v>15</v>
      </c>
      <c r="K106" s="48">
        <f t="shared" si="4"/>
        <v>4</v>
      </c>
    </row>
    <row r="107" spans="2:11" x14ac:dyDescent="0.15">
      <c r="B107" s="48" t="s">
        <v>132</v>
      </c>
      <c r="C107" s="48">
        <v>21</v>
      </c>
      <c r="D107" s="48">
        <v>3</v>
      </c>
      <c r="E107" s="48">
        <v>3</v>
      </c>
      <c r="F107" s="48">
        <v>3</v>
      </c>
      <c r="G107" s="48">
        <v>4</v>
      </c>
      <c r="H107" s="48">
        <v>3</v>
      </c>
      <c r="I107" s="48"/>
      <c r="J107" s="48">
        <f t="shared" si="3"/>
        <v>16</v>
      </c>
      <c r="K107" s="48">
        <f t="shared" si="4"/>
        <v>5</v>
      </c>
    </row>
    <row r="108" spans="2:11" x14ac:dyDescent="0.15">
      <c r="B108" s="48" t="s">
        <v>133</v>
      </c>
      <c r="C108" s="48">
        <v>23</v>
      </c>
      <c r="D108" s="48">
        <v>3</v>
      </c>
      <c r="E108" s="48">
        <v>4</v>
      </c>
      <c r="F108" s="48">
        <v>3</v>
      </c>
      <c r="G108" s="48">
        <v>3</v>
      </c>
      <c r="H108" s="48">
        <v>3</v>
      </c>
      <c r="I108" s="48">
        <v>3</v>
      </c>
      <c r="J108" s="48">
        <f t="shared" si="3"/>
        <v>19</v>
      </c>
      <c r="K108" s="48">
        <f t="shared" si="4"/>
        <v>6</v>
      </c>
    </row>
    <row r="109" spans="2:11" x14ac:dyDescent="0.15">
      <c r="B109" s="48" t="s">
        <v>134</v>
      </c>
      <c r="C109" s="48">
        <v>20</v>
      </c>
      <c r="D109" s="48">
        <v>4</v>
      </c>
      <c r="E109" s="48">
        <v>3</v>
      </c>
      <c r="F109" s="48">
        <v>3</v>
      </c>
      <c r="G109" s="48">
        <v>3</v>
      </c>
      <c r="H109" s="48">
        <v>3</v>
      </c>
      <c r="I109" s="48"/>
      <c r="J109" s="48">
        <f t="shared" si="3"/>
        <v>16</v>
      </c>
      <c r="K109" s="48">
        <f t="shared" si="4"/>
        <v>5</v>
      </c>
    </row>
    <row r="110" spans="2:11" x14ac:dyDescent="0.15">
      <c r="B110" s="48" t="s">
        <v>135</v>
      </c>
      <c r="C110" s="48">
        <v>21</v>
      </c>
      <c r="D110" s="48">
        <v>4</v>
      </c>
      <c r="E110" s="48">
        <v>3</v>
      </c>
      <c r="F110" s="48">
        <v>3</v>
      </c>
      <c r="G110" s="48">
        <v>3</v>
      </c>
      <c r="H110" s="48"/>
      <c r="I110" s="48"/>
      <c r="J110" s="48">
        <f t="shared" si="3"/>
        <v>13</v>
      </c>
      <c r="K110" s="48">
        <f t="shared" si="4"/>
        <v>4</v>
      </c>
    </row>
    <row r="111" spans="2:11" x14ac:dyDescent="0.15">
      <c r="B111" s="48" t="s">
        <v>136</v>
      </c>
      <c r="C111" s="48">
        <v>24</v>
      </c>
      <c r="D111" s="48">
        <v>3</v>
      </c>
      <c r="E111" s="48">
        <v>4</v>
      </c>
      <c r="F111" s="48">
        <v>4</v>
      </c>
      <c r="G111" s="48">
        <v>4</v>
      </c>
      <c r="H111" s="48">
        <v>3</v>
      </c>
      <c r="I111" s="48"/>
      <c r="J111" s="48">
        <f t="shared" si="3"/>
        <v>18</v>
      </c>
      <c r="K111" s="48">
        <f t="shared" si="4"/>
        <v>5</v>
      </c>
    </row>
    <row r="112" spans="2:11" x14ac:dyDescent="0.15">
      <c r="B112" s="48" t="s">
        <v>137</v>
      </c>
      <c r="C112" s="48">
        <v>18</v>
      </c>
      <c r="D112" s="48">
        <v>3</v>
      </c>
      <c r="E112" s="48">
        <v>3</v>
      </c>
      <c r="F112" s="48">
        <v>3</v>
      </c>
      <c r="G112" s="48">
        <v>3</v>
      </c>
      <c r="H112" s="48"/>
      <c r="I112" s="48"/>
      <c r="J112" s="48">
        <f t="shared" si="3"/>
        <v>12</v>
      </c>
      <c r="K112" s="48">
        <f t="shared" si="4"/>
        <v>4</v>
      </c>
    </row>
    <row r="113" spans="2:11" x14ac:dyDescent="0.15">
      <c r="B113" s="48" t="s">
        <v>138</v>
      </c>
      <c r="C113" s="48">
        <v>20</v>
      </c>
      <c r="D113" s="48">
        <v>4</v>
      </c>
      <c r="E113" s="48">
        <v>3</v>
      </c>
      <c r="F113" s="48">
        <v>3</v>
      </c>
      <c r="G113" s="48">
        <v>3</v>
      </c>
      <c r="H113" s="48">
        <v>3</v>
      </c>
      <c r="I113" s="48"/>
      <c r="J113" s="48">
        <f t="shared" si="3"/>
        <v>16</v>
      </c>
      <c r="K113" s="48">
        <f t="shared" si="4"/>
        <v>5</v>
      </c>
    </row>
    <row r="114" spans="2:11" x14ac:dyDescent="0.15">
      <c r="B114" s="48" t="s">
        <v>139</v>
      </c>
      <c r="C114" s="48">
        <v>18</v>
      </c>
      <c r="D114" s="48">
        <v>3</v>
      </c>
      <c r="E114" s="48">
        <v>3</v>
      </c>
      <c r="F114" s="48">
        <v>3</v>
      </c>
      <c r="G114" s="48">
        <v>4</v>
      </c>
      <c r="H114" s="48">
        <v>4</v>
      </c>
      <c r="I114" s="48"/>
      <c r="J114" s="48">
        <f t="shared" si="3"/>
        <v>17</v>
      </c>
      <c r="K114" s="48">
        <f t="shared" si="4"/>
        <v>5</v>
      </c>
    </row>
    <row r="115" spans="2:11" x14ac:dyDescent="0.15">
      <c r="B115" s="48" t="s">
        <v>140</v>
      </c>
      <c r="C115" s="48">
        <v>22</v>
      </c>
      <c r="D115" s="48">
        <v>3</v>
      </c>
      <c r="E115" s="48">
        <v>3</v>
      </c>
      <c r="F115" s="48">
        <v>3</v>
      </c>
      <c r="G115" s="48">
        <v>3</v>
      </c>
      <c r="H115" s="48">
        <v>3</v>
      </c>
      <c r="I115" s="48">
        <v>3</v>
      </c>
      <c r="J115" s="48">
        <f t="shared" si="3"/>
        <v>18</v>
      </c>
      <c r="K115" s="48">
        <f t="shared" si="4"/>
        <v>6</v>
      </c>
    </row>
    <row r="116" spans="2:11" x14ac:dyDescent="0.15">
      <c r="B116" s="48" t="s">
        <v>141</v>
      </c>
      <c r="C116" s="48">
        <v>18</v>
      </c>
      <c r="D116" s="48">
        <v>3</v>
      </c>
      <c r="E116" s="48">
        <v>3</v>
      </c>
      <c r="F116" s="48">
        <v>3</v>
      </c>
      <c r="G116" s="48">
        <v>4</v>
      </c>
      <c r="H116" s="48">
        <v>3</v>
      </c>
      <c r="I116" s="48">
        <v>1</v>
      </c>
      <c r="J116" s="48">
        <f t="shared" si="3"/>
        <v>17</v>
      </c>
      <c r="K116" s="48">
        <f t="shared" si="4"/>
        <v>6</v>
      </c>
    </row>
    <row r="117" spans="2:11" x14ac:dyDescent="0.15">
      <c r="B117" s="48" t="s">
        <v>142</v>
      </c>
      <c r="C117" s="48">
        <v>24</v>
      </c>
      <c r="D117" s="48">
        <v>4</v>
      </c>
      <c r="E117" s="48">
        <v>4</v>
      </c>
      <c r="F117" s="48">
        <v>3</v>
      </c>
      <c r="G117" s="48">
        <v>4</v>
      </c>
      <c r="H117" s="48"/>
      <c r="I117" s="48"/>
      <c r="J117" s="48">
        <f t="shared" si="3"/>
        <v>15</v>
      </c>
      <c r="K117" s="48">
        <f t="shared" si="4"/>
        <v>4</v>
      </c>
    </row>
    <row r="118" spans="2:11" x14ac:dyDescent="0.15">
      <c r="B118" s="48" t="s">
        <v>133</v>
      </c>
      <c r="C118" s="48">
        <v>21</v>
      </c>
      <c r="D118" s="48">
        <v>3</v>
      </c>
      <c r="E118" s="48">
        <v>4</v>
      </c>
      <c r="F118" s="48">
        <v>3</v>
      </c>
      <c r="G118" s="48">
        <v>4</v>
      </c>
      <c r="H118" s="48">
        <v>3</v>
      </c>
      <c r="I118" s="48">
        <v>3</v>
      </c>
      <c r="J118" s="48">
        <f t="shared" si="3"/>
        <v>20</v>
      </c>
      <c r="K118" s="48">
        <f t="shared" si="4"/>
        <v>6</v>
      </c>
    </row>
    <row r="119" spans="2:11" x14ac:dyDescent="0.15">
      <c r="B119" s="48" t="s">
        <v>143</v>
      </c>
      <c r="C119" s="48">
        <v>22</v>
      </c>
      <c r="D119" s="48">
        <v>3</v>
      </c>
      <c r="E119" s="48">
        <v>3</v>
      </c>
      <c r="F119" s="48">
        <v>4</v>
      </c>
      <c r="G119" s="48">
        <v>4</v>
      </c>
      <c r="H119" s="48">
        <v>3</v>
      </c>
      <c r="I119" s="48"/>
      <c r="J119" s="48">
        <f t="shared" si="3"/>
        <v>17</v>
      </c>
      <c r="K119" s="48">
        <f t="shared" si="4"/>
        <v>5</v>
      </c>
    </row>
    <row r="120" spans="2:11" x14ac:dyDescent="0.15">
      <c r="B120" s="48" t="s">
        <v>144</v>
      </c>
      <c r="C120" s="48">
        <v>23</v>
      </c>
      <c r="D120" s="48">
        <v>3</v>
      </c>
      <c r="E120" s="48">
        <v>4</v>
      </c>
      <c r="F120" s="48">
        <v>3</v>
      </c>
      <c r="G120" s="48">
        <v>3</v>
      </c>
      <c r="H120" s="48">
        <v>4</v>
      </c>
      <c r="I120" s="48"/>
      <c r="J120" s="48">
        <f t="shared" si="3"/>
        <v>17</v>
      </c>
      <c r="K120" s="48">
        <f t="shared" si="4"/>
        <v>5</v>
      </c>
    </row>
    <row r="121" spans="2:11" x14ac:dyDescent="0.15">
      <c r="B121" s="48" t="s">
        <v>145</v>
      </c>
      <c r="C121" s="48">
        <v>21</v>
      </c>
      <c r="D121" s="48">
        <v>3</v>
      </c>
      <c r="E121" s="48">
        <v>4</v>
      </c>
      <c r="F121" s="48">
        <v>4</v>
      </c>
      <c r="G121" s="48">
        <v>4</v>
      </c>
      <c r="H121" s="48"/>
      <c r="I121" s="48"/>
      <c r="J121" s="48">
        <f t="shared" si="3"/>
        <v>15</v>
      </c>
      <c r="K121" s="48">
        <f t="shared" si="4"/>
        <v>4</v>
      </c>
    </row>
    <row r="122" spans="2:11" x14ac:dyDescent="0.15">
      <c r="B122" s="48" t="s">
        <v>146</v>
      </c>
      <c r="C122" s="48">
        <v>24</v>
      </c>
      <c r="D122" s="48">
        <v>4</v>
      </c>
      <c r="E122" s="48">
        <v>3</v>
      </c>
      <c r="F122" s="48">
        <v>4</v>
      </c>
      <c r="G122" s="48">
        <v>4</v>
      </c>
      <c r="H122" s="48">
        <v>4</v>
      </c>
      <c r="I122" s="48"/>
      <c r="J122" s="48">
        <f t="shared" si="3"/>
        <v>19</v>
      </c>
      <c r="K122" s="48">
        <f t="shared" si="4"/>
        <v>5</v>
      </c>
    </row>
    <row r="123" spans="2:11" x14ac:dyDescent="0.15">
      <c r="B123" s="48" t="s">
        <v>123</v>
      </c>
      <c r="C123" s="48">
        <v>22</v>
      </c>
      <c r="D123" s="48">
        <v>3</v>
      </c>
      <c r="E123" s="48">
        <v>3</v>
      </c>
      <c r="F123" s="48">
        <v>3</v>
      </c>
      <c r="G123" s="48">
        <v>3</v>
      </c>
      <c r="H123" s="48">
        <v>3</v>
      </c>
      <c r="I123" s="48"/>
      <c r="J123" s="48">
        <f t="shared" si="3"/>
        <v>15</v>
      </c>
      <c r="K123" s="48">
        <f t="shared" si="4"/>
        <v>5</v>
      </c>
    </row>
    <row r="124" spans="2:11" x14ac:dyDescent="0.15">
      <c r="B124" s="48" t="s">
        <v>81</v>
      </c>
      <c r="C124" s="48">
        <v>18</v>
      </c>
      <c r="D124" s="48">
        <v>4</v>
      </c>
      <c r="E124" s="48">
        <v>4</v>
      </c>
      <c r="F124" s="48">
        <v>3</v>
      </c>
      <c r="G124" s="48">
        <v>4</v>
      </c>
      <c r="H124" s="48">
        <v>3</v>
      </c>
      <c r="I124" s="48"/>
      <c r="J124" s="48">
        <f t="shared" si="3"/>
        <v>18</v>
      </c>
      <c r="K124" s="48">
        <f t="shared" si="4"/>
        <v>5</v>
      </c>
    </row>
    <row r="125" spans="2:11" x14ac:dyDescent="0.15">
      <c r="B125" s="48" t="s">
        <v>89</v>
      </c>
      <c r="C125" s="48">
        <v>19</v>
      </c>
      <c r="D125" s="48">
        <v>4</v>
      </c>
      <c r="E125" s="48">
        <v>4</v>
      </c>
      <c r="F125" s="48">
        <v>4</v>
      </c>
      <c r="G125" s="48">
        <v>4</v>
      </c>
      <c r="H125" s="48"/>
      <c r="I125" s="48"/>
      <c r="J125" s="48">
        <f t="shared" si="3"/>
        <v>16</v>
      </c>
      <c r="K125" s="48">
        <f t="shared" si="4"/>
        <v>4</v>
      </c>
    </row>
    <row r="126" spans="2:11" x14ac:dyDescent="0.15">
      <c r="B126" s="48" t="s">
        <v>147</v>
      </c>
      <c r="C126" s="48">
        <v>21</v>
      </c>
      <c r="D126" s="48">
        <v>3</v>
      </c>
      <c r="E126" s="48">
        <v>3</v>
      </c>
      <c r="F126" s="48">
        <v>3</v>
      </c>
      <c r="G126" s="48">
        <v>4</v>
      </c>
      <c r="H126" s="48">
        <v>4</v>
      </c>
      <c r="I126" s="48"/>
      <c r="J126" s="48">
        <f t="shared" si="3"/>
        <v>17</v>
      </c>
      <c r="K126" s="48">
        <f t="shared" si="4"/>
        <v>5</v>
      </c>
    </row>
    <row r="127" spans="2:11" x14ac:dyDescent="0.15">
      <c r="B127" s="48" t="s">
        <v>127</v>
      </c>
      <c r="C127" s="48">
        <v>19</v>
      </c>
      <c r="D127" s="48">
        <v>3</v>
      </c>
      <c r="E127" s="48">
        <v>3</v>
      </c>
      <c r="F127" s="48">
        <v>3</v>
      </c>
      <c r="G127" s="48">
        <v>3</v>
      </c>
      <c r="H127" s="48">
        <v>4</v>
      </c>
      <c r="I127" s="48"/>
      <c r="J127" s="48">
        <f t="shared" si="3"/>
        <v>16</v>
      </c>
      <c r="K127" s="48">
        <f t="shared" si="4"/>
        <v>5</v>
      </c>
    </row>
    <row r="128" spans="2:11" x14ac:dyDescent="0.15">
      <c r="B128" s="48" t="s">
        <v>98</v>
      </c>
      <c r="C128" s="48">
        <v>20</v>
      </c>
      <c r="D128" s="48">
        <v>3</v>
      </c>
      <c r="E128" s="48">
        <v>3</v>
      </c>
      <c r="F128" s="48">
        <v>4</v>
      </c>
      <c r="G128" s="48">
        <v>3</v>
      </c>
      <c r="H128" s="48">
        <v>3</v>
      </c>
      <c r="I128" s="48">
        <v>3</v>
      </c>
      <c r="J128" s="48">
        <f t="shared" si="3"/>
        <v>19</v>
      </c>
      <c r="K128" s="48">
        <f t="shared" si="4"/>
        <v>6</v>
      </c>
    </row>
    <row r="129" spans="2:11" x14ac:dyDescent="0.15">
      <c r="B129" s="48" t="s">
        <v>93</v>
      </c>
      <c r="C129" s="48">
        <v>21</v>
      </c>
      <c r="D129" s="48">
        <v>3</v>
      </c>
      <c r="E129" s="48">
        <v>3</v>
      </c>
      <c r="F129" s="48">
        <v>4</v>
      </c>
      <c r="G129" s="48">
        <v>3</v>
      </c>
      <c r="H129" s="48">
        <v>3</v>
      </c>
      <c r="I129" s="48"/>
      <c r="J129" s="48">
        <f t="shared" si="3"/>
        <v>16</v>
      </c>
      <c r="K129" s="48">
        <f t="shared" si="4"/>
        <v>5</v>
      </c>
    </row>
    <row r="130" spans="2:11" x14ac:dyDescent="0.15">
      <c r="B130" s="48" t="s">
        <v>79</v>
      </c>
      <c r="C130" s="48">
        <v>22</v>
      </c>
      <c r="D130" s="48">
        <v>4</v>
      </c>
      <c r="E130" s="48">
        <v>3</v>
      </c>
      <c r="F130" s="48">
        <v>3</v>
      </c>
      <c r="G130" s="48">
        <v>3</v>
      </c>
      <c r="H130" s="48">
        <v>4</v>
      </c>
      <c r="I130" s="48"/>
      <c r="J130" s="48">
        <f t="shared" si="3"/>
        <v>17</v>
      </c>
      <c r="K130" s="48">
        <f t="shared" si="4"/>
        <v>5</v>
      </c>
    </row>
    <row r="131" spans="2:11" x14ac:dyDescent="0.15">
      <c r="B131" s="48" t="s">
        <v>145</v>
      </c>
      <c r="C131" s="48">
        <v>23</v>
      </c>
      <c r="D131" s="48">
        <v>3</v>
      </c>
      <c r="E131" s="48">
        <v>3</v>
      </c>
      <c r="F131" s="48">
        <v>3</v>
      </c>
      <c r="G131" s="48">
        <v>3</v>
      </c>
      <c r="H131" s="48">
        <v>4</v>
      </c>
      <c r="I131" s="48"/>
      <c r="J131" s="48">
        <f t="shared" si="3"/>
        <v>16</v>
      </c>
      <c r="K131" s="48">
        <f t="shared" si="4"/>
        <v>5</v>
      </c>
    </row>
    <row r="132" spans="2:11" x14ac:dyDescent="0.15">
      <c r="B132" s="48" t="s">
        <v>126</v>
      </c>
      <c r="C132" s="48">
        <v>23</v>
      </c>
      <c r="D132" s="48">
        <v>4</v>
      </c>
      <c r="E132" s="48">
        <v>4</v>
      </c>
      <c r="F132" s="48">
        <v>4</v>
      </c>
      <c r="G132" s="48">
        <v>3</v>
      </c>
      <c r="H132" s="48"/>
      <c r="I132" s="48"/>
      <c r="J132" s="48">
        <f t="shared" si="3"/>
        <v>15</v>
      </c>
      <c r="K132" s="48">
        <f t="shared" si="4"/>
        <v>4</v>
      </c>
    </row>
    <row r="133" spans="2:11" x14ac:dyDescent="0.15">
      <c r="B133" s="48" t="s">
        <v>88</v>
      </c>
      <c r="C133" s="48">
        <v>21</v>
      </c>
      <c r="D133" s="48">
        <v>3</v>
      </c>
      <c r="E133" s="48">
        <v>3</v>
      </c>
      <c r="F133" s="48">
        <v>3</v>
      </c>
      <c r="G133" s="48">
        <v>4</v>
      </c>
      <c r="H133" s="48">
        <v>3</v>
      </c>
      <c r="I133" s="48"/>
      <c r="J133" s="48">
        <f t="shared" si="3"/>
        <v>16</v>
      </c>
      <c r="K133" s="48">
        <f t="shared" si="4"/>
        <v>5</v>
      </c>
    </row>
    <row r="134" spans="2:11" x14ac:dyDescent="0.15">
      <c r="B134" s="48" t="s">
        <v>148</v>
      </c>
      <c r="C134" s="48">
        <v>20</v>
      </c>
      <c r="D134" s="48">
        <v>3</v>
      </c>
      <c r="E134" s="48">
        <v>4</v>
      </c>
      <c r="F134" s="48">
        <v>3</v>
      </c>
      <c r="G134" s="48">
        <v>3</v>
      </c>
      <c r="H134" s="48">
        <v>3</v>
      </c>
      <c r="I134" s="48">
        <v>3</v>
      </c>
      <c r="J134" s="48">
        <f t="shared" si="3"/>
        <v>19</v>
      </c>
      <c r="K134" s="48">
        <f t="shared" si="4"/>
        <v>6</v>
      </c>
    </row>
    <row r="135" spans="2:11" x14ac:dyDescent="0.15">
      <c r="B135" s="48" t="s">
        <v>149</v>
      </c>
      <c r="C135" s="48">
        <v>22</v>
      </c>
      <c r="D135" s="48">
        <v>4</v>
      </c>
      <c r="E135" s="48">
        <v>3</v>
      </c>
      <c r="F135" s="48">
        <v>3</v>
      </c>
      <c r="G135" s="48">
        <v>3</v>
      </c>
      <c r="H135" s="48">
        <v>3</v>
      </c>
      <c r="I135" s="48"/>
      <c r="J135" s="48">
        <f t="shared" si="3"/>
        <v>16</v>
      </c>
      <c r="K135" s="48">
        <f t="shared" si="4"/>
        <v>5</v>
      </c>
    </row>
    <row r="136" spans="2:11" x14ac:dyDescent="0.15">
      <c r="B136" s="48" t="s">
        <v>122</v>
      </c>
      <c r="C136" s="48">
        <v>19</v>
      </c>
      <c r="D136" s="48">
        <v>4</v>
      </c>
      <c r="E136" s="48">
        <v>3</v>
      </c>
      <c r="F136" s="48">
        <v>3</v>
      </c>
      <c r="G136" s="48">
        <v>3</v>
      </c>
      <c r="H136" s="48"/>
      <c r="I136" s="48"/>
      <c r="J136" s="48">
        <f t="shared" si="3"/>
        <v>13</v>
      </c>
      <c r="K136" s="48">
        <f t="shared" si="4"/>
        <v>4</v>
      </c>
    </row>
    <row r="137" spans="2:11" x14ac:dyDescent="0.15">
      <c r="B137" s="48" t="s">
        <v>150</v>
      </c>
      <c r="C137" s="48">
        <v>20</v>
      </c>
      <c r="D137" s="48">
        <v>3</v>
      </c>
      <c r="E137" s="48">
        <v>4</v>
      </c>
      <c r="F137" s="48">
        <v>4</v>
      </c>
      <c r="G137" s="48">
        <v>4</v>
      </c>
      <c r="H137" s="48">
        <v>3</v>
      </c>
      <c r="I137" s="48"/>
      <c r="J137" s="48">
        <f t="shared" si="3"/>
        <v>18</v>
      </c>
      <c r="K137" s="48">
        <f t="shared" si="4"/>
        <v>5</v>
      </c>
    </row>
    <row r="138" spans="2:11" x14ac:dyDescent="0.15">
      <c r="B138" s="48" t="s">
        <v>125</v>
      </c>
      <c r="C138" s="48">
        <v>24</v>
      </c>
      <c r="D138" s="48">
        <v>3</v>
      </c>
      <c r="E138" s="48">
        <v>3</v>
      </c>
      <c r="F138" s="48">
        <v>3</v>
      </c>
      <c r="G138" s="48">
        <v>3</v>
      </c>
      <c r="H138" s="48"/>
      <c r="I138" s="48"/>
      <c r="J138" s="48">
        <f t="shared" si="3"/>
        <v>12</v>
      </c>
      <c r="K138" s="48">
        <f t="shared" si="4"/>
        <v>4</v>
      </c>
    </row>
    <row r="139" spans="2:11" x14ac:dyDescent="0.15">
      <c r="B139" s="48" t="s">
        <v>126</v>
      </c>
      <c r="C139" s="48">
        <v>18</v>
      </c>
      <c r="D139" s="48">
        <v>4</v>
      </c>
      <c r="E139" s="48">
        <v>3</v>
      </c>
      <c r="F139" s="48">
        <v>3</v>
      </c>
      <c r="G139" s="48">
        <v>3</v>
      </c>
      <c r="H139" s="48">
        <v>3</v>
      </c>
      <c r="I139" s="48"/>
      <c r="J139" s="48">
        <f t="shared" si="3"/>
        <v>16</v>
      </c>
      <c r="K139" s="48">
        <f t="shared" si="4"/>
        <v>5</v>
      </c>
    </row>
    <row r="140" spans="2:11" x14ac:dyDescent="0.15">
      <c r="B140" s="48" t="s">
        <v>127</v>
      </c>
      <c r="C140" s="48">
        <v>20</v>
      </c>
      <c r="D140" s="48">
        <v>3</v>
      </c>
      <c r="E140" s="48">
        <v>3</v>
      </c>
      <c r="F140" s="48">
        <v>3</v>
      </c>
      <c r="G140" s="48">
        <v>4</v>
      </c>
      <c r="H140" s="48">
        <v>4</v>
      </c>
      <c r="I140" s="48"/>
      <c r="J140" s="48">
        <f t="shared" si="3"/>
        <v>17</v>
      </c>
      <c r="K140" s="48">
        <f t="shared" si="4"/>
        <v>5</v>
      </c>
    </row>
    <row r="141" spans="2:11" x14ac:dyDescent="0.15">
      <c r="B141" s="48" t="s">
        <v>128</v>
      </c>
      <c r="C141" s="48">
        <v>24</v>
      </c>
      <c r="D141" s="48">
        <v>3</v>
      </c>
      <c r="E141" s="48">
        <v>3</v>
      </c>
      <c r="F141" s="48">
        <v>3</v>
      </c>
      <c r="G141" s="48">
        <v>3</v>
      </c>
      <c r="H141" s="48">
        <v>3</v>
      </c>
      <c r="I141" s="48">
        <v>3</v>
      </c>
      <c r="J141" s="48">
        <f t="shared" ref="J141:J195" si="5">SUM(D141:I141)</f>
        <v>18</v>
      </c>
      <c r="K141" s="48">
        <f t="shared" ref="K141:K195" si="6">COUNT(D141:I141)</f>
        <v>6</v>
      </c>
    </row>
    <row r="142" spans="2:11" x14ac:dyDescent="0.15">
      <c r="B142" s="48" t="s">
        <v>129</v>
      </c>
      <c r="C142" s="48">
        <v>20</v>
      </c>
      <c r="D142" s="48">
        <v>3</v>
      </c>
      <c r="E142" s="48">
        <v>3</v>
      </c>
      <c r="F142" s="48">
        <v>3</v>
      </c>
      <c r="G142" s="48">
        <v>4</v>
      </c>
      <c r="H142" s="48">
        <v>3</v>
      </c>
      <c r="I142" s="48">
        <v>1</v>
      </c>
      <c r="J142" s="48">
        <f t="shared" si="5"/>
        <v>17</v>
      </c>
      <c r="K142" s="48">
        <f t="shared" si="6"/>
        <v>6</v>
      </c>
    </row>
    <row r="143" spans="2:11" x14ac:dyDescent="0.15">
      <c r="B143" s="48" t="s">
        <v>130</v>
      </c>
      <c r="C143" s="48">
        <v>19</v>
      </c>
      <c r="D143" s="48">
        <v>4</v>
      </c>
      <c r="E143" s="48">
        <v>4</v>
      </c>
      <c r="F143" s="48">
        <v>3</v>
      </c>
      <c r="G143" s="48">
        <v>4</v>
      </c>
      <c r="H143" s="48"/>
      <c r="I143" s="48"/>
      <c r="J143" s="48">
        <f t="shared" si="5"/>
        <v>15</v>
      </c>
      <c r="K143" s="48">
        <f t="shared" si="6"/>
        <v>4</v>
      </c>
    </row>
    <row r="144" spans="2:11" x14ac:dyDescent="0.15">
      <c r="B144" s="48" t="s">
        <v>131</v>
      </c>
      <c r="C144" s="48">
        <v>24</v>
      </c>
      <c r="D144" s="48">
        <v>3</v>
      </c>
      <c r="E144" s="48">
        <v>4</v>
      </c>
      <c r="F144" s="48">
        <v>3</v>
      </c>
      <c r="G144" s="48">
        <v>4</v>
      </c>
      <c r="H144" s="48">
        <v>3</v>
      </c>
      <c r="I144" s="48">
        <v>3</v>
      </c>
      <c r="J144" s="48">
        <f t="shared" si="5"/>
        <v>20</v>
      </c>
      <c r="K144" s="48">
        <f t="shared" si="6"/>
        <v>6</v>
      </c>
    </row>
    <row r="145" spans="2:11" x14ac:dyDescent="0.15">
      <c r="B145" s="48" t="s">
        <v>132</v>
      </c>
      <c r="C145" s="48">
        <v>18</v>
      </c>
      <c r="D145" s="48">
        <v>3</v>
      </c>
      <c r="E145" s="48">
        <v>3</v>
      </c>
      <c r="F145" s="48">
        <v>4</v>
      </c>
      <c r="G145" s="48">
        <v>4</v>
      </c>
      <c r="H145" s="48">
        <v>3</v>
      </c>
      <c r="I145" s="48"/>
      <c r="J145" s="48">
        <f t="shared" si="5"/>
        <v>17</v>
      </c>
      <c r="K145" s="48">
        <f t="shared" si="6"/>
        <v>5</v>
      </c>
    </row>
    <row r="146" spans="2:11" x14ac:dyDescent="0.15">
      <c r="B146" s="48" t="s">
        <v>133</v>
      </c>
      <c r="C146" s="48">
        <v>23</v>
      </c>
      <c r="D146" s="48">
        <v>3</v>
      </c>
      <c r="E146" s="48">
        <v>4</v>
      </c>
      <c r="F146" s="48">
        <v>3</v>
      </c>
      <c r="G146" s="48">
        <v>3</v>
      </c>
      <c r="H146" s="48">
        <v>4</v>
      </c>
      <c r="I146" s="48"/>
      <c r="J146" s="48">
        <f t="shared" si="5"/>
        <v>17</v>
      </c>
      <c r="K146" s="48">
        <f t="shared" si="6"/>
        <v>5</v>
      </c>
    </row>
    <row r="147" spans="2:11" x14ac:dyDescent="0.15">
      <c r="B147" s="48" t="s">
        <v>134</v>
      </c>
      <c r="C147" s="48">
        <v>21</v>
      </c>
      <c r="D147" s="48">
        <v>3</v>
      </c>
      <c r="E147" s="48">
        <v>4</v>
      </c>
      <c r="F147" s="48">
        <v>4</v>
      </c>
      <c r="G147" s="48">
        <v>4</v>
      </c>
      <c r="H147" s="48"/>
      <c r="I147" s="48"/>
      <c r="J147" s="48">
        <f t="shared" si="5"/>
        <v>15</v>
      </c>
      <c r="K147" s="48">
        <f t="shared" si="6"/>
        <v>4</v>
      </c>
    </row>
    <row r="148" spans="2:11" x14ac:dyDescent="0.15">
      <c r="B148" s="48" t="s">
        <v>135</v>
      </c>
      <c r="C148" s="48">
        <v>22</v>
      </c>
      <c r="D148" s="48">
        <v>4</v>
      </c>
      <c r="E148" s="48">
        <v>3</v>
      </c>
      <c r="F148" s="48">
        <v>4</v>
      </c>
      <c r="G148" s="48">
        <v>4</v>
      </c>
      <c r="H148" s="48">
        <v>4</v>
      </c>
      <c r="I148" s="48"/>
      <c r="J148" s="48">
        <f t="shared" si="5"/>
        <v>19</v>
      </c>
      <c r="K148" s="48">
        <f t="shared" si="6"/>
        <v>5</v>
      </c>
    </row>
    <row r="149" spans="2:11" x14ac:dyDescent="0.15">
      <c r="B149" s="48" t="s">
        <v>136</v>
      </c>
      <c r="C149" s="48">
        <v>18</v>
      </c>
      <c r="D149" s="48">
        <v>3</v>
      </c>
      <c r="E149" s="48">
        <v>3</v>
      </c>
      <c r="F149" s="48">
        <v>3</v>
      </c>
      <c r="G149" s="48">
        <v>3</v>
      </c>
      <c r="H149" s="48">
        <v>3</v>
      </c>
      <c r="I149" s="48"/>
      <c r="J149" s="48">
        <f t="shared" si="5"/>
        <v>15</v>
      </c>
      <c r="K149" s="48">
        <f t="shared" si="6"/>
        <v>5</v>
      </c>
    </row>
    <row r="150" spans="2:11" x14ac:dyDescent="0.15">
      <c r="B150" s="48" t="s">
        <v>137</v>
      </c>
      <c r="C150" s="48">
        <v>21</v>
      </c>
      <c r="D150" s="48">
        <v>4</v>
      </c>
      <c r="E150" s="48">
        <v>4</v>
      </c>
      <c r="F150" s="48">
        <v>3</v>
      </c>
      <c r="G150" s="48">
        <v>4</v>
      </c>
      <c r="H150" s="48">
        <v>3</v>
      </c>
      <c r="I150" s="48"/>
      <c r="J150" s="48">
        <f t="shared" si="5"/>
        <v>18</v>
      </c>
      <c r="K150" s="48">
        <f t="shared" si="6"/>
        <v>5</v>
      </c>
    </row>
    <row r="151" spans="2:11" x14ac:dyDescent="0.15">
      <c r="B151" s="48" t="s">
        <v>138</v>
      </c>
      <c r="C151" s="48">
        <v>22</v>
      </c>
      <c r="D151" s="48">
        <v>4</v>
      </c>
      <c r="E151" s="48">
        <v>4</v>
      </c>
      <c r="F151" s="48">
        <v>4</v>
      </c>
      <c r="G151" s="48">
        <v>4</v>
      </c>
      <c r="H151" s="48"/>
      <c r="I151" s="48"/>
      <c r="J151" s="48">
        <f t="shared" si="5"/>
        <v>16</v>
      </c>
      <c r="K151" s="48">
        <f t="shared" si="6"/>
        <v>4</v>
      </c>
    </row>
    <row r="152" spans="2:11" x14ac:dyDescent="0.15">
      <c r="B152" s="48" t="s">
        <v>139</v>
      </c>
      <c r="C152" s="48">
        <v>24</v>
      </c>
      <c r="D152" s="48">
        <v>3</v>
      </c>
      <c r="E152" s="48">
        <v>3</v>
      </c>
      <c r="F152" s="48">
        <v>3</v>
      </c>
      <c r="G152" s="48">
        <v>4</v>
      </c>
      <c r="H152" s="48">
        <v>4</v>
      </c>
      <c r="I152" s="48"/>
      <c r="J152" s="48">
        <f t="shared" si="5"/>
        <v>17</v>
      </c>
      <c r="K152" s="48">
        <f t="shared" si="6"/>
        <v>5</v>
      </c>
    </row>
    <row r="153" spans="2:11" x14ac:dyDescent="0.15">
      <c r="B153" s="48" t="s">
        <v>140</v>
      </c>
      <c r="C153" s="48">
        <v>21</v>
      </c>
      <c r="D153" s="48">
        <v>3</v>
      </c>
      <c r="E153" s="48">
        <v>3</v>
      </c>
      <c r="F153" s="48">
        <v>3</v>
      </c>
      <c r="G153" s="48">
        <v>3</v>
      </c>
      <c r="H153" s="48">
        <v>4</v>
      </c>
      <c r="I153" s="48"/>
      <c r="J153" s="48">
        <f t="shared" si="5"/>
        <v>16</v>
      </c>
      <c r="K153" s="48">
        <f t="shared" si="6"/>
        <v>5</v>
      </c>
    </row>
    <row r="154" spans="2:11" x14ac:dyDescent="0.15">
      <c r="B154" s="48" t="s">
        <v>141</v>
      </c>
      <c r="C154" s="48">
        <v>18</v>
      </c>
      <c r="D154" s="48">
        <v>3</v>
      </c>
      <c r="E154" s="48">
        <v>3</v>
      </c>
      <c r="F154" s="48">
        <v>4</v>
      </c>
      <c r="G154" s="48">
        <v>3</v>
      </c>
      <c r="H154" s="48">
        <v>3</v>
      </c>
      <c r="I154" s="48">
        <v>3</v>
      </c>
      <c r="J154" s="48">
        <f t="shared" si="5"/>
        <v>19</v>
      </c>
      <c r="K154" s="48">
        <f t="shared" si="6"/>
        <v>6</v>
      </c>
    </row>
    <row r="155" spans="2:11" x14ac:dyDescent="0.15">
      <c r="B155" s="48" t="s">
        <v>142</v>
      </c>
      <c r="C155" s="48">
        <v>19</v>
      </c>
      <c r="D155" s="48">
        <v>3</v>
      </c>
      <c r="E155" s="48">
        <v>3</v>
      </c>
      <c r="F155" s="48">
        <v>4</v>
      </c>
      <c r="G155" s="48">
        <v>3</v>
      </c>
      <c r="H155" s="48">
        <v>3</v>
      </c>
      <c r="I155" s="48"/>
      <c r="J155" s="48">
        <f t="shared" si="5"/>
        <v>16</v>
      </c>
      <c r="K155" s="48">
        <f t="shared" si="6"/>
        <v>5</v>
      </c>
    </row>
    <row r="156" spans="2:11" x14ac:dyDescent="0.15">
      <c r="B156" s="48" t="s">
        <v>133</v>
      </c>
      <c r="C156" s="48">
        <v>18</v>
      </c>
      <c r="D156" s="48">
        <v>4</v>
      </c>
      <c r="E156" s="48">
        <v>3</v>
      </c>
      <c r="F156" s="48">
        <v>3</v>
      </c>
      <c r="G156" s="48">
        <v>3</v>
      </c>
      <c r="H156" s="48">
        <v>4</v>
      </c>
      <c r="I156" s="48"/>
      <c r="J156" s="48">
        <f t="shared" si="5"/>
        <v>17</v>
      </c>
      <c r="K156" s="48">
        <f t="shared" si="6"/>
        <v>5</v>
      </c>
    </row>
    <row r="157" spans="2:11" x14ac:dyDescent="0.15">
      <c r="B157" s="48" t="s">
        <v>143</v>
      </c>
      <c r="C157" s="48">
        <v>21</v>
      </c>
      <c r="D157" s="48">
        <v>3</v>
      </c>
      <c r="E157" s="48">
        <v>3</v>
      </c>
      <c r="F157" s="48">
        <v>3</v>
      </c>
      <c r="G157" s="48">
        <v>3</v>
      </c>
      <c r="H157" s="48">
        <v>4</v>
      </c>
      <c r="I157" s="48"/>
      <c r="J157" s="48">
        <f t="shared" si="5"/>
        <v>16</v>
      </c>
      <c r="K157" s="48">
        <f t="shared" si="6"/>
        <v>5</v>
      </c>
    </row>
    <row r="158" spans="2:11" x14ac:dyDescent="0.15">
      <c r="B158" s="48" t="s">
        <v>144</v>
      </c>
      <c r="C158" s="48">
        <v>22</v>
      </c>
      <c r="D158" s="48">
        <v>4</v>
      </c>
      <c r="E158" s="48">
        <v>4</v>
      </c>
      <c r="F158" s="48">
        <v>4</v>
      </c>
      <c r="G158" s="48">
        <v>3</v>
      </c>
      <c r="H158" s="48"/>
      <c r="I158" s="48"/>
      <c r="J158" s="48">
        <f t="shared" si="5"/>
        <v>15</v>
      </c>
      <c r="K158" s="48">
        <f t="shared" si="6"/>
        <v>4</v>
      </c>
    </row>
    <row r="159" spans="2:11" x14ac:dyDescent="0.15">
      <c r="B159" s="48" t="s">
        <v>145</v>
      </c>
      <c r="C159" s="48">
        <v>20</v>
      </c>
      <c r="D159" s="48">
        <v>3</v>
      </c>
      <c r="E159" s="48">
        <v>3</v>
      </c>
      <c r="F159" s="48">
        <v>3</v>
      </c>
      <c r="G159" s="48">
        <v>4</v>
      </c>
      <c r="H159" s="48">
        <v>3</v>
      </c>
      <c r="I159" s="48"/>
      <c r="J159" s="48">
        <f t="shared" si="5"/>
        <v>16</v>
      </c>
      <c r="K159" s="48">
        <f t="shared" si="6"/>
        <v>5</v>
      </c>
    </row>
    <row r="160" spans="2:11" x14ac:dyDescent="0.15">
      <c r="B160" s="48" t="s">
        <v>146</v>
      </c>
      <c r="C160" s="48">
        <v>19</v>
      </c>
      <c r="D160" s="48">
        <v>3</v>
      </c>
      <c r="E160" s="48">
        <v>4</v>
      </c>
      <c r="F160" s="48">
        <v>3</v>
      </c>
      <c r="G160" s="48">
        <v>3</v>
      </c>
      <c r="H160" s="48">
        <v>3</v>
      </c>
      <c r="I160" s="48">
        <v>3</v>
      </c>
      <c r="J160" s="48">
        <f t="shared" si="5"/>
        <v>19</v>
      </c>
      <c r="K160" s="48">
        <f t="shared" si="6"/>
        <v>6</v>
      </c>
    </row>
    <row r="161" spans="2:11" x14ac:dyDescent="0.15">
      <c r="B161" s="48" t="s">
        <v>123</v>
      </c>
      <c r="C161" s="48">
        <v>24</v>
      </c>
      <c r="D161" s="48">
        <v>4</v>
      </c>
      <c r="E161" s="48">
        <v>3</v>
      </c>
      <c r="F161" s="48">
        <v>3</v>
      </c>
      <c r="G161" s="48">
        <v>3</v>
      </c>
      <c r="H161" s="48">
        <v>3</v>
      </c>
      <c r="I161" s="48"/>
      <c r="J161" s="48">
        <f t="shared" si="5"/>
        <v>16</v>
      </c>
      <c r="K161" s="48">
        <f t="shared" si="6"/>
        <v>5</v>
      </c>
    </row>
    <row r="162" spans="2:11" x14ac:dyDescent="0.15">
      <c r="B162" s="48" t="s">
        <v>81</v>
      </c>
      <c r="C162" s="48">
        <v>20</v>
      </c>
      <c r="D162" s="48">
        <v>4</v>
      </c>
      <c r="E162" s="48">
        <v>3</v>
      </c>
      <c r="F162" s="48">
        <v>3</v>
      </c>
      <c r="G162" s="48">
        <v>3</v>
      </c>
      <c r="H162" s="48"/>
      <c r="I162" s="48"/>
      <c r="J162" s="48">
        <f t="shared" si="5"/>
        <v>13</v>
      </c>
      <c r="K162" s="48">
        <f t="shared" si="6"/>
        <v>4</v>
      </c>
    </row>
    <row r="163" spans="2:11" x14ac:dyDescent="0.15">
      <c r="B163" s="48" t="s">
        <v>89</v>
      </c>
      <c r="C163" s="48">
        <v>22</v>
      </c>
      <c r="D163" s="48">
        <v>3</v>
      </c>
      <c r="E163" s="48">
        <v>4</v>
      </c>
      <c r="F163" s="48">
        <v>4</v>
      </c>
      <c r="G163" s="48">
        <v>4</v>
      </c>
      <c r="H163" s="48">
        <v>3</v>
      </c>
      <c r="I163" s="48"/>
      <c r="J163" s="48">
        <f t="shared" si="5"/>
        <v>18</v>
      </c>
      <c r="K163" s="48">
        <f t="shared" si="6"/>
        <v>5</v>
      </c>
    </row>
    <row r="164" spans="2:11" x14ac:dyDescent="0.15">
      <c r="B164" s="48" t="s">
        <v>147</v>
      </c>
      <c r="C164" s="48">
        <v>22</v>
      </c>
      <c r="D164" s="48">
        <v>3</v>
      </c>
      <c r="E164" s="48">
        <v>3</v>
      </c>
      <c r="F164" s="48">
        <v>3</v>
      </c>
      <c r="G164" s="48">
        <v>3</v>
      </c>
      <c r="H164" s="48"/>
      <c r="I164" s="48"/>
      <c r="J164" s="48">
        <f t="shared" si="5"/>
        <v>12</v>
      </c>
      <c r="K164" s="48">
        <f t="shared" si="6"/>
        <v>4</v>
      </c>
    </row>
    <row r="165" spans="2:11" x14ac:dyDescent="0.15">
      <c r="B165" s="48" t="s">
        <v>127</v>
      </c>
      <c r="C165" s="48">
        <v>21</v>
      </c>
      <c r="D165" s="48">
        <v>4</v>
      </c>
      <c r="E165" s="48">
        <v>3</v>
      </c>
      <c r="F165" s="48">
        <v>3</v>
      </c>
      <c r="G165" s="48">
        <v>3</v>
      </c>
      <c r="H165" s="48">
        <v>3</v>
      </c>
      <c r="I165" s="48"/>
      <c r="J165" s="48">
        <f t="shared" si="5"/>
        <v>16</v>
      </c>
      <c r="K165" s="48">
        <f t="shared" si="6"/>
        <v>5</v>
      </c>
    </row>
    <row r="166" spans="2:11" x14ac:dyDescent="0.15">
      <c r="B166" s="48" t="s">
        <v>98</v>
      </c>
      <c r="C166" s="48">
        <v>23</v>
      </c>
      <c r="D166" s="48">
        <v>3</v>
      </c>
      <c r="E166" s="48">
        <v>3</v>
      </c>
      <c r="F166" s="48">
        <v>3</v>
      </c>
      <c r="G166" s="48">
        <v>4</v>
      </c>
      <c r="H166" s="48">
        <v>4</v>
      </c>
      <c r="I166" s="48"/>
      <c r="J166" s="48">
        <f t="shared" si="5"/>
        <v>17</v>
      </c>
      <c r="K166" s="48">
        <f t="shared" si="6"/>
        <v>5</v>
      </c>
    </row>
    <row r="167" spans="2:11" x14ac:dyDescent="0.15">
      <c r="B167" s="48" t="s">
        <v>93</v>
      </c>
      <c r="C167" s="48">
        <v>22</v>
      </c>
      <c r="D167" s="48">
        <v>3</v>
      </c>
      <c r="E167" s="48">
        <v>3</v>
      </c>
      <c r="F167" s="48">
        <v>3</v>
      </c>
      <c r="G167" s="48">
        <v>3</v>
      </c>
      <c r="H167" s="48">
        <v>3</v>
      </c>
      <c r="I167" s="48">
        <v>3</v>
      </c>
      <c r="J167" s="48">
        <f t="shared" si="5"/>
        <v>18</v>
      </c>
      <c r="K167" s="48">
        <f t="shared" si="6"/>
        <v>6</v>
      </c>
    </row>
    <row r="168" spans="2:11" x14ac:dyDescent="0.15">
      <c r="B168" s="48" t="s">
        <v>79</v>
      </c>
      <c r="C168" s="48">
        <v>23</v>
      </c>
      <c r="D168" s="48">
        <v>3</v>
      </c>
      <c r="E168" s="48">
        <v>3</v>
      </c>
      <c r="F168" s="48">
        <v>3</v>
      </c>
      <c r="G168" s="48">
        <v>4</v>
      </c>
      <c r="H168" s="48">
        <v>3</v>
      </c>
      <c r="I168" s="48">
        <v>1</v>
      </c>
      <c r="J168" s="48">
        <f t="shared" si="5"/>
        <v>17</v>
      </c>
      <c r="K168" s="48">
        <f t="shared" si="6"/>
        <v>6</v>
      </c>
    </row>
    <row r="169" spans="2:11" x14ac:dyDescent="0.15">
      <c r="B169" s="48" t="s">
        <v>145</v>
      </c>
      <c r="C169" s="48">
        <v>21</v>
      </c>
      <c r="D169" s="48">
        <v>4</v>
      </c>
      <c r="E169" s="48">
        <v>4</v>
      </c>
      <c r="F169" s="48">
        <v>3</v>
      </c>
      <c r="G169" s="48">
        <v>4</v>
      </c>
      <c r="H169" s="48"/>
      <c r="I169" s="48"/>
      <c r="J169" s="48">
        <f t="shared" si="5"/>
        <v>15</v>
      </c>
      <c r="K169" s="48">
        <f t="shared" si="6"/>
        <v>4</v>
      </c>
    </row>
    <row r="170" spans="2:11" x14ac:dyDescent="0.15">
      <c r="B170" s="48" t="s">
        <v>126</v>
      </c>
      <c r="C170" s="48">
        <v>23</v>
      </c>
      <c r="D170" s="48">
        <v>3</v>
      </c>
      <c r="E170" s="48">
        <v>4</v>
      </c>
      <c r="F170" s="48">
        <v>3</v>
      </c>
      <c r="G170" s="48">
        <v>4</v>
      </c>
      <c r="H170" s="48">
        <v>3</v>
      </c>
      <c r="I170" s="48">
        <v>3</v>
      </c>
      <c r="J170" s="48">
        <f t="shared" si="5"/>
        <v>20</v>
      </c>
      <c r="K170" s="48">
        <f t="shared" si="6"/>
        <v>6</v>
      </c>
    </row>
    <row r="171" spans="2:11" x14ac:dyDescent="0.15">
      <c r="B171" s="48" t="s">
        <v>88</v>
      </c>
      <c r="C171" s="48">
        <v>19</v>
      </c>
      <c r="D171" s="48">
        <v>3</v>
      </c>
      <c r="E171" s="48">
        <v>3</v>
      </c>
      <c r="F171" s="48">
        <v>4</v>
      </c>
      <c r="G171" s="48">
        <v>4</v>
      </c>
      <c r="H171" s="48">
        <v>3</v>
      </c>
      <c r="I171" s="48"/>
      <c r="J171" s="48">
        <f t="shared" si="5"/>
        <v>17</v>
      </c>
      <c r="K171" s="48">
        <f t="shared" si="6"/>
        <v>5</v>
      </c>
    </row>
    <row r="172" spans="2:11" x14ac:dyDescent="0.15">
      <c r="B172" s="48" t="s">
        <v>148</v>
      </c>
      <c r="C172" s="48">
        <v>23</v>
      </c>
      <c r="D172" s="48">
        <v>3</v>
      </c>
      <c r="E172" s="48">
        <v>4</v>
      </c>
      <c r="F172" s="48">
        <v>3</v>
      </c>
      <c r="G172" s="48">
        <v>3</v>
      </c>
      <c r="H172" s="48">
        <v>4</v>
      </c>
      <c r="I172" s="48"/>
      <c r="J172" s="48">
        <f t="shared" si="5"/>
        <v>17</v>
      </c>
      <c r="K172" s="48">
        <f t="shared" si="6"/>
        <v>5</v>
      </c>
    </row>
    <row r="173" spans="2:11" x14ac:dyDescent="0.15">
      <c r="B173" s="48" t="s">
        <v>149</v>
      </c>
      <c r="C173" s="48">
        <v>20</v>
      </c>
      <c r="D173" s="48">
        <v>3</v>
      </c>
      <c r="E173" s="48">
        <v>4</v>
      </c>
      <c r="F173" s="48">
        <v>4</v>
      </c>
      <c r="G173" s="48">
        <v>4</v>
      </c>
      <c r="H173" s="48"/>
      <c r="I173" s="48"/>
      <c r="J173" s="48">
        <f t="shared" si="5"/>
        <v>15</v>
      </c>
      <c r="K173" s="48">
        <f t="shared" si="6"/>
        <v>4</v>
      </c>
    </row>
    <row r="174" spans="2:11" x14ac:dyDescent="0.15">
      <c r="B174" s="48" t="s">
        <v>122</v>
      </c>
      <c r="C174" s="48">
        <v>20</v>
      </c>
      <c r="D174" s="48">
        <v>4</v>
      </c>
      <c r="E174" s="48">
        <v>3</v>
      </c>
      <c r="F174" s="48">
        <v>4</v>
      </c>
      <c r="G174" s="48">
        <v>4</v>
      </c>
      <c r="H174" s="48">
        <v>4</v>
      </c>
      <c r="I174" s="48"/>
      <c r="J174" s="48">
        <f t="shared" si="5"/>
        <v>19</v>
      </c>
      <c r="K174" s="48">
        <f t="shared" si="6"/>
        <v>5</v>
      </c>
    </row>
    <row r="175" spans="2:11" x14ac:dyDescent="0.15">
      <c r="B175" s="48" t="s">
        <v>150</v>
      </c>
      <c r="C175" s="48">
        <v>22</v>
      </c>
      <c r="D175" s="48">
        <v>3</v>
      </c>
      <c r="E175" s="48">
        <v>3</v>
      </c>
      <c r="F175" s="48">
        <v>3</v>
      </c>
      <c r="G175" s="48">
        <v>3</v>
      </c>
      <c r="H175" s="48">
        <v>3</v>
      </c>
      <c r="I175" s="48"/>
      <c r="J175" s="48">
        <f t="shared" si="5"/>
        <v>15</v>
      </c>
      <c r="K175" s="48">
        <f t="shared" si="6"/>
        <v>5</v>
      </c>
    </row>
    <row r="176" spans="2:11" x14ac:dyDescent="0.15">
      <c r="B176" s="48" t="s">
        <v>125</v>
      </c>
      <c r="C176" s="48">
        <v>22</v>
      </c>
      <c r="D176" s="48">
        <v>4</v>
      </c>
      <c r="E176" s="48">
        <v>4</v>
      </c>
      <c r="F176" s="48">
        <v>3</v>
      </c>
      <c r="G176" s="48">
        <v>4</v>
      </c>
      <c r="H176" s="48">
        <v>3</v>
      </c>
      <c r="I176" s="48"/>
      <c r="J176" s="48">
        <f t="shared" si="5"/>
        <v>18</v>
      </c>
      <c r="K176" s="48">
        <f t="shared" si="6"/>
        <v>5</v>
      </c>
    </row>
    <row r="177" spans="2:11" x14ac:dyDescent="0.15">
      <c r="B177" s="48" t="s">
        <v>126</v>
      </c>
      <c r="C177" s="48">
        <v>22</v>
      </c>
      <c r="D177" s="48">
        <v>4</v>
      </c>
      <c r="E177" s="48">
        <v>4</v>
      </c>
      <c r="F177" s="48">
        <v>4</v>
      </c>
      <c r="G177" s="48">
        <v>4</v>
      </c>
      <c r="H177" s="48"/>
      <c r="I177" s="48"/>
      <c r="J177" s="48">
        <f t="shared" si="5"/>
        <v>16</v>
      </c>
      <c r="K177" s="48">
        <f t="shared" si="6"/>
        <v>4</v>
      </c>
    </row>
    <row r="178" spans="2:11" x14ac:dyDescent="0.15">
      <c r="B178" s="48" t="s">
        <v>127</v>
      </c>
      <c r="C178" s="48">
        <v>23</v>
      </c>
      <c r="D178" s="48">
        <v>3</v>
      </c>
      <c r="E178" s="48">
        <v>3</v>
      </c>
      <c r="F178" s="48">
        <v>3</v>
      </c>
      <c r="G178" s="48">
        <v>4</v>
      </c>
      <c r="H178" s="48">
        <v>4</v>
      </c>
      <c r="I178" s="48"/>
      <c r="J178" s="48">
        <f t="shared" si="5"/>
        <v>17</v>
      </c>
      <c r="K178" s="48">
        <f t="shared" si="6"/>
        <v>5</v>
      </c>
    </row>
    <row r="179" spans="2:11" x14ac:dyDescent="0.15">
      <c r="B179" s="48" t="s">
        <v>128</v>
      </c>
      <c r="C179" s="48">
        <v>21</v>
      </c>
      <c r="D179" s="48">
        <v>3</v>
      </c>
      <c r="E179" s="48">
        <v>3</v>
      </c>
      <c r="F179" s="48">
        <v>3</v>
      </c>
      <c r="G179" s="48">
        <v>3</v>
      </c>
      <c r="H179" s="48">
        <v>4</v>
      </c>
      <c r="I179" s="48"/>
      <c r="J179" s="48">
        <f t="shared" si="5"/>
        <v>16</v>
      </c>
      <c r="K179" s="48">
        <f t="shared" si="6"/>
        <v>5</v>
      </c>
    </row>
    <row r="180" spans="2:11" x14ac:dyDescent="0.15">
      <c r="B180" s="48" t="s">
        <v>129</v>
      </c>
      <c r="C180" s="48">
        <v>23</v>
      </c>
      <c r="D180" s="48">
        <v>3</v>
      </c>
      <c r="E180" s="48">
        <v>3</v>
      </c>
      <c r="F180" s="48">
        <v>4</v>
      </c>
      <c r="G180" s="48">
        <v>3</v>
      </c>
      <c r="H180" s="48">
        <v>3</v>
      </c>
      <c r="I180" s="48">
        <v>3</v>
      </c>
      <c r="J180" s="48">
        <f t="shared" si="5"/>
        <v>19</v>
      </c>
      <c r="K180" s="48">
        <f t="shared" si="6"/>
        <v>6</v>
      </c>
    </row>
    <row r="181" spans="2:11" x14ac:dyDescent="0.15">
      <c r="B181" s="48" t="s">
        <v>130</v>
      </c>
      <c r="C181" s="48">
        <v>18</v>
      </c>
      <c r="D181" s="48">
        <v>3</v>
      </c>
      <c r="E181" s="48">
        <v>3</v>
      </c>
      <c r="F181" s="48">
        <v>4</v>
      </c>
      <c r="G181" s="48">
        <v>3</v>
      </c>
      <c r="H181" s="48">
        <v>3</v>
      </c>
      <c r="I181" s="48"/>
      <c r="J181" s="48">
        <f t="shared" si="5"/>
        <v>16</v>
      </c>
      <c r="K181" s="48">
        <f t="shared" si="6"/>
        <v>5</v>
      </c>
    </row>
    <row r="182" spans="2:11" x14ac:dyDescent="0.15">
      <c r="B182" s="48" t="s">
        <v>131</v>
      </c>
      <c r="C182" s="48">
        <v>23</v>
      </c>
      <c r="D182" s="48">
        <v>4</v>
      </c>
      <c r="E182" s="48">
        <v>3</v>
      </c>
      <c r="F182" s="48">
        <v>3</v>
      </c>
      <c r="G182" s="48">
        <v>3</v>
      </c>
      <c r="H182" s="48">
        <v>4</v>
      </c>
      <c r="I182" s="48"/>
      <c r="J182" s="48">
        <f t="shared" si="5"/>
        <v>17</v>
      </c>
      <c r="K182" s="48">
        <f t="shared" si="6"/>
        <v>5</v>
      </c>
    </row>
    <row r="183" spans="2:11" x14ac:dyDescent="0.15">
      <c r="B183" s="48" t="s">
        <v>132</v>
      </c>
      <c r="C183" s="48">
        <v>20</v>
      </c>
      <c r="D183" s="48">
        <v>3</v>
      </c>
      <c r="E183" s="48">
        <v>3</v>
      </c>
      <c r="F183" s="48">
        <v>3</v>
      </c>
      <c r="G183" s="48">
        <v>3</v>
      </c>
      <c r="H183" s="48">
        <v>4</v>
      </c>
      <c r="I183" s="48"/>
      <c r="J183" s="48">
        <f t="shared" si="5"/>
        <v>16</v>
      </c>
      <c r="K183" s="48">
        <f t="shared" si="6"/>
        <v>5</v>
      </c>
    </row>
    <row r="184" spans="2:11" x14ac:dyDescent="0.15">
      <c r="B184" s="48" t="s">
        <v>133</v>
      </c>
      <c r="C184" s="48">
        <v>24</v>
      </c>
      <c r="D184" s="48">
        <v>4</v>
      </c>
      <c r="E184" s="48">
        <v>4</v>
      </c>
      <c r="F184" s="48">
        <v>4</v>
      </c>
      <c r="G184" s="48">
        <v>3</v>
      </c>
      <c r="H184" s="48"/>
      <c r="I184" s="48"/>
      <c r="J184" s="48">
        <f t="shared" si="5"/>
        <v>15</v>
      </c>
      <c r="K184" s="48">
        <f t="shared" si="6"/>
        <v>4</v>
      </c>
    </row>
    <row r="185" spans="2:11" x14ac:dyDescent="0.15">
      <c r="B185" s="48" t="s">
        <v>134</v>
      </c>
      <c r="C185" s="48">
        <v>24</v>
      </c>
      <c r="D185" s="48">
        <v>3</v>
      </c>
      <c r="E185" s="48">
        <v>3</v>
      </c>
      <c r="F185" s="48">
        <v>3</v>
      </c>
      <c r="G185" s="48">
        <v>4</v>
      </c>
      <c r="H185" s="48">
        <v>3</v>
      </c>
      <c r="I185" s="48"/>
      <c r="J185" s="48">
        <f t="shared" si="5"/>
        <v>16</v>
      </c>
      <c r="K185" s="48">
        <f t="shared" si="6"/>
        <v>5</v>
      </c>
    </row>
    <row r="186" spans="2:11" x14ac:dyDescent="0.15">
      <c r="B186" s="48" t="s">
        <v>135</v>
      </c>
      <c r="C186" s="48">
        <v>22</v>
      </c>
      <c r="D186" s="48">
        <v>3</v>
      </c>
      <c r="E186" s="48">
        <v>4</v>
      </c>
      <c r="F186" s="48">
        <v>3</v>
      </c>
      <c r="G186" s="48">
        <v>3</v>
      </c>
      <c r="H186" s="48">
        <v>3</v>
      </c>
      <c r="I186" s="48">
        <v>3</v>
      </c>
      <c r="J186" s="48">
        <f t="shared" si="5"/>
        <v>19</v>
      </c>
      <c r="K186" s="48">
        <f t="shared" si="6"/>
        <v>6</v>
      </c>
    </row>
    <row r="187" spans="2:11" x14ac:dyDescent="0.15">
      <c r="B187" s="48" t="s">
        <v>136</v>
      </c>
      <c r="C187" s="48">
        <v>20</v>
      </c>
      <c r="D187" s="48">
        <v>4</v>
      </c>
      <c r="E187" s="48">
        <v>3</v>
      </c>
      <c r="F187" s="48">
        <v>3</v>
      </c>
      <c r="G187" s="48">
        <v>3</v>
      </c>
      <c r="H187" s="48">
        <v>3</v>
      </c>
      <c r="I187" s="48"/>
      <c r="J187" s="48">
        <f t="shared" si="5"/>
        <v>16</v>
      </c>
      <c r="K187" s="48">
        <f t="shared" si="6"/>
        <v>5</v>
      </c>
    </row>
    <row r="188" spans="2:11" x14ac:dyDescent="0.15">
      <c r="B188" s="48" t="s">
        <v>137</v>
      </c>
      <c r="C188" s="48">
        <v>24</v>
      </c>
      <c r="D188" s="48">
        <v>4</v>
      </c>
      <c r="E188" s="48">
        <v>3</v>
      </c>
      <c r="F188" s="48">
        <v>3</v>
      </c>
      <c r="G188" s="48">
        <v>3</v>
      </c>
      <c r="H188" s="48"/>
      <c r="I188" s="48"/>
      <c r="J188" s="48">
        <f t="shared" si="5"/>
        <v>13</v>
      </c>
      <c r="K188" s="48">
        <f t="shared" si="6"/>
        <v>4</v>
      </c>
    </row>
    <row r="189" spans="2:11" x14ac:dyDescent="0.15">
      <c r="B189" s="48" t="s">
        <v>138</v>
      </c>
      <c r="C189" s="48">
        <v>18</v>
      </c>
      <c r="D189" s="48">
        <v>3</v>
      </c>
      <c r="E189" s="48">
        <v>4</v>
      </c>
      <c r="F189" s="48">
        <v>4</v>
      </c>
      <c r="G189" s="48">
        <v>4</v>
      </c>
      <c r="H189" s="48">
        <v>3</v>
      </c>
      <c r="I189" s="48"/>
      <c r="J189" s="48">
        <f t="shared" si="5"/>
        <v>18</v>
      </c>
      <c r="K189" s="48">
        <f t="shared" si="6"/>
        <v>5</v>
      </c>
    </row>
    <row r="190" spans="2:11" x14ac:dyDescent="0.15">
      <c r="B190" s="48" t="s">
        <v>139</v>
      </c>
      <c r="C190" s="48">
        <v>21</v>
      </c>
      <c r="D190" s="48">
        <v>3</v>
      </c>
      <c r="E190" s="48">
        <v>3</v>
      </c>
      <c r="F190" s="48">
        <v>3</v>
      </c>
      <c r="G190" s="48">
        <v>3</v>
      </c>
      <c r="H190" s="48"/>
      <c r="I190" s="48"/>
      <c r="J190" s="48">
        <f t="shared" si="5"/>
        <v>12</v>
      </c>
      <c r="K190" s="48">
        <f t="shared" si="6"/>
        <v>4</v>
      </c>
    </row>
    <row r="191" spans="2:11" x14ac:dyDescent="0.15">
      <c r="B191" s="48" t="s">
        <v>140</v>
      </c>
      <c r="C191" s="48">
        <v>22</v>
      </c>
      <c r="D191" s="48">
        <v>4</v>
      </c>
      <c r="E191" s="48">
        <v>3</v>
      </c>
      <c r="F191" s="48">
        <v>3</v>
      </c>
      <c r="G191" s="48">
        <v>3</v>
      </c>
      <c r="H191" s="48">
        <v>3</v>
      </c>
      <c r="I191" s="48"/>
      <c r="J191" s="48">
        <f t="shared" si="5"/>
        <v>16</v>
      </c>
      <c r="K191" s="48">
        <f t="shared" si="6"/>
        <v>5</v>
      </c>
    </row>
    <row r="192" spans="2:11" x14ac:dyDescent="0.15">
      <c r="B192" s="48" t="s">
        <v>141</v>
      </c>
      <c r="C192" s="48">
        <v>21</v>
      </c>
      <c r="D192" s="48">
        <v>3</v>
      </c>
      <c r="E192" s="48">
        <v>3</v>
      </c>
      <c r="F192" s="48">
        <v>3</v>
      </c>
      <c r="G192" s="48">
        <v>4</v>
      </c>
      <c r="H192" s="48">
        <v>4</v>
      </c>
      <c r="I192" s="48"/>
      <c r="J192" s="48">
        <f t="shared" si="5"/>
        <v>17</v>
      </c>
      <c r="K192" s="48">
        <f t="shared" si="6"/>
        <v>5</v>
      </c>
    </row>
    <row r="193" spans="2:11" x14ac:dyDescent="0.15">
      <c r="B193" s="48" t="s">
        <v>142</v>
      </c>
      <c r="C193" s="48">
        <v>24</v>
      </c>
      <c r="D193" s="48">
        <v>3</v>
      </c>
      <c r="E193" s="48">
        <v>3</v>
      </c>
      <c r="F193" s="48">
        <v>3</v>
      </c>
      <c r="G193" s="48">
        <v>3</v>
      </c>
      <c r="H193" s="48">
        <v>3</v>
      </c>
      <c r="I193" s="48">
        <v>3</v>
      </c>
      <c r="J193" s="48">
        <f t="shared" si="5"/>
        <v>18</v>
      </c>
      <c r="K193" s="48">
        <f t="shared" si="6"/>
        <v>6</v>
      </c>
    </row>
    <row r="194" spans="2:11" x14ac:dyDescent="0.15">
      <c r="B194" s="48" t="s">
        <v>133</v>
      </c>
      <c r="C194" s="48">
        <v>23</v>
      </c>
      <c r="D194" s="48">
        <v>3</v>
      </c>
      <c r="E194" s="48">
        <v>3</v>
      </c>
      <c r="F194" s="48">
        <v>3</v>
      </c>
      <c r="G194" s="48">
        <v>4</v>
      </c>
      <c r="H194" s="48">
        <v>3</v>
      </c>
      <c r="I194" s="48">
        <v>1</v>
      </c>
      <c r="J194" s="48">
        <f t="shared" si="5"/>
        <v>17</v>
      </c>
      <c r="K194" s="48">
        <f t="shared" si="6"/>
        <v>6</v>
      </c>
    </row>
    <row r="195" spans="2:11" x14ac:dyDescent="0.15">
      <c r="B195" s="48" t="s">
        <v>127</v>
      </c>
      <c r="C195" s="48">
        <v>24</v>
      </c>
      <c r="D195" s="48">
        <v>4</v>
      </c>
      <c r="E195" s="48">
        <v>4</v>
      </c>
      <c r="F195" s="48">
        <v>4</v>
      </c>
      <c r="G195" s="48">
        <v>4</v>
      </c>
      <c r="H195" s="48"/>
      <c r="I195" s="48"/>
      <c r="J195" s="48">
        <f t="shared" si="5"/>
        <v>16</v>
      </c>
      <c r="K195" s="48">
        <f t="shared" si="6"/>
        <v>4</v>
      </c>
    </row>
  </sheetData>
  <mergeCells count="2">
    <mergeCell ref="A3:O3"/>
    <mergeCell ref="M11:N11"/>
  </mergeCells>
  <conditionalFormatting sqref="A1:A2">
    <cfRule type="expression" dxfId="151" priority="8">
      <formula>$A$2/$B$2&gt;=0.076</formula>
    </cfRule>
  </conditionalFormatting>
  <conditionalFormatting sqref="B1:B2">
    <cfRule type="expression" dxfId="150" priority="9">
      <formula>$A$2/$B$2&gt;=0.153</formula>
    </cfRule>
  </conditionalFormatting>
  <conditionalFormatting sqref="C1:C2">
    <cfRule type="expression" dxfId="149" priority="10">
      <formula>$A$2/$B$2&gt;=0.23</formula>
    </cfRule>
  </conditionalFormatting>
  <conditionalFormatting sqref="D1:D2">
    <cfRule type="expression" dxfId="148" priority="11">
      <formula>$A$2/$B$2&gt;=0.307</formula>
    </cfRule>
  </conditionalFormatting>
  <conditionalFormatting sqref="E1:E2">
    <cfRule type="expression" dxfId="147" priority="12">
      <formula>$A$2/$B$2&gt;=0.384</formula>
    </cfRule>
  </conditionalFormatting>
  <conditionalFormatting sqref="F1:F2">
    <cfRule type="expression" dxfId="146" priority="13">
      <formula>$A$2/$B$2&gt;=0.461</formula>
    </cfRule>
  </conditionalFormatting>
  <conditionalFormatting sqref="G1:G2">
    <cfRule type="expression" dxfId="145" priority="14">
      <formula>$A$2/$B$2&gt;=0.538</formula>
    </cfRule>
  </conditionalFormatting>
  <conditionalFormatting sqref="H1:H2">
    <cfRule type="expression" dxfId="144" priority="15">
      <formula>$A$2/$B$2&gt;=0.615</formula>
    </cfRule>
  </conditionalFormatting>
  <conditionalFormatting sqref="I1:P2">
    <cfRule type="expression" dxfId="143" priority="16">
      <formula>$A$2/$B$2&gt;=0.692</formula>
    </cfRule>
  </conditionalFormatting>
  <conditionalFormatting sqref="L1">
    <cfRule type="expression" dxfId="142" priority="4">
      <formula>$A$2/$B$2&gt;=0.846</formula>
    </cfRule>
  </conditionalFormatting>
  <conditionalFormatting sqref="O1">
    <cfRule type="expression" dxfId="141" priority="7">
      <formula>$A$2/$B$2&gt;=0.846</formula>
    </cfRule>
  </conditionalFormatting>
  <conditionalFormatting sqref="P1">
    <cfRule type="expression" dxfId="140" priority="2">
      <formula>$P$1&lt;&gt;""</formula>
    </cfRule>
  </conditionalFormatting>
  <conditionalFormatting sqref="Q1:R1 A1:O2 X1:AO2 P2:R2">
    <cfRule type="expression" dxfId="139" priority="1">
      <formula>$P$1="Feedback OFF"</formula>
    </cfRule>
  </conditionalFormatting>
  <conditionalFormatting sqref="Q1:R2">
    <cfRule type="expression" dxfId="138" priority="3">
      <formula>$A$2/$B$2&gt;=0.846</formula>
    </cfRule>
  </conditionalFormatting>
  <conditionalFormatting sqref="X1:AF1 AH1:AK1 AM1:AO1 X2:AO2">
    <cfRule type="expression" dxfId="137" priority="17">
      <formula>$A$2/$B$2&gt;=1</formula>
    </cfRule>
  </conditionalFormatting>
  <conditionalFormatting sqref="AG1">
    <cfRule type="expression" dxfId="136" priority="6">
      <formula>$A$2/$B$2&gt;=0.846</formula>
    </cfRule>
  </conditionalFormatting>
  <conditionalFormatting sqref="AL1">
    <cfRule type="expression" dxfId="135" priority="5">
      <formula>$A$2/$B$2&gt;=0.846</formula>
    </cfRule>
  </conditionalFormatting>
  <dataValidations count="1">
    <dataValidation type="list" allowBlank="1" showInputMessage="1" showErrorMessage="1" sqref="P1" xr:uid="{A1DD0617-3562-4282-BFFF-A602C97C2702}">
      <formula1>"Feedback ON, Taunting ON, Feedback OFF"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2C1-0AC5-4EF1-8FD6-B33388CB24B7}">
  <sheetPr>
    <tabColor rgb="FF4FADEA"/>
  </sheetPr>
  <dimension ref="A3:O13"/>
  <sheetViews>
    <sheetView workbookViewId="0">
      <selection activeCell="A4" sqref="A4"/>
    </sheetView>
  </sheetViews>
  <sheetFormatPr defaultColWidth="8.75" defaultRowHeight="8.25" x14ac:dyDescent="0.15"/>
  <cols>
    <col min="1" max="1" width="8.875" style="46" bestFit="1" customWidth="1"/>
    <col min="2" max="3" width="8.75" style="46"/>
    <col min="4" max="4" width="23.75" style="46" bestFit="1" customWidth="1"/>
    <col min="5" max="5" width="9.5" style="46" bestFit="1" customWidth="1"/>
    <col min="6" max="16384" width="8.75" style="46"/>
  </cols>
  <sheetData>
    <row r="3" spans="1:15" x14ac:dyDescent="0.15">
      <c r="A3" s="152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x14ac:dyDescent="0.15">
      <c r="A4" s="47"/>
    </row>
    <row r="5" spans="1:15" x14ac:dyDescent="0.15">
      <c r="A5" s="47">
        <v>0</v>
      </c>
    </row>
    <row r="10" spans="1:15" x14ac:dyDescent="0.15">
      <c r="D10" s="152">
        <v>0</v>
      </c>
      <c r="E10" s="152"/>
    </row>
    <row r="11" spans="1:15" x14ac:dyDescent="0.15">
      <c r="D11" s="49">
        <v>0</v>
      </c>
      <c r="E11" s="53">
        <v>1</v>
      </c>
    </row>
    <row r="12" spans="1:15" x14ac:dyDescent="0.15">
      <c r="D12" s="49">
        <v>0</v>
      </c>
      <c r="E12" s="53">
        <v>1</v>
      </c>
    </row>
    <row r="13" spans="1:15" x14ac:dyDescent="0.15">
      <c r="D13" s="49">
        <v>0</v>
      </c>
      <c r="E13" s="53">
        <v>1</v>
      </c>
    </row>
  </sheetData>
  <mergeCells count="2">
    <mergeCell ref="A3:O3"/>
    <mergeCell ref="D10:E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725B-C848-4BCE-B211-91DC8E603EE4}">
  <sheetPr>
    <tabColor rgb="FF4FADEA"/>
  </sheetPr>
  <dimension ref="A1:O13"/>
  <sheetViews>
    <sheetView workbookViewId="0">
      <selection activeCell="E11" sqref="E11"/>
    </sheetView>
  </sheetViews>
  <sheetFormatPr defaultColWidth="8.75" defaultRowHeight="8.25" x14ac:dyDescent="0.15"/>
  <cols>
    <col min="1" max="3" width="8.75" style="46"/>
    <col min="4" max="4" width="23.75" style="46" bestFit="1" customWidth="1"/>
    <col min="5" max="16384" width="8.75" style="46"/>
  </cols>
  <sheetData>
    <row r="1" spans="1:15" x14ac:dyDescent="0.15">
      <c r="I1" s="46" t="s">
        <v>508</v>
      </c>
    </row>
    <row r="2" spans="1:15" x14ac:dyDescent="0.15">
      <c r="A2" s="46">
        <f ca="1">IF('IC 1B'!$D$2="DRAGGING CELLS IS NOT PERMITTED. PLEASE UNDO LAST ACTION!!",0,IF('IC 1B'!$P$1&lt;&gt;"Feedback OFF",IF(Scoreboard!$F$22="",SUMIFS('IC 1BPT'!A3:$AL$13, 'IC 1BPT'!A3:$AL$13, "&gt;0", 'IC 1BSC'!A3:$AL$13, "PerfectMsg")+ABS(SUMIFS('IC 1BPT'!A3:$AL$13, 'IC 1BPT'!A3:$AL$13, "&lt;0", 'IC 1BSC'!A3:$AL$13, "PerfectMsg")),0),0))</f>
        <v>3</v>
      </c>
      <c r="B2" s="46">
        <f>SUMIF('IC 1BPT'!A3:$AL$13,"&gt;0")</f>
        <v>3</v>
      </c>
    </row>
    <row r="3" spans="1:15" x14ac:dyDescent="0.15">
      <c r="A3" s="152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x14ac:dyDescent="0.15">
      <c r="A4" s="47"/>
    </row>
    <row r="5" spans="1:15" x14ac:dyDescent="0.15">
      <c r="A5" s="47">
        <v>0</v>
      </c>
    </row>
    <row r="10" spans="1:15" x14ac:dyDescent="0.15">
      <c r="D10" s="152">
        <v>0</v>
      </c>
      <c r="E10" s="152"/>
    </row>
    <row r="11" spans="1:15" x14ac:dyDescent="0.15">
      <c r="D11" s="49">
        <v>0</v>
      </c>
      <c r="E11" s="53" t="str">
        <f ca="1">_xlfn.IFS(ISBLANK('IC 1B'!E11),"",IF(NOT(ISNA('#_IC 1B'!E11)),IF(ISNA('IC 1B'!E11),TRUE,FALSE),FALSE),"StuNAMsg",IF(AND(ISNA('#_IC 1B'!E11),ISNA('IC 1B'!E11)),TRUE,FALSE),"PerfectMsg",IF(NOT(ISERROR('#_IC 1B'!E11)),IF(ISERROR('IC 1B'!E11),TRUE,FALSE),FALSE),"StuErrorMsg",IF(TYPE('#_IC 1B'!E11)&lt;&gt;TYPE('IC 1B'!E11),TRUE,FALSE),"WrongTypeMsg",IF(_xlfn.ISFORMULA('#_IC 1B'!E11),IF(NOT(_xlfn.ISFORMULA('IC 1B'!E11)),TRUE),FALSE),"MissingFormulaMsg",IF(NOT(AND(ISNUMBER(FIND("[",_xlfn.FORMULATEXT('#_IC 1B'!E11))),ISNUMBER(FIND("!",_xlfn.FORMULATEXT('#_IC 1B'!E11))))),AND(ISNUMBER(FIND("[",_xlfn.FORMULATEXT('IC 1B'!E11))),ISNUMBER(FIND("!",_xlfn.FORMULATEXT('IC 1B'!E11)))),FALSE),"ExternalRefsMsg",IF(ISNUMBER('#_IC 1B'!E11),IF(ABS('#_IC 1B'!E11-'IC 1B'!E11)&gt;0.00001,TRUE,FALSE),IF('#_IC 1B'!E11&lt;&gt;'IC 1B'!E11,TRUE,FALSE)),IF(ISNUMBER('#_IC 1B'!E11),IF('#_IC 1B'!E11&gt;'IC 1B'!E11,"TooLow","TooHigh"),"WrongAnswer"),NOT(_xlfn.ISFORMULA('#_IC 1B'!E11)),IF(_xlfn.IFS(ISTEXT('#_IC 1B'!E11),FALSE,ISLOGICAL('#_IC 1B'!E11),FALSE,SUBSTITUTE(CELL("format",'#_IC 1B'!E11),"-","")=SUBSTITUTE(CELL("format",'IC 1B'!E11),"-",""),FALSE,CELL("format",'#_IC 1B'!E11)="G",FALSE,AND(CELL("format",'#_IC 1B'!E11)="F0",CELL("format",'IC 1B'!E11)="G"),FALSE,TRUE,IFERROR(IF(MATCH(CELL("format",'#_IC 1B'!E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1B'!E11),_xlfn.FORMULATEXT('IC 1B'!E11),'IC 1B'!E11),"9","#"),"8","#"),"7","#"),"6","#"),"5","#"),"4","#"),"3","#"),"2","#"),"1","#"),"0","#"),"$",""),"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1B'!E11),_xlfn.FORMULATEXT('IC 1B'!E11),'IC 1B'!E11),"9","#"),"8","#"),"7","#"),"6","#"),"5","#"),"4","#"),"3","#"),"2","#"),"1","#"),"0","#"),"$",""),"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1B'!E11),_xlfn.FORMULATEXT('#_IC 1B'!E11),'#_IC 1B'!E11),"9","#"),"8","#"),"7","#"),"6","#"),"5","#"),"4","#"),"3","#"),"2","#"),"1","#"),"0","#"),"$",""),"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1B'!E11),_xlfn.FORMULATEXT('#_IC 1B'!E11),'#_IC 1B'!E11),"9","#"),"8","#"),"7","#"),"6","#"),"5","#"),"4","#"),"3","#"),"2","#"),"1","#"),"0","#"),"$",""),"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1B'!E11),_xlfn.FORMULATEXT('IC 1B'!E11),'IC 1B'!E11))-LEN(SUBSTITUTE(IF(_xlfn.ISFORMULA('IC 1B'!E11),_xlfn.FORMULATEXT('IC 1B'!E11),'IC 1B'!E11),"""",""))&gt;LEN(IF(_xlfn.ISFORMULA('#_IC 1B'!E11),_xlfn.FORMULATEXT('#_IC 1B'!E11),'#_IC 1B'!E11))-LEN(SUBSTITUTE(IF(_xlfn.ISFORMULA('#_IC 1B'!E11),_xlfn.FORMULATEXT('#_IC 1B'!E11),'#_IC 1B'!E11),"""","")),TRUE,FALSE),"HardQuoteMsg",IF(LEN(IF(_xlfn.ISFORMULA('IC 1B'!E11),_xlfn.FORMULATEXT('IC 1B'!E11),'IC 1B'!E11))-LEN(SUBSTITUTE(IF(_xlfn.ISFORMULA('IC 1B'!E11),_xlfn.FORMULATEXT('IC 1B'!E11),'IC 1B'!E11),"$",""))&lt;LEN(IF(_xlfn.ISFORMULA('#_IC 1B'!E11),_xlfn.FORMULATEXT('#_IC 1B'!E11),'#_IC 1B'!E11))-LEN(SUBSTITUTE(IF(_xlfn.ISFORMULA('#_IC 1B'!E11),_xlfn.FORMULATEXT('#_IC 1B'!E11),'#_IC 1B'!E11),"$","")),TRUE,FALSE),"MissingAbsMsg",_xlfn.IFS(ISTEXT('#_IC 1B'!E11),FALSE,ISLOGICAL('#_IC 1B'!E11),FALSE,SUBSTITUTE(CELL("format",'#_IC 1B'!E11),"-","")=SUBSTITUTE(CELL("format",'IC 1B'!E11),"-",""),FALSE,CELL("format",'#_IC 1B'!E11)="G",FALSE,AND(CELL("format",'#_IC 1B'!E11)="F0",CELL("format",'IC 1B'!E11)="G"),FALSE,TRUE,IFERROR(IF(MATCH(CELL("format",'#_IC 1B'!E11),FormatCodes_SFX!$A$4:$A$53,0)&gt;0,TRUE),FALSE),TRUE,TRUE),"FormatMsg",TRUE,"PerfectMsg")</f>
        <v>PerfectMsg</v>
      </c>
    </row>
    <row r="12" spans="1:15" x14ac:dyDescent="0.15">
      <c r="D12" s="49">
        <v>0</v>
      </c>
      <c r="E12" s="53" t="str">
        <f ca="1">_xlfn.IFS(ISBLANK('IC 1B'!E12),"",IF(NOT(ISNA('#_IC 1B'!E12)),IF(ISNA('IC 1B'!E12),TRUE,FALSE),FALSE),"StuNAMsg",IF(AND(ISNA('#_IC 1B'!E12),ISNA('IC 1B'!E12)),TRUE,FALSE),"PerfectMsg",IF(NOT(ISERROR('#_IC 1B'!E12)),IF(ISERROR('IC 1B'!E12),TRUE,FALSE),FALSE),"StuErrorMsg",IF(TYPE('#_IC 1B'!E12)&lt;&gt;TYPE('IC 1B'!E12),TRUE,FALSE),"WrongTypeMsg",IF(_xlfn.ISFORMULA('#_IC 1B'!E12),IF(NOT(_xlfn.ISFORMULA('IC 1B'!E12)),TRUE),FALSE),"MissingFormulaMsg",IF(NOT(AND(ISNUMBER(FIND("[",_xlfn.FORMULATEXT('#_IC 1B'!E12))),ISNUMBER(FIND("!",_xlfn.FORMULATEXT('#_IC 1B'!E12))))),AND(ISNUMBER(FIND("[",_xlfn.FORMULATEXT('IC 1B'!E12))),ISNUMBER(FIND("!",_xlfn.FORMULATEXT('IC 1B'!E12)))),FALSE),"ExternalRefsMsg",IF(ISNUMBER('#_IC 1B'!E12),IF(ABS('#_IC 1B'!E12-'IC 1B'!E12)&gt;0.00001,TRUE,FALSE),IF('#_IC 1B'!E12&lt;&gt;'IC 1B'!E12,TRUE,FALSE)),IF(ISNUMBER('#_IC 1B'!E12),IF('#_IC 1B'!E12&gt;'IC 1B'!E12,"TooLow","TooHigh"),"WrongAnswer"),NOT(_xlfn.ISFORMULA('#_IC 1B'!E12)),IF(_xlfn.IFS(ISTEXT('#_IC 1B'!E12),FALSE,ISLOGICAL('#_IC 1B'!E12),FALSE,SUBSTITUTE(CELL("format",'#_IC 1B'!E12),"-","")=SUBSTITUTE(CELL("format",'IC 1B'!E12),"-",""),FALSE,CELL("format",'#_IC 1B'!E12)="G",FALSE,AND(CELL("format",'#_IC 1B'!E12)="F0",CELL("format",'IC 1B'!E12)="G"),FALSE,TRUE,IFERROR(IF(MATCH(CELL("format",'#_IC 1B'!E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1B'!E12),_xlfn.FORMULATEXT('IC 1B'!E12),'IC 1B'!E12),"9","#"),"8","#"),"7","#"),"6","#"),"5","#"),"4","#"),"3","#"),"2","#"),"1","#"),"0","#"),"$",""),"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1B'!E12),_xlfn.FORMULATEXT('IC 1B'!E12),'IC 1B'!E12),"9","#"),"8","#"),"7","#"),"6","#"),"5","#"),"4","#"),"3","#"),"2","#"),"1","#"),"0","#"),"$",""),"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1B'!E12),_xlfn.FORMULATEXT('#_IC 1B'!E12),'#_IC 1B'!E12),"9","#"),"8","#"),"7","#"),"6","#"),"5","#"),"4","#"),"3","#"),"2","#"),"1","#"),"0","#"),"$",""),"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1B'!E12),_xlfn.FORMULATEXT('#_IC 1B'!E12),'#_IC 1B'!E12),"9","#"),"8","#"),"7","#"),"6","#"),"5","#"),"4","#"),"3","#"),"2","#"),"1","#"),"0","#"),"$",""),"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1B'!E12),_xlfn.FORMULATEXT('IC 1B'!E12),'IC 1B'!E12))-LEN(SUBSTITUTE(IF(_xlfn.ISFORMULA('IC 1B'!E12),_xlfn.FORMULATEXT('IC 1B'!E12),'IC 1B'!E12),"""",""))&gt;LEN(IF(_xlfn.ISFORMULA('#_IC 1B'!E12),_xlfn.FORMULATEXT('#_IC 1B'!E12),'#_IC 1B'!E12))-LEN(SUBSTITUTE(IF(_xlfn.ISFORMULA('#_IC 1B'!E12),_xlfn.FORMULATEXT('#_IC 1B'!E12),'#_IC 1B'!E12),"""","")),TRUE,FALSE),"HardQuoteMsg",IF(LEN(IF(_xlfn.ISFORMULA('IC 1B'!E12),_xlfn.FORMULATEXT('IC 1B'!E12),'IC 1B'!E12))-LEN(SUBSTITUTE(IF(_xlfn.ISFORMULA('IC 1B'!E12),_xlfn.FORMULATEXT('IC 1B'!E12),'IC 1B'!E12),"$",""))&lt;LEN(IF(_xlfn.ISFORMULA('#_IC 1B'!E12),_xlfn.FORMULATEXT('#_IC 1B'!E12),'#_IC 1B'!E12))-LEN(SUBSTITUTE(IF(_xlfn.ISFORMULA('#_IC 1B'!E12),_xlfn.FORMULATEXT('#_IC 1B'!E12),'#_IC 1B'!E12),"$","")),TRUE,FALSE),"MissingAbsMsg",_xlfn.IFS(ISTEXT('#_IC 1B'!E12),FALSE,ISLOGICAL('#_IC 1B'!E12),FALSE,SUBSTITUTE(CELL("format",'#_IC 1B'!E12),"-","")=SUBSTITUTE(CELL("format",'IC 1B'!E12),"-",""),FALSE,CELL("format",'#_IC 1B'!E12)="G",FALSE,AND(CELL("format",'#_IC 1B'!E12)="F0",CELL("format",'IC 1B'!E12)="G"),FALSE,TRUE,IFERROR(IF(MATCH(CELL("format",'#_IC 1B'!E12),FormatCodes_SFX!$A$4:$A$53,0)&gt;0,TRUE),FALSE),TRUE,TRUE),"FormatMsg",TRUE,"PerfectMsg")</f>
        <v>PerfectMsg</v>
      </c>
    </row>
    <row r="13" spans="1:15" x14ac:dyDescent="0.15">
      <c r="D13" s="49">
        <v>0</v>
      </c>
      <c r="E13" s="53" t="str">
        <f ca="1">_xlfn.IFS(ISBLANK('IC 1B'!E13),"",IF(NOT(ISNA('#_IC 1B'!E13)),IF(ISNA('IC 1B'!E13),TRUE,FALSE),FALSE),"StuNAMsg",IF(AND(ISNA('#_IC 1B'!E13),ISNA('IC 1B'!E13)),TRUE,FALSE),"PerfectMsg",IF(NOT(ISERROR('#_IC 1B'!E13)),IF(ISERROR('IC 1B'!E13),TRUE,FALSE),FALSE),"StuErrorMsg",IF(TYPE('#_IC 1B'!E13)&lt;&gt;TYPE('IC 1B'!E13),TRUE,FALSE),"WrongTypeMsg",IF(_xlfn.ISFORMULA('#_IC 1B'!E13),IF(NOT(_xlfn.ISFORMULA('IC 1B'!E13)),TRUE),FALSE),"MissingFormulaMsg",IF(NOT(AND(ISNUMBER(FIND("[",_xlfn.FORMULATEXT('#_IC 1B'!E13))),ISNUMBER(FIND("!",_xlfn.FORMULATEXT('#_IC 1B'!E13))))),AND(ISNUMBER(FIND("[",_xlfn.FORMULATEXT('IC 1B'!E13))),ISNUMBER(FIND("!",_xlfn.FORMULATEXT('IC 1B'!E13)))),FALSE),"ExternalRefsMsg",IF(ISNUMBER('#_IC 1B'!E13),IF(ABS('#_IC 1B'!E13-'IC 1B'!E13)&gt;0.00001,TRUE,FALSE),IF('#_IC 1B'!E13&lt;&gt;'IC 1B'!E13,TRUE,FALSE)),IF(ISNUMBER('#_IC 1B'!E13),IF('#_IC 1B'!E13&gt;'IC 1B'!E13,"TooLow","TooHigh"),"WrongAnswer"),NOT(_xlfn.ISFORMULA('#_IC 1B'!E13)),IF(_xlfn.IFS(ISTEXT('#_IC 1B'!E13),FALSE,ISLOGICAL('#_IC 1B'!E13),FALSE,SUBSTITUTE(CELL("format",'#_IC 1B'!E13),"-","")=SUBSTITUTE(CELL("format",'IC 1B'!E13),"-",""),FALSE,CELL("format",'#_IC 1B'!E13)="G",FALSE,AND(CELL("format",'#_IC 1B'!E13)="F0",CELL("format",'IC 1B'!E13)="G"),FALSE,TRUE,IFERROR(IF(MATCH(CELL("format",'#_IC 1B'!E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1B'!E13),_xlfn.FORMULATEXT('IC 1B'!E13),'IC 1B'!E13),"9","#"),"8","#"),"7","#"),"6","#"),"5","#"),"4","#"),"3","#"),"2","#"),"1","#"),"0","#"),"$",""),"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1B'!E13),_xlfn.FORMULATEXT('IC 1B'!E13),'IC 1B'!E13),"9","#"),"8","#"),"7","#"),"6","#"),"5","#"),"4","#"),"3","#"),"2","#"),"1","#"),"0","#"),"$",""),"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1B'!E13),_xlfn.FORMULATEXT('#_IC 1B'!E13),'#_IC 1B'!E13),"9","#"),"8","#"),"7","#"),"6","#"),"5","#"),"4","#"),"3","#"),"2","#"),"1","#"),"0","#"),"$",""),"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1B'!E13),_xlfn.FORMULATEXT('#_IC 1B'!E13),'#_IC 1B'!E13),"9","#"),"8","#"),"7","#"),"6","#"),"5","#"),"4","#"),"3","#"),"2","#"),"1","#"),"0","#"),"$",""),"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1B'!E13),_xlfn.FORMULATEXT('IC 1B'!E13),'IC 1B'!E13))-LEN(SUBSTITUTE(IF(_xlfn.ISFORMULA('IC 1B'!E13),_xlfn.FORMULATEXT('IC 1B'!E13),'IC 1B'!E13),"""",""))&gt;LEN(IF(_xlfn.ISFORMULA('#_IC 1B'!E13),_xlfn.FORMULATEXT('#_IC 1B'!E13),'#_IC 1B'!E13))-LEN(SUBSTITUTE(IF(_xlfn.ISFORMULA('#_IC 1B'!E13),_xlfn.FORMULATEXT('#_IC 1B'!E13),'#_IC 1B'!E13),"""","")),TRUE,FALSE),"HardQuoteMsg",IF(LEN(IF(_xlfn.ISFORMULA('IC 1B'!E13),_xlfn.FORMULATEXT('IC 1B'!E13),'IC 1B'!E13))-LEN(SUBSTITUTE(IF(_xlfn.ISFORMULA('IC 1B'!E13),_xlfn.FORMULATEXT('IC 1B'!E13),'IC 1B'!E13),"$",""))&lt;LEN(IF(_xlfn.ISFORMULA('#_IC 1B'!E13),_xlfn.FORMULATEXT('#_IC 1B'!E13),'#_IC 1B'!E13))-LEN(SUBSTITUTE(IF(_xlfn.ISFORMULA('#_IC 1B'!E13),_xlfn.FORMULATEXT('#_IC 1B'!E13),'#_IC 1B'!E13),"$","")),TRUE,FALSE),"MissingAbsMsg",_xlfn.IFS(ISTEXT('#_IC 1B'!E13),FALSE,ISLOGICAL('#_IC 1B'!E13),FALSE,SUBSTITUTE(CELL("format",'#_IC 1B'!E13),"-","")=SUBSTITUTE(CELL("format",'IC 1B'!E13),"-",""),FALSE,CELL("format",'#_IC 1B'!E13)="G",FALSE,AND(CELL("format",'#_IC 1B'!E13)="F0",CELL("format",'IC 1B'!E13)="G"),FALSE,TRUE,IFERROR(IF(MATCH(CELL("format",'#_IC 1B'!E13),FormatCodes_SFX!$A$4:$A$53,0)&gt;0,TRUE),FALSE),TRUE,TRUE),"FormatMsg",TRUE,"PerfectMsg")</f>
        <v>PerfectMsg</v>
      </c>
    </row>
  </sheetData>
  <mergeCells count="2">
    <mergeCell ref="A3:O3"/>
    <mergeCell ref="D10:E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F07-ACA5-45B7-A0BE-6BB1C8363445}">
  <dimension ref="A1:AO13"/>
  <sheetViews>
    <sheetView showGridLines="0" zoomScaleNormal="100" workbookViewId="0">
      <pane ySplit="2" topLeftCell="A3" activePane="bottomLeft" state="frozen"/>
      <selection pane="bottomLeft" activeCell="E16" sqref="E16"/>
    </sheetView>
  </sheetViews>
  <sheetFormatPr defaultRowHeight="15.75" x14ac:dyDescent="0.25"/>
  <cols>
    <col min="4" max="4" width="23.75" bestFit="1" customWidth="1"/>
  </cols>
  <sheetData>
    <row r="1" spans="1:41" ht="22.15" customHeight="1" x14ac:dyDescent="0.25">
      <c r="A1" s="29" t="s">
        <v>503</v>
      </c>
      <c r="B1" s="29" t="s">
        <v>504</v>
      </c>
      <c r="C1" s="29" t="s">
        <v>505</v>
      </c>
      <c r="D1" s="30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29"/>
      <c r="F1" s="29"/>
      <c r="G1" s="29"/>
      <c r="H1" s="29"/>
      <c r="I1" s="30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saving",Scoreboard!$F$22&lt;&gt;"","Security compromised: Undo last action or quit without saving",TRUE=TRUE,"Connor Guarino")</f>
        <v>Connor Guarino</v>
      </c>
      <c r="J1" s="30"/>
      <c r="K1" s="30"/>
      <c r="L1" s="30" t="s">
        <v>506</v>
      </c>
      <c r="M1" s="30"/>
      <c r="N1" s="30"/>
      <c r="O1" s="30"/>
      <c r="P1" s="31" t="s">
        <v>507</v>
      </c>
      <c r="Q1" s="30"/>
      <c r="R1" s="30"/>
      <c r="S1" s="54" t="s">
        <v>514</v>
      </c>
      <c r="T1" s="33"/>
      <c r="U1" s="32"/>
      <c r="V1" s="33"/>
      <c r="W1" s="32"/>
      <c r="X1" s="29" t="str">
        <f t="shared" ref="X1:AA2" si="0">A1</f>
        <v>earned</v>
      </c>
      <c r="Y1" s="29" t="str">
        <f t="shared" si="0"/>
        <v>possible</v>
      </c>
      <c r="Z1" s="29" t="str">
        <f t="shared" si="0"/>
        <v>cell</v>
      </c>
      <c r="AA1" s="30" t="str">
        <f t="shared" ca="1" si="0"/>
        <v>error</v>
      </c>
      <c r="AB1" s="29"/>
      <c r="AC1" s="29"/>
      <c r="AD1" s="34"/>
      <c r="AE1" s="34"/>
      <c r="AF1" s="30" t="str">
        <f>I1</f>
        <v>Connor Guarino</v>
      </c>
      <c r="AG1" s="30"/>
      <c r="AH1" s="34"/>
      <c r="AI1" s="34"/>
      <c r="AJ1" s="34"/>
      <c r="AK1" s="34"/>
      <c r="AL1" s="30" t="s">
        <v>506</v>
      </c>
      <c r="AM1" s="34"/>
      <c r="AN1" s="34"/>
      <c r="AO1" s="34"/>
    </row>
    <row r="2" spans="1:41" ht="22.9" customHeight="1" thickBot="1" x14ac:dyDescent="0.55000000000000004">
      <c r="A2" s="35">
        <f ca="1">'IC 1BSC'!$A$2</f>
        <v>3</v>
      </c>
      <c r="B2" s="36">
        <f>'IC 1BSC'!$B$2</f>
        <v>3</v>
      </c>
      <c r="C2" s="35" t="str" cm="1">
        <f t="array" aca="1" ref="C2" ca="1">SUBSTITUTE(IF(LEN(CELL("address"))&lt;15,CELL("address"),""),"$","")</f>
        <v/>
      </c>
      <c r="D2" s="37" t="str">
        <f ca="1">IF(ISNUMBER(SEARCH("#REF!",_xlfn.FORMULATEXT(INDIRECT("'IC 1BSC'!"&amp;C2)))),"DRAGGING CELLS IS NOT PERMITTED. PLEASE UNDO LAST ACTION!!",IF($P$1&lt;&gt;"Feedback OFF",IFERROR(HLOOKUP(INDIRECT("'IC 1BSC'!"&amp;C2),Feedback_SFX!$B$2:$N$10,IF($P$1="Feedback ON", 2, Feedback_SFX!B1), FALSE), ""),""))</f>
        <v/>
      </c>
      <c r="E2" s="38"/>
      <c r="F2" s="38"/>
      <c r="G2" s="38"/>
      <c r="H2" s="38"/>
      <c r="I2" s="39"/>
      <c r="J2" s="38"/>
      <c r="K2" s="38"/>
      <c r="L2" s="38"/>
      <c r="M2" s="38"/>
      <c r="N2" s="38"/>
      <c r="O2" s="38"/>
      <c r="P2" s="45" t="str">
        <f ca="1">IF(Scoreboard!$E$4="Excel version: Invalid","****ERROR: Scoreboard requires Excel 365 or 2021 to run****", "")</f>
        <v/>
      </c>
      <c r="Q2" s="38"/>
      <c r="R2" s="38"/>
      <c r="S2" s="40"/>
      <c r="T2" s="41"/>
      <c r="U2" s="42"/>
      <c r="V2" s="41"/>
      <c r="W2" s="42"/>
      <c r="X2" s="43">
        <f t="shared" ca="1" si="0"/>
        <v>3</v>
      </c>
      <c r="Y2" s="43">
        <f t="shared" si="0"/>
        <v>3</v>
      </c>
      <c r="Z2" s="43" t="str">
        <f t="shared" ca="1" si="0"/>
        <v/>
      </c>
      <c r="AA2" s="37" t="str">
        <f t="shared" ca="1" si="0"/>
        <v/>
      </c>
      <c r="AB2" s="38"/>
      <c r="AC2" s="38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3" spans="1:41" x14ac:dyDescent="0.25">
      <c r="A3" s="153" t="s">
        <v>29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5"/>
    </row>
    <row r="4" spans="1:4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41" x14ac:dyDescent="0.25">
      <c r="A5" s="6" t="s">
        <v>151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4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9" spans="1:41" ht="16.5" thickBot="1" x14ac:dyDescent="0.3"/>
    <row r="10" spans="1:41" x14ac:dyDescent="0.25">
      <c r="D10" s="156" t="s">
        <v>43</v>
      </c>
      <c r="E10" s="157"/>
    </row>
    <row r="11" spans="1:41" x14ac:dyDescent="0.25">
      <c r="D11" s="14" t="s">
        <v>45</v>
      </c>
      <c r="E11" s="164">
        <f>'IC 1A'!N12</f>
        <v>21.233695652173914</v>
      </c>
    </row>
    <row r="12" spans="1:41" x14ac:dyDescent="0.25">
      <c r="D12" s="14" t="s">
        <v>47</v>
      </c>
      <c r="E12" s="164">
        <f>'IC 1A'!N13</f>
        <v>16.538043478260871</v>
      </c>
    </row>
    <row r="13" spans="1:41" ht="16.5" thickBot="1" x14ac:dyDescent="0.3">
      <c r="D13" s="15" t="s">
        <v>49</v>
      </c>
      <c r="E13" s="164">
        <f>'IC 1A'!N14</f>
        <v>4.9619565217391308</v>
      </c>
    </row>
  </sheetData>
  <mergeCells count="2">
    <mergeCell ref="A3:O3"/>
    <mergeCell ref="D10:E10"/>
  </mergeCells>
  <conditionalFormatting sqref="A1:A2">
    <cfRule type="expression" dxfId="134" priority="18">
      <formula>$A$2/$B$2&gt;=0.076</formula>
    </cfRule>
  </conditionalFormatting>
  <conditionalFormatting sqref="A1:O2 Q1:R1 X1:AO2 P2:R2">
    <cfRule type="expression" dxfId="133" priority="11">
      <formula>$P$1="Feedback OFF"</formula>
    </cfRule>
  </conditionalFormatting>
  <conditionalFormatting sqref="A3:AA10 A14:AA100 A11:D13 F11:AA13">
    <cfRule type="expression" dxfId="131" priority="8" stopIfTrue="1">
      <formula>$D$2="DRAGGING CELLS IS NOT PERMITTED. PLEASE UNDO LAST ACTION!!"</formula>
    </cfRule>
  </conditionalFormatting>
  <conditionalFormatting sqref="B1:B2">
    <cfRule type="expression" dxfId="126" priority="19">
      <formula>$A$2/$B$2&gt;=0.153</formula>
    </cfRule>
  </conditionalFormatting>
  <conditionalFormatting sqref="C1:C2">
    <cfRule type="expression" dxfId="125" priority="20">
      <formula>$A$2/$B$2&gt;=0.23</formula>
    </cfRule>
  </conditionalFormatting>
  <conditionalFormatting sqref="D1:D2">
    <cfRule type="expression" dxfId="124" priority="21">
      <formula>$A$2/$B$2&gt;=0.307</formula>
    </cfRule>
  </conditionalFormatting>
  <conditionalFormatting sqref="E1:E2">
    <cfRule type="expression" dxfId="123" priority="22">
      <formula>$A$2/$B$2&gt;=0.384</formula>
    </cfRule>
  </conditionalFormatting>
  <conditionalFormatting sqref="F1:F2">
    <cfRule type="expression" dxfId="122" priority="23">
      <formula>$A$2/$B$2&gt;=0.461</formula>
    </cfRule>
  </conditionalFormatting>
  <conditionalFormatting sqref="G1:G2">
    <cfRule type="expression" dxfId="121" priority="24">
      <formula>$A$2/$B$2&gt;=0.538</formula>
    </cfRule>
  </conditionalFormatting>
  <conditionalFormatting sqref="H1:H2">
    <cfRule type="expression" dxfId="120" priority="25">
      <formula>$A$2/$B$2&gt;=0.615</formula>
    </cfRule>
  </conditionalFormatting>
  <conditionalFormatting sqref="I1:P2">
    <cfRule type="expression" dxfId="118" priority="26">
      <formula>$A$2/$B$2&gt;=0.692</formula>
    </cfRule>
  </conditionalFormatting>
  <conditionalFormatting sqref="L1">
    <cfRule type="expression" dxfId="117" priority="14">
      <formula>$A$2/$B$2&gt;=0.846</formula>
    </cfRule>
  </conditionalFormatting>
  <conditionalFormatting sqref="O1">
    <cfRule type="expression" dxfId="116" priority="17">
      <formula>$A$2/$B$2&gt;=0.846</formula>
    </cfRule>
  </conditionalFormatting>
  <conditionalFormatting sqref="P1">
    <cfRule type="expression" dxfId="115" priority="12">
      <formula>$P$1&lt;&gt;""</formula>
    </cfRule>
  </conditionalFormatting>
  <conditionalFormatting sqref="Q1:R2">
    <cfRule type="expression" dxfId="114" priority="13">
      <formula>$A$2/$B$2&gt;=0.846</formula>
    </cfRule>
  </conditionalFormatting>
  <conditionalFormatting sqref="X1:AF1 AH1:AK1 AM1:AO1 X2:AO2">
    <cfRule type="expression" dxfId="113" priority="27">
      <formula>$A$2/$B$2&gt;=1</formula>
    </cfRule>
  </conditionalFormatting>
  <conditionalFormatting sqref="AG1">
    <cfRule type="expression" dxfId="112" priority="16">
      <formula>$A$2/$B$2&gt;=0.846</formula>
    </cfRule>
  </conditionalFormatting>
  <conditionalFormatting sqref="AL1">
    <cfRule type="expression" dxfId="111" priority="15">
      <formula>$A$2/$B$2&gt;=0.846</formula>
    </cfRule>
  </conditionalFormatting>
  <conditionalFormatting sqref="E11:E13">
    <cfRule type="expression" dxfId="4" priority="2" stopIfTrue="1">
      <formula>$D$2="DRAGGING CELLS IS NOT PERMITTED. PLEASE UNDO LAST ACTION!!"</formula>
    </cfRule>
  </conditionalFormatting>
  <dataValidations disablePrompts="1" count="1">
    <dataValidation type="list" allowBlank="1" showInputMessage="1" showErrorMessage="1" sqref="P1" xr:uid="{ED8B9F82-329E-4D3E-8D84-97BE42EDD320}">
      <formula1>"Feedback ON, Taunting ON, Feedback OFF"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stopIfTrue="1" id="{5D545B3B-47A9-44A5-8DBF-0A8A16C32DC9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9" stopIfTrue="1" id="{23E0960E-BD40-41FF-BB48-F55902AB86C1}">
            <xm:f>Scoreboard!$F$22&lt;&gt;""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 A14:AA100 A11:D13 F11:AA13</xm:sqref>
        </x14:conditionalFormatting>
        <x14:conditionalFormatting xmlns:xm="http://schemas.microsoft.com/office/excel/2006/main">
          <x14:cfRule type="expression" priority="28" stopIfTrue="1" id="{5B9B2647-AA25-4706-B693-B70A788630D5}">
            <xm:f>AND($P$1&lt;&gt;"Feedback OFF",IF('IC 1BSC'!A3=Feedback_SFX!$C$2,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9" stopIfTrue="1" id="{9CD72A75-F184-4D1C-B904-AAB25F1DF6A9}">
            <xm:f>AND($P$1&lt;&gt;"Feedback OFF",IF('IC 1BSC'!A3=Feedback_SFX!$K$2,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30" stopIfTrue="1" id="{D944A47C-4855-47A7-95B3-BC3E58B742C3}">
            <xm:f>AND($P$1&lt;&gt;"Feedback OFF",AND(IF('IC 1BSC'!A3&lt;&gt;Feedback_SFX!$C$2, TRUE, FALSE),'IC 1BSC'!A3&lt;&gt;"",_xlfn.ISFORMULA('IC 1BSC'!A3)))</xm:f>
            <x14:dxf>
              <fill>
                <patternFill>
                  <bgColor rgb="FFFF99CC"/>
                </patternFill>
              </fill>
            </x14:dxf>
          </x14:cfRule>
          <xm:sqref>A3:AL10 A11:D13 F11:AL13</xm:sqref>
        </x14:conditionalFormatting>
        <x14:conditionalFormatting xmlns:xm="http://schemas.microsoft.com/office/excel/2006/main">
          <x14:cfRule type="expression" priority="10" stopIfTrue="1" id="{3904CD75-FC86-49A5-B11C-F5004C040097}">
            <xm:f>Scoreboard!$F$22&lt;&gt;""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  <x14:conditionalFormatting xmlns:xm="http://schemas.microsoft.com/office/excel/2006/main">
          <x14:cfRule type="expression" priority="1" stopIfTrue="1" id="{60B0A846-2141-48EE-B860-6F93B1C11D54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0A327D53-21C6-449B-9796-D0BC85E48178}">
            <xm:f>Scoreboard!$F$21&lt;&gt;""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E11:E13</xm:sqref>
        </x14:conditionalFormatting>
        <x14:conditionalFormatting xmlns:xm="http://schemas.microsoft.com/office/excel/2006/main">
          <x14:cfRule type="expression" priority="4" stopIfTrue="1" id="{39B0C872-545F-4866-8488-1AB741D93D04}">
            <xm:f>AND($P$1&lt;&gt;"Feedback OFF",IF('IC 1ASC'!E11=Feedback_SFX!$C$2,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5" stopIfTrue="1" id="{1620B4C6-2B80-4A16-BA39-509A291B7A63}">
            <xm:f>AND($P$1&lt;&gt;"Feedback OFF",IF('IC 1ASC'!E11=Feedback_SFX!$K$2,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6" stopIfTrue="1" id="{100B2945-8BB9-41B6-AB1F-D17F074E6485}">
            <xm:f>AND($P$1&lt;&gt;"Feedback OFF",AND(IF('IC 1ASC'!E11&lt;&gt;Feedback_SFX!$C$2, TRUE, FALSE),'IC 1ASC'!E11&lt;&gt;"",_xlfn.ISFORMULA('IC 1ASC'!E11)))</xm:f>
            <x14:dxf>
              <fill>
                <patternFill>
                  <bgColor rgb="FFFF99CC"/>
                </patternFill>
              </fill>
            </x14:dxf>
          </x14:cfRule>
          <xm:sqref>E11:E13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7927-5B7E-4DCB-B1B4-0DF1239F8780}">
  <sheetPr>
    <tabColor rgb="FF4FADEA"/>
  </sheetPr>
  <dimension ref="A1:AL13"/>
  <sheetViews>
    <sheetView workbookViewId="0">
      <pane ySplit="2" topLeftCell="A3" activePane="bottomLeft" state="frozen"/>
      <selection pane="bottomLeft" activeCell="A3" sqref="A3:XFD3"/>
    </sheetView>
  </sheetViews>
  <sheetFormatPr defaultColWidth="8.75" defaultRowHeight="8.25" x14ac:dyDescent="0.15"/>
  <cols>
    <col min="1" max="2" width="8.875" style="46" bestFit="1" customWidth="1"/>
    <col min="3" max="3" width="8.75" style="46"/>
    <col min="4" max="4" width="23.75" style="46" bestFit="1" customWidth="1"/>
    <col min="5" max="5" width="10.125" style="46" bestFit="1" customWidth="1"/>
    <col min="6" max="31" width="8.75" style="46"/>
    <col min="32" max="32" width="8.875" style="46" bestFit="1" customWidth="1"/>
    <col min="33" max="16384" width="8.75" style="46"/>
  </cols>
  <sheetData>
    <row r="1" spans="1:38" ht="22.15" customHeight="1" x14ac:dyDescent="0.15">
      <c r="A1" s="48" t="s">
        <v>503</v>
      </c>
      <c r="B1" s="48" t="s">
        <v>504</v>
      </c>
      <c r="C1" s="48" t="s">
        <v>505</v>
      </c>
      <c r="D1" s="49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48"/>
      <c r="F1" s="48"/>
      <c r="G1" s="48"/>
      <c r="H1" s="48"/>
      <c r="I1" s="49" t="str">
        <f>'IC 1BSC'!$I$1</f>
        <v>Connor Guarino</v>
      </c>
      <c r="J1" s="49"/>
      <c r="K1" s="49"/>
      <c r="L1" s="49" t="s">
        <v>506</v>
      </c>
      <c r="M1" s="49"/>
      <c r="N1" s="49"/>
      <c r="O1" s="49"/>
      <c r="P1" s="49" t="s">
        <v>507</v>
      </c>
      <c r="Q1" s="49"/>
      <c r="R1" s="49"/>
      <c r="X1" s="48" t="str">
        <f t="shared" ref="X1:AA2" si="0">A1</f>
        <v>earned</v>
      </c>
      <c r="Y1" s="48" t="str">
        <f t="shared" si="0"/>
        <v>possible</v>
      </c>
      <c r="Z1" s="48" t="str">
        <f t="shared" si="0"/>
        <v>cell</v>
      </c>
      <c r="AA1" s="49" t="str">
        <f t="shared" ca="1" si="0"/>
        <v>error</v>
      </c>
      <c r="AB1" s="48"/>
      <c r="AC1" s="48"/>
      <c r="AF1" s="49" t="str">
        <f>I1</f>
        <v>Connor Guarino</v>
      </c>
      <c r="AG1" s="49"/>
      <c r="AL1" s="49" t="s">
        <v>506</v>
      </c>
    </row>
    <row r="2" spans="1:38" ht="22.9" customHeight="1" x14ac:dyDescent="0.15">
      <c r="A2" s="48">
        <f ca="1">'IC 1BSC'!$A$2</f>
        <v>3</v>
      </c>
      <c r="B2" s="50">
        <f>'IC 1BSC'!$B$2</f>
        <v>3</v>
      </c>
      <c r="C2" s="48" t="str" cm="1">
        <f t="array" aca="1" ref="C2" ca="1">SUBSTITUTE(IF(LEN(CELL("address"))&lt;15,CELL("address"),""),"$","")</f>
        <v/>
      </c>
      <c r="D2" s="49" t="str">
        <f ca="1">IF(ISNUMBER(SEARCH("#REF!",_xlfn.FORMULATEXT(INDIRECT("'IC 1BSC'!"&amp;C2)))),"DRAGGING CELLS IS NOT PERMITTED. PLEASE UNDO LAST ACTION!!",IF($P$1&lt;&gt;"Feedback OFF",IFERROR(HLOOKUP(INDIRECT("'IC 1BSC'!"&amp;C2),Feedback_SFX!$B$2:$N$10,IF($P$1="Feedback ON", 2, Feedback_SFX!B1), FALSE), ""),""))</f>
        <v/>
      </c>
      <c r="E2" s="48"/>
      <c r="F2" s="48"/>
      <c r="G2" s="48"/>
      <c r="H2" s="48"/>
      <c r="I2" s="51"/>
      <c r="J2" s="48"/>
      <c r="K2" s="48"/>
      <c r="L2" s="48"/>
      <c r="M2" s="48"/>
      <c r="N2" s="48"/>
      <c r="O2" s="48"/>
      <c r="P2" s="48"/>
      <c r="Q2" s="48"/>
      <c r="R2" s="48"/>
      <c r="X2" s="52">
        <f t="shared" ca="1" si="0"/>
        <v>3</v>
      </c>
      <c r="Y2" s="52">
        <f t="shared" si="0"/>
        <v>3</v>
      </c>
      <c r="Z2" s="52" t="str">
        <f t="shared" ca="1" si="0"/>
        <v/>
      </c>
      <c r="AA2" s="49" t="str">
        <f t="shared" ca="1" si="0"/>
        <v/>
      </c>
      <c r="AB2" s="48"/>
      <c r="AC2" s="48"/>
    </row>
    <row r="3" spans="1:38" x14ac:dyDescent="0.15">
      <c r="A3" s="152" t="s">
        <v>29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38" x14ac:dyDescent="0.15">
      <c r="A4" s="47"/>
    </row>
    <row r="5" spans="1:38" x14ac:dyDescent="0.15">
      <c r="A5" s="47" t="s">
        <v>516</v>
      </c>
    </row>
    <row r="10" spans="1:38" x14ac:dyDescent="0.15">
      <c r="D10" s="152" t="s">
        <v>43</v>
      </c>
      <c r="E10" s="152"/>
    </row>
    <row r="11" spans="1:38" x14ac:dyDescent="0.15">
      <c r="D11" s="49" t="s">
        <v>45</v>
      </c>
      <c r="E11" s="53">
        <f>AVERAGE('#_IC 1A'!C12:C195)</f>
        <v>21.233695652173914</v>
      </c>
    </row>
    <row r="12" spans="1:38" x14ac:dyDescent="0.15">
      <c r="D12" s="49" t="s">
        <v>47</v>
      </c>
      <c r="E12" s="53">
        <f>AVERAGE('#_IC 1A'!J12:J195)</f>
        <v>16.538043478260871</v>
      </c>
    </row>
    <row r="13" spans="1:38" x14ac:dyDescent="0.15">
      <c r="D13" s="49" t="s">
        <v>49</v>
      </c>
      <c r="E13" s="53">
        <f>AVERAGE('#_IC 1A'!K12:K195)</f>
        <v>4.9619565217391308</v>
      </c>
    </row>
  </sheetData>
  <mergeCells count="2">
    <mergeCell ref="A3:O3"/>
    <mergeCell ref="D10:E10"/>
  </mergeCells>
  <conditionalFormatting sqref="A1:A2">
    <cfRule type="expression" dxfId="110" priority="8">
      <formula>$A$2/$B$2&gt;=0.076</formula>
    </cfRule>
  </conditionalFormatting>
  <conditionalFormatting sqref="B1:B2">
    <cfRule type="expression" dxfId="109" priority="9">
      <formula>$A$2/$B$2&gt;=0.153</formula>
    </cfRule>
  </conditionalFormatting>
  <conditionalFormatting sqref="C1:C2">
    <cfRule type="expression" dxfId="108" priority="10">
      <formula>$A$2/$B$2&gt;=0.23</formula>
    </cfRule>
  </conditionalFormatting>
  <conditionalFormatting sqref="D1:D2">
    <cfRule type="expression" dxfId="107" priority="11">
      <formula>$A$2/$B$2&gt;=0.307</formula>
    </cfRule>
  </conditionalFormatting>
  <conditionalFormatting sqref="E1:E2">
    <cfRule type="expression" dxfId="106" priority="12">
      <formula>$A$2/$B$2&gt;=0.384</formula>
    </cfRule>
  </conditionalFormatting>
  <conditionalFormatting sqref="F1:F2">
    <cfRule type="expression" dxfId="105" priority="13">
      <formula>$A$2/$B$2&gt;=0.461</formula>
    </cfRule>
  </conditionalFormatting>
  <conditionalFormatting sqref="G1:G2">
    <cfRule type="expression" dxfId="104" priority="14">
      <formula>$A$2/$B$2&gt;=0.538</formula>
    </cfRule>
  </conditionalFormatting>
  <conditionalFormatting sqref="H1:H2">
    <cfRule type="expression" dxfId="103" priority="15">
      <formula>$A$2/$B$2&gt;=0.615</formula>
    </cfRule>
  </conditionalFormatting>
  <conditionalFormatting sqref="I1:P2">
    <cfRule type="expression" dxfId="102" priority="16">
      <formula>$A$2/$B$2&gt;=0.692</formula>
    </cfRule>
  </conditionalFormatting>
  <conditionalFormatting sqref="L1">
    <cfRule type="expression" dxfId="101" priority="4">
      <formula>$A$2/$B$2&gt;=0.846</formula>
    </cfRule>
  </conditionalFormatting>
  <conditionalFormatting sqref="O1">
    <cfRule type="expression" dxfId="100" priority="7">
      <formula>$A$2/$B$2&gt;=0.846</formula>
    </cfRule>
  </conditionalFormatting>
  <conditionalFormatting sqref="P1">
    <cfRule type="expression" dxfId="99" priority="2">
      <formula>$P$1&lt;&gt;""</formula>
    </cfRule>
  </conditionalFormatting>
  <conditionalFormatting sqref="Q1:R1 A1:O2 X1:AO2 P2:R2">
    <cfRule type="expression" dxfId="98" priority="1">
      <formula>$P$1="Feedback OFF"</formula>
    </cfRule>
  </conditionalFormatting>
  <conditionalFormatting sqref="Q1:R2">
    <cfRule type="expression" dxfId="97" priority="3">
      <formula>$A$2/$B$2&gt;=0.846</formula>
    </cfRule>
  </conditionalFormatting>
  <conditionalFormatting sqref="X1:AF1 AH1:AK1 AM1:AO1 X2:AO2">
    <cfRule type="expression" dxfId="96" priority="17">
      <formula>$A$2/$B$2&gt;=1</formula>
    </cfRule>
  </conditionalFormatting>
  <conditionalFormatting sqref="AG1">
    <cfRule type="expression" dxfId="95" priority="6">
      <formula>$A$2/$B$2&gt;=0.846</formula>
    </cfRule>
  </conditionalFormatting>
  <conditionalFormatting sqref="AL1">
    <cfRule type="expression" dxfId="94" priority="5">
      <formula>$A$2/$B$2&gt;=0.846</formula>
    </cfRule>
  </conditionalFormatting>
  <dataValidations count="1">
    <dataValidation type="list" allowBlank="1" showInputMessage="1" showErrorMessage="1" sqref="P1" xr:uid="{7A8C18DA-A7AF-48CE-B289-DBAD7E2EF3A7}">
      <formula1>"Feedback ON, Taunting ON, Feedback OFF"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710B-04D6-4F0B-82A9-D9269468CC01}">
  <sheetPr>
    <tabColor rgb="FF4FADEA"/>
  </sheetPr>
  <dimension ref="A8:F111"/>
  <sheetViews>
    <sheetView workbookViewId="0">
      <selection activeCell="C15" sqref="C15"/>
    </sheetView>
  </sheetViews>
  <sheetFormatPr defaultColWidth="8.75" defaultRowHeight="8.25" x14ac:dyDescent="0.15"/>
  <cols>
    <col min="1" max="1" width="21.75" style="46" bestFit="1" customWidth="1"/>
    <col min="2" max="2" width="11.25" style="46" customWidth="1"/>
    <col min="3" max="3" width="48.375" style="46" bestFit="1" customWidth="1"/>
    <col min="4" max="4" width="15.25" style="46" customWidth="1"/>
    <col min="5" max="5" width="17.375" style="46" bestFit="1" customWidth="1"/>
    <col min="6" max="6" width="34" style="46" customWidth="1"/>
    <col min="7" max="16384" width="8.75" style="46"/>
  </cols>
  <sheetData>
    <row r="8" spans="1:6" x14ac:dyDescent="0.15">
      <c r="A8" s="49">
        <v>0</v>
      </c>
    </row>
    <row r="9" spans="1:6" x14ac:dyDescent="0.15">
      <c r="A9" s="71">
        <v>5</v>
      </c>
      <c r="C9" s="46">
        <v>0</v>
      </c>
    </row>
    <row r="11" spans="1:6" x14ac:dyDescent="0.15">
      <c r="A11" s="70" t="s">
        <v>517</v>
      </c>
      <c r="B11" s="70" t="s">
        <v>518</v>
      </c>
      <c r="C11" s="70" t="s">
        <v>519</v>
      </c>
      <c r="D11" s="70" t="s">
        <v>520</v>
      </c>
      <c r="E11" s="70" t="s">
        <v>521</v>
      </c>
      <c r="F11" s="70" t="s">
        <v>522</v>
      </c>
    </row>
    <row r="12" spans="1:6" x14ac:dyDescent="0.15">
      <c r="A12" s="72">
        <v>0</v>
      </c>
      <c r="B12" s="48">
        <v>0</v>
      </c>
      <c r="C12" s="49">
        <v>0</v>
      </c>
      <c r="D12" s="48">
        <v>0</v>
      </c>
      <c r="E12" s="49">
        <v>0</v>
      </c>
      <c r="F12" s="73">
        <v>0</v>
      </c>
    </row>
    <row r="13" spans="1:6" x14ac:dyDescent="0.15">
      <c r="A13" s="72">
        <v>0</v>
      </c>
      <c r="B13" s="48">
        <v>0</v>
      </c>
      <c r="C13" s="49">
        <v>0</v>
      </c>
      <c r="D13" s="48">
        <v>0</v>
      </c>
      <c r="E13" s="49">
        <v>0</v>
      </c>
      <c r="F13" s="73">
        <v>0</v>
      </c>
    </row>
    <row r="14" spans="1:6" x14ac:dyDescent="0.15">
      <c r="A14" s="72">
        <v>0</v>
      </c>
      <c r="B14" s="48">
        <v>0</v>
      </c>
      <c r="C14" s="49">
        <v>0</v>
      </c>
      <c r="D14" s="48">
        <v>0</v>
      </c>
      <c r="E14" s="49">
        <v>0</v>
      </c>
      <c r="F14" s="73">
        <v>0</v>
      </c>
    </row>
    <row r="15" spans="1:6" x14ac:dyDescent="0.15">
      <c r="A15" s="72">
        <v>0</v>
      </c>
      <c r="B15" s="48">
        <v>0</v>
      </c>
      <c r="C15" s="49">
        <v>0</v>
      </c>
      <c r="D15" s="48">
        <v>0</v>
      </c>
      <c r="E15" s="49">
        <v>0</v>
      </c>
      <c r="F15" s="73">
        <v>0</v>
      </c>
    </row>
    <row r="16" spans="1:6" x14ac:dyDescent="0.15">
      <c r="A16" s="72">
        <v>0</v>
      </c>
      <c r="B16" s="48">
        <v>0</v>
      </c>
      <c r="C16" s="49">
        <v>0</v>
      </c>
      <c r="D16" s="48">
        <v>0</v>
      </c>
      <c r="E16" s="49">
        <v>0</v>
      </c>
      <c r="F16" s="73">
        <v>0</v>
      </c>
    </row>
    <row r="17" spans="1:6" x14ac:dyDescent="0.15">
      <c r="A17" s="72">
        <v>0</v>
      </c>
      <c r="B17" s="48">
        <v>0</v>
      </c>
      <c r="C17" s="49">
        <v>0</v>
      </c>
      <c r="D17" s="48">
        <v>0</v>
      </c>
      <c r="E17" s="49">
        <v>0</v>
      </c>
      <c r="F17" s="73">
        <v>0</v>
      </c>
    </row>
    <row r="18" spans="1:6" x14ac:dyDescent="0.15">
      <c r="A18" s="72">
        <v>0</v>
      </c>
      <c r="B18" s="48">
        <v>0</v>
      </c>
      <c r="C18" s="49">
        <v>0</v>
      </c>
      <c r="D18" s="48">
        <v>0</v>
      </c>
      <c r="E18" s="49">
        <v>0</v>
      </c>
      <c r="F18" s="73">
        <v>0</v>
      </c>
    </row>
    <row r="19" spans="1:6" x14ac:dyDescent="0.15">
      <c r="A19" s="72">
        <v>0</v>
      </c>
      <c r="B19" s="48">
        <v>0</v>
      </c>
      <c r="C19" s="49">
        <v>0</v>
      </c>
      <c r="D19" s="48">
        <v>0</v>
      </c>
      <c r="E19" s="49">
        <v>0</v>
      </c>
      <c r="F19" s="73">
        <v>0</v>
      </c>
    </row>
    <row r="20" spans="1:6" x14ac:dyDescent="0.15">
      <c r="A20" s="72">
        <v>0</v>
      </c>
      <c r="B20" s="48">
        <v>0</v>
      </c>
      <c r="C20" s="49">
        <v>0</v>
      </c>
      <c r="D20" s="48">
        <v>0</v>
      </c>
      <c r="E20" s="49">
        <v>0</v>
      </c>
      <c r="F20" s="73">
        <v>0</v>
      </c>
    </row>
    <row r="21" spans="1:6" x14ac:dyDescent="0.15">
      <c r="A21" s="72">
        <v>0</v>
      </c>
      <c r="B21" s="48">
        <v>0</v>
      </c>
      <c r="C21" s="49">
        <v>0</v>
      </c>
      <c r="D21" s="48">
        <v>0</v>
      </c>
      <c r="E21" s="49">
        <v>0</v>
      </c>
      <c r="F21" s="73">
        <v>0</v>
      </c>
    </row>
    <row r="22" spans="1:6" x14ac:dyDescent="0.15">
      <c r="A22" s="72">
        <v>0</v>
      </c>
      <c r="B22" s="48">
        <v>0</v>
      </c>
      <c r="C22" s="49">
        <v>0</v>
      </c>
      <c r="D22" s="48">
        <v>0</v>
      </c>
      <c r="E22" s="49">
        <v>0</v>
      </c>
      <c r="F22" s="73">
        <v>0</v>
      </c>
    </row>
    <row r="23" spans="1:6" x14ac:dyDescent="0.15">
      <c r="A23" s="72">
        <v>0</v>
      </c>
      <c r="B23" s="48">
        <v>0</v>
      </c>
      <c r="C23" s="49">
        <v>0</v>
      </c>
      <c r="D23" s="48">
        <v>0</v>
      </c>
      <c r="E23" s="49">
        <v>0</v>
      </c>
      <c r="F23" s="73">
        <v>0</v>
      </c>
    </row>
    <row r="24" spans="1:6" x14ac:dyDescent="0.15">
      <c r="A24" s="72">
        <v>0</v>
      </c>
      <c r="B24" s="48">
        <v>0</v>
      </c>
      <c r="C24" s="49">
        <v>0</v>
      </c>
      <c r="D24" s="48">
        <v>0</v>
      </c>
      <c r="E24" s="49">
        <v>0</v>
      </c>
      <c r="F24" s="73">
        <v>0</v>
      </c>
    </row>
    <row r="25" spans="1:6" x14ac:dyDescent="0.15">
      <c r="A25" s="72">
        <v>0</v>
      </c>
      <c r="B25" s="48">
        <v>0</v>
      </c>
      <c r="C25" s="49">
        <v>0</v>
      </c>
      <c r="D25" s="48">
        <v>0</v>
      </c>
      <c r="E25" s="49">
        <v>0</v>
      </c>
      <c r="F25" s="73">
        <v>0</v>
      </c>
    </row>
    <row r="26" spans="1:6" x14ac:dyDescent="0.15">
      <c r="A26" s="72">
        <v>0</v>
      </c>
      <c r="B26" s="48">
        <v>0</v>
      </c>
      <c r="C26" s="49">
        <v>0</v>
      </c>
      <c r="D26" s="48">
        <v>0</v>
      </c>
      <c r="E26" s="49">
        <v>0</v>
      </c>
      <c r="F26" s="73">
        <v>0</v>
      </c>
    </row>
    <row r="27" spans="1:6" x14ac:dyDescent="0.15">
      <c r="A27" s="72">
        <v>0</v>
      </c>
      <c r="B27" s="48">
        <v>0</v>
      </c>
      <c r="C27" s="49">
        <v>0</v>
      </c>
      <c r="D27" s="48">
        <v>0</v>
      </c>
      <c r="E27" s="49">
        <v>0</v>
      </c>
      <c r="F27" s="73">
        <v>0</v>
      </c>
    </row>
    <row r="28" spans="1:6" x14ac:dyDescent="0.15">
      <c r="A28" s="72">
        <v>0</v>
      </c>
      <c r="B28" s="48">
        <v>0</v>
      </c>
      <c r="C28" s="49">
        <v>0</v>
      </c>
      <c r="D28" s="48">
        <v>0</v>
      </c>
      <c r="E28" s="49">
        <v>0</v>
      </c>
      <c r="F28" s="73">
        <v>0</v>
      </c>
    </row>
    <row r="29" spans="1:6" x14ac:dyDescent="0.15">
      <c r="A29" s="72">
        <v>0</v>
      </c>
      <c r="B29" s="48">
        <v>0</v>
      </c>
      <c r="C29" s="49">
        <v>0</v>
      </c>
      <c r="D29" s="48">
        <v>0</v>
      </c>
      <c r="E29" s="49">
        <v>0</v>
      </c>
      <c r="F29" s="73">
        <v>0</v>
      </c>
    </row>
    <row r="30" spans="1:6" x14ac:dyDescent="0.15">
      <c r="A30" s="72">
        <v>0</v>
      </c>
      <c r="B30" s="48">
        <v>0</v>
      </c>
      <c r="C30" s="49">
        <v>0</v>
      </c>
      <c r="D30" s="48">
        <v>0</v>
      </c>
      <c r="E30" s="49">
        <v>0</v>
      </c>
      <c r="F30" s="73">
        <v>0</v>
      </c>
    </row>
    <row r="31" spans="1:6" x14ac:dyDescent="0.15">
      <c r="A31" s="72">
        <v>0</v>
      </c>
      <c r="B31" s="48">
        <v>0</v>
      </c>
      <c r="C31" s="49">
        <v>0</v>
      </c>
      <c r="D31" s="48">
        <v>0</v>
      </c>
      <c r="E31" s="49">
        <v>0</v>
      </c>
      <c r="F31" s="73">
        <v>0</v>
      </c>
    </row>
    <row r="32" spans="1:6" x14ac:dyDescent="0.15">
      <c r="A32" s="72">
        <v>0</v>
      </c>
      <c r="B32" s="48">
        <v>0</v>
      </c>
      <c r="C32" s="49">
        <v>0</v>
      </c>
      <c r="D32" s="48">
        <v>0</v>
      </c>
      <c r="E32" s="49">
        <v>0</v>
      </c>
      <c r="F32" s="73">
        <v>0</v>
      </c>
    </row>
    <row r="33" spans="1:6" x14ac:dyDescent="0.15">
      <c r="A33" s="72">
        <v>0</v>
      </c>
      <c r="B33" s="48">
        <v>0</v>
      </c>
      <c r="C33" s="49">
        <v>0</v>
      </c>
      <c r="D33" s="48">
        <v>0</v>
      </c>
      <c r="E33" s="49">
        <v>0</v>
      </c>
      <c r="F33" s="73">
        <v>0</v>
      </c>
    </row>
    <row r="34" spans="1:6" x14ac:dyDescent="0.15">
      <c r="A34" s="72">
        <v>0</v>
      </c>
      <c r="B34" s="48">
        <v>0</v>
      </c>
      <c r="C34" s="49">
        <v>0</v>
      </c>
      <c r="D34" s="48">
        <v>0</v>
      </c>
      <c r="E34" s="49">
        <v>0</v>
      </c>
      <c r="F34" s="73">
        <v>0</v>
      </c>
    </row>
    <row r="35" spans="1:6" x14ac:dyDescent="0.15">
      <c r="A35" s="72">
        <v>0</v>
      </c>
      <c r="B35" s="48">
        <v>0</v>
      </c>
      <c r="C35" s="49">
        <v>0</v>
      </c>
      <c r="D35" s="48">
        <v>0</v>
      </c>
      <c r="E35" s="49">
        <v>0</v>
      </c>
      <c r="F35" s="73">
        <v>0</v>
      </c>
    </row>
    <row r="36" spans="1:6" x14ac:dyDescent="0.15">
      <c r="A36" s="72">
        <v>0</v>
      </c>
      <c r="B36" s="48">
        <v>0</v>
      </c>
      <c r="C36" s="49">
        <v>0</v>
      </c>
      <c r="D36" s="48">
        <v>0</v>
      </c>
      <c r="E36" s="49">
        <v>0</v>
      </c>
      <c r="F36" s="73">
        <v>0</v>
      </c>
    </row>
    <row r="37" spans="1:6" x14ac:dyDescent="0.15">
      <c r="A37" s="72">
        <v>0</v>
      </c>
      <c r="B37" s="48">
        <v>0</v>
      </c>
      <c r="C37" s="49">
        <v>0</v>
      </c>
      <c r="D37" s="48">
        <v>0</v>
      </c>
      <c r="E37" s="49">
        <v>0</v>
      </c>
      <c r="F37" s="73">
        <v>0</v>
      </c>
    </row>
    <row r="38" spans="1:6" x14ac:dyDescent="0.15">
      <c r="A38" s="72">
        <v>0</v>
      </c>
      <c r="B38" s="48">
        <v>0</v>
      </c>
      <c r="C38" s="49">
        <v>0</v>
      </c>
      <c r="D38" s="48">
        <v>0</v>
      </c>
      <c r="E38" s="49">
        <v>0</v>
      </c>
      <c r="F38" s="73">
        <v>0</v>
      </c>
    </row>
    <row r="39" spans="1:6" x14ac:dyDescent="0.15">
      <c r="A39" s="72">
        <v>0</v>
      </c>
      <c r="B39" s="48">
        <v>0</v>
      </c>
      <c r="C39" s="49">
        <v>0</v>
      </c>
      <c r="D39" s="48">
        <v>0</v>
      </c>
      <c r="E39" s="49">
        <v>0</v>
      </c>
      <c r="F39" s="73">
        <v>0</v>
      </c>
    </row>
    <row r="40" spans="1:6" x14ac:dyDescent="0.15">
      <c r="A40" s="72">
        <v>0</v>
      </c>
      <c r="B40" s="48">
        <v>0</v>
      </c>
      <c r="C40" s="49">
        <v>0</v>
      </c>
      <c r="D40" s="48">
        <v>0</v>
      </c>
      <c r="E40" s="49">
        <v>0</v>
      </c>
      <c r="F40" s="73">
        <v>0</v>
      </c>
    </row>
    <row r="41" spans="1:6" x14ac:dyDescent="0.15">
      <c r="A41" s="72">
        <v>0</v>
      </c>
      <c r="B41" s="48">
        <v>0</v>
      </c>
      <c r="C41" s="49">
        <v>0</v>
      </c>
      <c r="D41" s="48">
        <v>0</v>
      </c>
      <c r="E41" s="49">
        <v>0</v>
      </c>
      <c r="F41" s="73">
        <v>0</v>
      </c>
    </row>
    <row r="42" spans="1:6" x14ac:dyDescent="0.15">
      <c r="A42" s="72">
        <v>0</v>
      </c>
      <c r="B42" s="48">
        <v>0</v>
      </c>
      <c r="C42" s="49">
        <v>0</v>
      </c>
      <c r="D42" s="48">
        <v>0</v>
      </c>
      <c r="E42" s="49">
        <v>0</v>
      </c>
      <c r="F42" s="73">
        <v>0</v>
      </c>
    </row>
    <row r="43" spans="1:6" x14ac:dyDescent="0.15">
      <c r="A43" s="72">
        <v>0</v>
      </c>
      <c r="B43" s="48">
        <v>0</v>
      </c>
      <c r="C43" s="49">
        <v>0</v>
      </c>
      <c r="D43" s="48">
        <v>0</v>
      </c>
      <c r="E43" s="49">
        <v>0</v>
      </c>
      <c r="F43" s="73">
        <v>0</v>
      </c>
    </row>
    <row r="44" spans="1:6" x14ac:dyDescent="0.15">
      <c r="A44" s="48">
        <v>0</v>
      </c>
      <c r="B44" s="48">
        <v>0</v>
      </c>
      <c r="C44" s="49">
        <v>0</v>
      </c>
      <c r="D44" s="48">
        <v>0</v>
      </c>
      <c r="E44" s="46">
        <v>0</v>
      </c>
      <c r="F44" s="74">
        <v>0</v>
      </c>
    </row>
    <row r="45" spans="1:6" x14ac:dyDescent="0.15">
      <c r="A45" s="72">
        <v>0</v>
      </c>
      <c r="B45" s="48">
        <v>0</v>
      </c>
      <c r="C45" s="49">
        <v>0</v>
      </c>
      <c r="D45" s="48">
        <v>0</v>
      </c>
      <c r="E45" s="49">
        <v>0</v>
      </c>
      <c r="F45" s="73">
        <v>0</v>
      </c>
    </row>
    <row r="46" spans="1:6" x14ac:dyDescent="0.15">
      <c r="A46" s="72">
        <v>0</v>
      </c>
      <c r="B46" s="48">
        <v>0</v>
      </c>
      <c r="C46" s="49">
        <v>0</v>
      </c>
      <c r="D46" s="48">
        <v>0</v>
      </c>
      <c r="E46" s="49">
        <v>0</v>
      </c>
      <c r="F46" s="73">
        <v>0</v>
      </c>
    </row>
    <row r="47" spans="1:6" x14ac:dyDescent="0.15">
      <c r="A47" s="72">
        <v>0</v>
      </c>
      <c r="B47" s="48">
        <v>0</v>
      </c>
      <c r="C47" s="49">
        <v>0</v>
      </c>
      <c r="D47" s="48">
        <v>0</v>
      </c>
      <c r="E47" s="49">
        <v>0</v>
      </c>
      <c r="F47" s="73">
        <v>0</v>
      </c>
    </row>
    <row r="48" spans="1:6" x14ac:dyDescent="0.15">
      <c r="A48" s="72">
        <v>0</v>
      </c>
      <c r="B48" s="48">
        <v>0</v>
      </c>
      <c r="C48" s="49">
        <v>0</v>
      </c>
      <c r="D48" s="48">
        <v>0</v>
      </c>
      <c r="E48" s="49">
        <v>0</v>
      </c>
      <c r="F48" s="73">
        <v>0</v>
      </c>
    </row>
    <row r="49" spans="1:6" x14ac:dyDescent="0.15">
      <c r="A49" s="72">
        <v>0</v>
      </c>
      <c r="B49" s="48">
        <v>0</v>
      </c>
      <c r="C49" s="49">
        <v>0</v>
      </c>
      <c r="D49" s="48">
        <v>0</v>
      </c>
      <c r="E49" s="49">
        <v>0</v>
      </c>
      <c r="F49" s="73">
        <v>0</v>
      </c>
    </row>
    <row r="50" spans="1:6" x14ac:dyDescent="0.15">
      <c r="A50" s="72">
        <v>0</v>
      </c>
      <c r="B50" s="48">
        <v>0</v>
      </c>
      <c r="C50" s="49">
        <v>0</v>
      </c>
      <c r="D50" s="48">
        <v>0</v>
      </c>
      <c r="E50" s="49">
        <v>0</v>
      </c>
      <c r="F50" s="73">
        <v>0</v>
      </c>
    </row>
    <row r="51" spans="1:6" x14ac:dyDescent="0.15">
      <c r="A51" s="72">
        <v>0</v>
      </c>
      <c r="B51" s="48">
        <v>0</v>
      </c>
      <c r="C51" s="49">
        <v>0</v>
      </c>
      <c r="D51" s="48">
        <v>0</v>
      </c>
      <c r="E51" s="49">
        <v>0</v>
      </c>
      <c r="F51" s="73">
        <v>0</v>
      </c>
    </row>
    <row r="52" spans="1:6" x14ac:dyDescent="0.15">
      <c r="A52" s="72">
        <v>0</v>
      </c>
      <c r="B52" s="48">
        <v>0</v>
      </c>
      <c r="C52" s="49">
        <v>0</v>
      </c>
      <c r="D52" s="48">
        <v>0</v>
      </c>
      <c r="E52" s="49">
        <v>0</v>
      </c>
      <c r="F52" s="73">
        <v>0</v>
      </c>
    </row>
    <row r="53" spans="1:6" x14ac:dyDescent="0.15">
      <c r="A53" s="72">
        <v>0</v>
      </c>
      <c r="B53" s="48">
        <v>0</v>
      </c>
      <c r="C53" s="49">
        <v>0</v>
      </c>
      <c r="D53" s="48">
        <v>0</v>
      </c>
      <c r="E53" s="49">
        <v>0</v>
      </c>
      <c r="F53" s="73">
        <v>0</v>
      </c>
    </row>
    <row r="54" spans="1:6" x14ac:dyDescent="0.15">
      <c r="A54" s="72">
        <v>0</v>
      </c>
      <c r="B54" s="48">
        <v>0</v>
      </c>
      <c r="C54" s="49">
        <v>0</v>
      </c>
      <c r="D54" s="48">
        <v>0</v>
      </c>
      <c r="E54" s="49">
        <v>0</v>
      </c>
      <c r="F54" s="73">
        <v>0</v>
      </c>
    </row>
    <row r="55" spans="1:6" x14ac:dyDescent="0.15">
      <c r="A55" s="72">
        <v>0</v>
      </c>
      <c r="B55" s="48">
        <v>0</v>
      </c>
      <c r="C55" s="49">
        <v>0</v>
      </c>
      <c r="D55" s="48">
        <v>0</v>
      </c>
      <c r="E55" s="49">
        <v>0</v>
      </c>
      <c r="F55" s="73">
        <v>0</v>
      </c>
    </row>
    <row r="56" spans="1:6" x14ac:dyDescent="0.15">
      <c r="A56" s="72">
        <v>0</v>
      </c>
      <c r="B56" s="48">
        <v>0</v>
      </c>
      <c r="C56" s="49">
        <v>0</v>
      </c>
      <c r="D56" s="48">
        <v>0</v>
      </c>
      <c r="E56" s="49">
        <v>0</v>
      </c>
      <c r="F56" s="73">
        <v>0</v>
      </c>
    </row>
    <row r="57" spans="1:6" x14ac:dyDescent="0.15">
      <c r="A57" s="72">
        <v>0</v>
      </c>
      <c r="B57" s="48">
        <v>0</v>
      </c>
      <c r="C57" s="49">
        <v>0</v>
      </c>
      <c r="D57" s="48">
        <v>0</v>
      </c>
      <c r="E57" s="49">
        <v>0</v>
      </c>
      <c r="F57" s="73">
        <v>0</v>
      </c>
    </row>
    <row r="58" spans="1:6" x14ac:dyDescent="0.15">
      <c r="A58" s="72">
        <v>0</v>
      </c>
      <c r="B58" s="48">
        <v>0</v>
      </c>
      <c r="C58" s="49">
        <v>0</v>
      </c>
      <c r="D58" s="48">
        <v>0</v>
      </c>
      <c r="E58" s="49">
        <v>0</v>
      </c>
      <c r="F58" s="73">
        <v>0</v>
      </c>
    </row>
    <row r="59" spans="1:6" x14ac:dyDescent="0.15">
      <c r="A59" s="72">
        <v>0</v>
      </c>
      <c r="B59" s="48">
        <v>0</v>
      </c>
      <c r="C59" s="49">
        <v>0</v>
      </c>
      <c r="D59" s="48">
        <v>0</v>
      </c>
      <c r="E59" s="49">
        <v>0</v>
      </c>
      <c r="F59" s="73">
        <v>0</v>
      </c>
    </row>
    <row r="60" spans="1:6" x14ac:dyDescent="0.15">
      <c r="A60" s="72">
        <v>0</v>
      </c>
      <c r="B60" s="48">
        <v>0</v>
      </c>
      <c r="C60" s="49">
        <v>0</v>
      </c>
      <c r="D60" s="48">
        <v>0</v>
      </c>
      <c r="E60" s="49">
        <v>0</v>
      </c>
      <c r="F60" s="73">
        <v>0</v>
      </c>
    </row>
    <row r="61" spans="1:6" x14ac:dyDescent="0.15">
      <c r="A61" s="72">
        <v>0</v>
      </c>
      <c r="B61" s="48">
        <v>0</v>
      </c>
      <c r="C61" s="49">
        <v>0</v>
      </c>
      <c r="D61" s="48">
        <v>0</v>
      </c>
      <c r="E61" s="49">
        <v>0</v>
      </c>
      <c r="F61" s="73">
        <v>0</v>
      </c>
    </row>
    <row r="62" spans="1:6" x14ac:dyDescent="0.15">
      <c r="A62" s="72">
        <v>0</v>
      </c>
      <c r="B62" s="48">
        <v>0</v>
      </c>
      <c r="C62" s="49">
        <v>0</v>
      </c>
      <c r="D62" s="48">
        <v>0</v>
      </c>
      <c r="E62" s="49">
        <v>0</v>
      </c>
      <c r="F62" s="73">
        <v>0</v>
      </c>
    </row>
    <row r="63" spans="1:6" x14ac:dyDescent="0.15">
      <c r="A63" s="72">
        <v>0</v>
      </c>
      <c r="B63" s="48">
        <v>0</v>
      </c>
      <c r="C63" s="49">
        <v>0</v>
      </c>
      <c r="D63" s="48">
        <v>0</v>
      </c>
      <c r="E63" s="49">
        <v>0</v>
      </c>
      <c r="F63" s="73">
        <v>0</v>
      </c>
    </row>
    <row r="64" spans="1:6" x14ac:dyDescent="0.15">
      <c r="A64" s="72">
        <v>0</v>
      </c>
      <c r="B64" s="48">
        <v>0</v>
      </c>
      <c r="C64" s="49">
        <v>0</v>
      </c>
      <c r="D64" s="48">
        <v>0</v>
      </c>
      <c r="E64" s="49">
        <v>0</v>
      </c>
      <c r="F64" s="73">
        <v>0</v>
      </c>
    </row>
    <row r="65" spans="1:6" x14ac:dyDescent="0.15">
      <c r="A65" s="72">
        <v>0</v>
      </c>
      <c r="B65" s="48">
        <v>0</v>
      </c>
      <c r="C65" s="49">
        <v>0</v>
      </c>
      <c r="D65" s="48">
        <v>0</v>
      </c>
      <c r="E65" s="49">
        <v>0</v>
      </c>
      <c r="F65" s="73">
        <v>0</v>
      </c>
    </row>
    <row r="66" spans="1:6" x14ac:dyDescent="0.15">
      <c r="A66" s="72">
        <v>0</v>
      </c>
      <c r="B66" s="48">
        <v>0</v>
      </c>
      <c r="C66" s="49">
        <v>0</v>
      </c>
      <c r="D66" s="48">
        <v>0</v>
      </c>
      <c r="E66" s="49">
        <v>0</v>
      </c>
      <c r="F66" s="73">
        <v>0</v>
      </c>
    </row>
    <row r="67" spans="1:6" x14ac:dyDescent="0.15">
      <c r="A67" s="72">
        <v>0</v>
      </c>
      <c r="B67" s="48">
        <v>0</v>
      </c>
      <c r="C67" s="49">
        <v>0</v>
      </c>
      <c r="D67" s="48">
        <v>0</v>
      </c>
      <c r="E67" s="49">
        <v>0</v>
      </c>
      <c r="F67" s="73">
        <v>0</v>
      </c>
    </row>
    <row r="68" spans="1:6" x14ac:dyDescent="0.15">
      <c r="A68" s="72">
        <v>0</v>
      </c>
      <c r="B68" s="48">
        <v>0</v>
      </c>
      <c r="C68" s="49">
        <v>0</v>
      </c>
      <c r="D68" s="48">
        <v>0</v>
      </c>
      <c r="E68" s="49">
        <v>0</v>
      </c>
      <c r="F68" s="73">
        <v>0</v>
      </c>
    </row>
    <row r="69" spans="1:6" x14ac:dyDescent="0.15">
      <c r="A69" s="72">
        <v>0</v>
      </c>
      <c r="B69" s="48">
        <v>0</v>
      </c>
      <c r="C69" s="49">
        <v>0</v>
      </c>
      <c r="D69" s="48">
        <v>0</v>
      </c>
      <c r="E69" s="49">
        <v>0</v>
      </c>
      <c r="F69" s="73">
        <v>0</v>
      </c>
    </row>
    <row r="70" spans="1:6" x14ac:dyDescent="0.15">
      <c r="A70" s="72">
        <v>0</v>
      </c>
      <c r="B70" s="48">
        <v>0</v>
      </c>
      <c r="C70" s="49">
        <v>0</v>
      </c>
      <c r="D70" s="48">
        <v>0</v>
      </c>
      <c r="E70" s="49">
        <v>0</v>
      </c>
      <c r="F70" s="73">
        <v>0</v>
      </c>
    </row>
    <row r="71" spans="1:6" x14ac:dyDescent="0.15">
      <c r="A71" s="72">
        <v>0</v>
      </c>
      <c r="B71" s="48">
        <v>0</v>
      </c>
      <c r="C71" s="49">
        <v>0</v>
      </c>
      <c r="D71" s="48">
        <v>0</v>
      </c>
      <c r="E71" s="49">
        <v>0</v>
      </c>
      <c r="F71" s="73">
        <v>0</v>
      </c>
    </row>
    <row r="72" spans="1:6" x14ac:dyDescent="0.15">
      <c r="A72" s="72">
        <v>0</v>
      </c>
      <c r="B72" s="48">
        <v>0</v>
      </c>
      <c r="C72" s="49">
        <v>0</v>
      </c>
      <c r="D72" s="48">
        <v>0</v>
      </c>
      <c r="E72" s="49">
        <v>0</v>
      </c>
      <c r="F72" s="73">
        <v>0</v>
      </c>
    </row>
    <row r="73" spans="1:6" x14ac:dyDescent="0.15">
      <c r="A73" s="72">
        <v>0</v>
      </c>
      <c r="B73" s="48">
        <v>0</v>
      </c>
      <c r="C73" s="49">
        <v>0</v>
      </c>
      <c r="D73" s="48">
        <v>0</v>
      </c>
      <c r="E73" s="49">
        <v>0</v>
      </c>
      <c r="F73" s="73">
        <v>0</v>
      </c>
    </row>
    <row r="74" spans="1:6" x14ac:dyDescent="0.15">
      <c r="A74" s="72">
        <v>0</v>
      </c>
      <c r="B74" s="48">
        <v>0</v>
      </c>
      <c r="C74" s="49">
        <v>0</v>
      </c>
      <c r="D74" s="48">
        <v>0</v>
      </c>
      <c r="E74" s="49">
        <v>0</v>
      </c>
      <c r="F74" s="73">
        <v>0</v>
      </c>
    </row>
    <row r="75" spans="1:6" x14ac:dyDescent="0.15">
      <c r="A75" s="72">
        <v>0</v>
      </c>
      <c r="B75" s="48">
        <v>0</v>
      </c>
      <c r="C75" s="49">
        <v>0</v>
      </c>
      <c r="D75" s="48">
        <v>0</v>
      </c>
      <c r="E75" s="49">
        <v>0</v>
      </c>
      <c r="F75" s="73">
        <v>0</v>
      </c>
    </row>
    <row r="76" spans="1:6" x14ac:dyDescent="0.15">
      <c r="A76" s="72">
        <v>0</v>
      </c>
      <c r="B76" s="48">
        <v>0</v>
      </c>
      <c r="C76" s="49">
        <v>0</v>
      </c>
      <c r="D76" s="48">
        <v>0</v>
      </c>
      <c r="E76" s="49">
        <v>0</v>
      </c>
      <c r="F76" s="73">
        <v>0</v>
      </c>
    </row>
    <row r="77" spans="1:6" x14ac:dyDescent="0.15">
      <c r="A77" s="72">
        <v>0</v>
      </c>
      <c r="B77" s="48">
        <v>0</v>
      </c>
      <c r="C77" s="49">
        <v>0</v>
      </c>
      <c r="D77" s="48">
        <v>0</v>
      </c>
      <c r="E77" s="49">
        <v>0</v>
      </c>
      <c r="F77" s="73">
        <v>0</v>
      </c>
    </row>
    <row r="78" spans="1:6" x14ac:dyDescent="0.15">
      <c r="A78" s="72">
        <v>0</v>
      </c>
      <c r="B78" s="48">
        <v>0</v>
      </c>
      <c r="C78" s="49">
        <v>0</v>
      </c>
      <c r="D78" s="48">
        <v>0</v>
      </c>
      <c r="E78" s="49">
        <v>0</v>
      </c>
      <c r="F78" s="73">
        <v>0</v>
      </c>
    </row>
    <row r="79" spans="1:6" x14ac:dyDescent="0.15">
      <c r="A79" s="72">
        <v>0</v>
      </c>
      <c r="B79" s="48">
        <v>0</v>
      </c>
      <c r="C79" s="49">
        <v>0</v>
      </c>
      <c r="D79" s="48">
        <v>0</v>
      </c>
      <c r="E79" s="49">
        <v>0</v>
      </c>
      <c r="F79" s="73">
        <v>0</v>
      </c>
    </row>
    <row r="80" spans="1:6" x14ac:dyDescent="0.15">
      <c r="A80" s="72">
        <v>0</v>
      </c>
      <c r="B80" s="48">
        <v>0</v>
      </c>
      <c r="C80" s="49">
        <v>0</v>
      </c>
      <c r="D80" s="48">
        <v>0</v>
      </c>
      <c r="E80" s="49">
        <v>0</v>
      </c>
      <c r="F80" s="73">
        <v>0</v>
      </c>
    </row>
    <row r="81" spans="1:6" x14ac:dyDescent="0.15">
      <c r="A81" s="72">
        <v>0</v>
      </c>
      <c r="B81" s="48">
        <v>0</v>
      </c>
      <c r="C81" s="49">
        <v>0</v>
      </c>
      <c r="D81" s="48">
        <v>0</v>
      </c>
      <c r="E81" s="49">
        <v>0</v>
      </c>
      <c r="F81" s="73">
        <v>0</v>
      </c>
    </row>
    <row r="82" spans="1:6" x14ac:dyDescent="0.15">
      <c r="A82" s="72">
        <v>0</v>
      </c>
      <c r="B82" s="48">
        <v>0</v>
      </c>
      <c r="C82" s="49">
        <v>0</v>
      </c>
      <c r="D82" s="48">
        <v>0</v>
      </c>
      <c r="E82" s="49">
        <v>0</v>
      </c>
      <c r="F82" s="73">
        <v>0</v>
      </c>
    </row>
    <row r="83" spans="1:6" x14ac:dyDescent="0.15">
      <c r="A83" s="72">
        <v>0</v>
      </c>
      <c r="B83" s="48">
        <v>0</v>
      </c>
      <c r="C83" s="49">
        <v>0</v>
      </c>
      <c r="D83" s="48">
        <v>0</v>
      </c>
      <c r="E83" s="49">
        <v>0</v>
      </c>
      <c r="F83" s="73">
        <v>0</v>
      </c>
    </row>
    <row r="84" spans="1:6" x14ac:dyDescent="0.15">
      <c r="A84" s="72">
        <v>0</v>
      </c>
      <c r="B84" s="48">
        <v>0</v>
      </c>
      <c r="C84" s="49">
        <v>0</v>
      </c>
      <c r="D84" s="48">
        <v>0</v>
      </c>
      <c r="E84" s="49">
        <v>0</v>
      </c>
      <c r="F84" s="73">
        <v>0</v>
      </c>
    </row>
    <row r="85" spans="1:6" x14ac:dyDescent="0.15">
      <c r="A85" s="72">
        <v>0</v>
      </c>
      <c r="B85" s="48">
        <v>0</v>
      </c>
      <c r="C85" s="49">
        <v>0</v>
      </c>
      <c r="D85" s="48">
        <v>0</v>
      </c>
      <c r="E85" s="49">
        <v>0</v>
      </c>
      <c r="F85" s="73">
        <v>0</v>
      </c>
    </row>
    <row r="86" spans="1:6" x14ac:dyDescent="0.15">
      <c r="A86" s="72">
        <v>0</v>
      </c>
      <c r="B86" s="48">
        <v>0</v>
      </c>
      <c r="C86" s="49">
        <v>0</v>
      </c>
      <c r="D86" s="48">
        <v>0</v>
      </c>
      <c r="E86" s="49">
        <v>0</v>
      </c>
      <c r="F86" s="73">
        <v>0</v>
      </c>
    </row>
    <row r="87" spans="1:6" x14ac:dyDescent="0.15">
      <c r="A87" s="72">
        <v>0</v>
      </c>
      <c r="B87" s="48">
        <v>0</v>
      </c>
      <c r="C87" s="49">
        <v>0</v>
      </c>
      <c r="D87" s="48">
        <v>0</v>
      </c>
      <c r="E87" s="49">
        <v>0</v>
      </c>
      <c r="F87" s="73">
        <v>0</v>
      </c>
    </row>
    <row r="88" spans="1:6" x14ac:dyDescent="0.15">
      <c r="A88" s="72">
        <v>0</v>
      </c>
      <c r="B88" s="48">
        <v>0</v>
      </c>
      <c r="C88" s="49">
        <v>0</v>
      </c>
      <c r="D88" s="48">
        <v>0</v>
      </c>
      <c r="E88" s="49">
        <v>0</v>
      </c>
      <c r="F88" s="73">
        <v>0</v>
      </c>
    </row>
    <row r="89" spans="1:6" x14ac:dyDescent="0.15">
      <c r="A89" s="72">
        <v>0</v>
      </c>
      <c r="B89" s="48">
        <v>0</v>
      </c>
      <c r="C89" s="49">
        <v>0</v>
      </c>
      <c r="D89" s="48">
        <v>0</v>
      </c>
      <c r="E89" s="49">
        <v>0</v>
      </c>
      <c r="F89" s="73">
        <v>0</v>
      </c>
    </row>
    <row r="90" spans="1:6" x14ac:dyDescent="0.15">
      <c r="A90" s="72">
        <v>0</v>
      </c>
      <c r="B90" s="48">
        <v>0</v>
      </c>
      <c r="C90" s="49">
        <v>0</v>
      </c>
      <c r="D90" s="48">
        <v>0</v>
      </c>
      <c r="E90" s="49">
        <v>0</v>
      </c>
      <c r="F90" s="73">
        <v>0</v>
      </c>
    </row>
    <row r="91" spans="1:6" x14ac:dyDescent="0.15">
      <c r="A91" s="72">
        <v>0</v>
      </c>
      <c r="B91" s="48">
        <v>0</v>
      </c>
      <c r="C91" s="49">
        <v>0</v>
      </c>
      <c r="D91" s="48">
        <v>0</v>
      </c>
      <c r="E91" s="49">
        <v>0</v>
      </c>
      <c r="F91" s="73">
        <v>0</v>
      </c>
    </row>
    <row r="92" spans="1:6" x14ac:dyDescent="0.15">
      <c r="A92" s="72">
        <v>0</v>
      </c>
      <c r="B92" s="48">
        <v>0</v>
      </c>
      <c r="C92" s="49">
        <v>0</v>
      </c>
      <c r="D92" s="48">
        <v>0</v>
      </c>
      <c r="E92" s="49">
        <v>0</v>
      </c>
      <c r="F92" s="73">
        <v>0</v>
      </c>
    </row>
    <row r="93" spans="1:6" x14ac:dyDescent="0.15">
      <c r="A93" s="72">
        <v>0</v>
      </c>
      <c r="B93" s="48">
        <v>0</v>
      </c>
      <c r="C93" s="49">
        <v>0</v>
      </c>
      <c r="D93" s="48">
        <v>0</v>
      </c>
      <c r="E93" s="49">
        <v>0</v>
      </c>
      <c r="F93" s="73">
        <v>0</v>
      </c>
    </row>
    <row r="94" spans="1:6" x14ac:dyDescent="0.15">
      <c r="A94" s="72">
        <v>0</v>
      </c>
      <c r="B94" s="48">
        <v>0</v>
      </c>
      <c r="C94" s="49">
        <v>0</v>
      </c>
      <c r="D94" s="48">
        <v>0</v>
      </c>
      <c r="E94" s="49">
        <v>0</v>
      </c>
      <c r="F94" s="73">
        <v>0</v>
      </c>
    </row>
    <row r="95" spans="1:6" x14ac:dyDescent="0.15">
      <c r="A95" s="72">
        <v>0</v>
      </c>
      <c r="B95" s="48">
        <v>0</v>
      </c>
      <c r="C95" s="49">
        <v>0</v>
      </c>
      <c r="D95" s="48">
        <v>0</v>
      </c>
      <c r="E95" s="49">
        <v>0</v>
      </c>
      <c r="F95" s="73">
        <v>0</v>
      </c>
    </row>
    <row r="96" spans="1:6" x14ac:dyDescent="0.15">
      <c r="A96" s="72">
        <v>0</v>
      </c>
      <c r="B96" s="48">
        <v>0</v>
      </c>
      <c r="C96" s="49">
        <v>0</v>
      </c>
      <c r="D96" s="48">
        <v>0</v>
      </c>
      <c r="E96" s="49">
        <v>0</v>
      </c>
      <c r="F96" s="73">
        <v>0</v>
      </c>
    </row>
    <row r="97" spans="1:6" x14ac:dyDescent="0.15">
      <c r="A97" s="72">
        <v>0</v>
      </c>
      <c r="B97" s="48">
        <v>0</v>
      </c>
      <c r="C97" s="49">
        <v>0</v>
      </c>
      <c r="D97" s="48">
        <v>0</v>
      </c>
      <c r="E97" s="49">
        <v>0</v>
      </c>
      <c r="F97" s="73">
        <v>0</v>
      </c>
    </row>
    <row r="98" spans="1:6" x14ac:dyDescent="0.15">
      <c r="A98" s="72">
        <v>0</v>
      </c>
      <c r="B98" s="48">
        <v>0</v>
      </c>
      <c r="C98" s="49">
        <v>0</v>
      </c>
      <c r="D98" s="48">
        <v>0</v>
      </c>
      <c r="E98" s="49">
        <v>0</v>
      </c>
      <c r="F98" s="73">
        <v>0</v>
      </c>
    </row>
    <row r="99" spans="1:6" x14ac:dyDescent="0.15">
      <c r="A99" s="72">
        <v>0</v>
      </c>
      <c r="B99" s="48">
        <v>0</v>
      </c>
      <c r="C99" s="49">
        <v>0</v>
      </c>
      <c r="D99" s="48">
        <v>0</v>
      </c>
      <c r="E99" s="49">
        <v>0</v>
      </c>
      <c r="F99" s="73">
        <v>0</v>
      </c>
    </row>
    <row r="100" spans="1:6" x14ac:dyDescent="0.15">
      <c r="A100" s="72">
        <v>0</v>
      </c>
      <c r="B100" s="48">
        <v>0</v>
      </c>
      <c r="C100" s="49">
        <v>0</v>
      </c>
      <c r="D100" s="48">
        <v>0</v>
      </c>
      <c r="E100" s="49">
        <v>0</v>
      </c>
      <c r="F100" s="73">
        <v>0</v>
      </c>
    </row>
    <row r="101" spans="1:6" x14ac:dyDescent="0.15">
      <c r="A101" s="72">
        <v>0</v>
      </c>
      <c r="B101" s="48">
        <v>0</v>
      </c>
      <c r="C101" s="49">
        <v>0</v>
      </c>
      <c r="D101" s="48">
        <v>0</v>
      </c>
      <c r="E101" s="49">
        <v>0</v>
      </c>
      <c r="F101" s="73">
        <v>0</v>
      </c>
    </row>
    <row r="102" spans="1:6" x14ac:dyDescent="0.15">
      <c r="A102" s="72">
        <v>0</v>
      </c>
      <c r="B102" s="48">
        <v>0</v>
      </c>
      <c r="C102" s="49">
        <v>0</v>
      </c>
      <c r="D102" s="48">
        <v>0</v>
      </c>
      <c r="E102" s="49">
        <v>0</v>
      </c>
      <c r="F102" s="73">
        <v>0</v>
      </c>
    </row>
    <row r="103" spans="1:6" x14ac:dyDescent="0.15">
      <c r="A103" s="72">
        <v>0</v>
      </c>
      <c r="B103" s="48">
        <v>0</v>
      </c>
      <c r="C103" s="49">
        <v>0</v>
      </c>
      <c r="D103" s="48">
        <v>0</v>
      </c>
      <c r="E103" s="49">
        <v>0</v>
      </c>
      <c r="F103" s="73">
        <v>0</v>
      </c>
    </row>
    <row r="104" spans="1:6" x14ac:dyDescent="0.15">
      <c r="A104" s="72">
        <v>0</v>
      </c>
      <c r="B104" s="48">
        <v>0</v>
      </c>
      <c r="C104" s="49">
        <v>0</v>
      </c>
      <c r="D104" s="48">
        <v>0</v>
      </c>
      <c r="E104" s="49">
        <v>0</v>
      </c>
      <c r="F104" s="73">
        <v>0</v>
      </c>
    </row>
    <row r="105" spans="1:6" x14ac:dyDescent="0.15">
      <c r="A105" s="72">
        <v>0</v>
      </c>
      <c r="B105" s="48">
        <v>0</v>
      </c>
      <c r="C105" s="49">
        <v>0</v>
      </c>
      <c r="D105" s="48">
        <v>0</v>
      </c>
      <c r="E105" s="49">
        <v>0</v>
      </c>
      <c r="F105" s="73">
        <v>0</v>
      </c>
    </row>
    <row r="106" spans="1:6" x14ac:dyDescent="0.15">
      <c r="A106" s="72">
        <v>0</v>
      </c>
      <c r="B106" s="48">
        <v>0</v>
      </c>
      <c r="C106" s="49">
        <v>0</v>
      </c>
      <c r="D106" s="48">
        <v>0</v>
      </c>
      <c r="E106" s="49">
        <v>0</v>
      </c>
      <c r="F106" s="73">
        <v>0</v>
      </c>
    </row>
    <row r="107" spans="1:6" x14ac:dyDescent="0.15">
      <c r="A107" s="72">
        <v>0</v>
      </c>
      <c r="B107" s="48">
        <v>0</v>
      </c>
      <c r="C107" s="49">
        <v>0</v>
      </c>
      <c r="D107" s="48">
        <v>0</v>
      </c>
      <c r="E107" s="49">
        <v>0</v>
      </c>
      <c r="F107" s="73">
        <v>0</v>
      </c>
    </row>
    <row r="108" spans="1:6" x14ac:dyDescent="0.15">
      <c r="A108" s="72">
        <v>0</v>
      </c>
      <c r="B108" s="48">
        <v>0</v>
      </c>
      <c r="C108" s="49">
        <v>0</v>
      </c>
      <c r="D108" s="48">
        <v>0</v>
      </c>
      <c r="E108" s="49">
        <v>0</v>
      </c>
      <c r="F108" s="73">
        <v>0</v>
      </c>
    </row>
    <row r="109" spans="1:6" x14ac:dyDescent="0.15">
      <c r="A109" s="72">
        <v>0</v>
      </c>
      <c r="B109" s="48">
        <v>0</v>
      </c>
      <c r="C109" s="49">
        <v>0</v>
      </c>
      <c r="D109" s="48">
        <v>0</v>
      </c>
      <c r="E109" s="49">
        <v>0</v>
      </c>
      <c r="F109" s="73">
        <v>0</v>
      </c>
    </row>
    <row r="110" spans="1:6" x14ac:dyDescent="0.15">
      <c r="A110" s="72">
        <v>0</v>
      </c>
      <c r="B110" s="48">
        <v>0</v>
      </c>
      <c r="C110" s="49">
        <v>0</v>
      </c>
      <c r="D110" s="48">
        <v>0</v>
      </c>
      <c r="E110" s="49">
        <v>0</v>
      </c>
      <c r="F110" s="73">
        <v>0</v>
      </c>
    </row>
    <row r="111" spans="1:6" x14ac:dyDescent="0.15">
      <c r="A111" s="72">
        <v>0</v>
      </c>
      <c r="B111" s="48">
        <v>0</v>
      </c>
      <c r="C111" s="49">
        <v>0</v>
      </c>
      <c r="D111" s="48">
        <v>0</v>
      </c>
      <c r="E111" s="49">
        <v>0</v>
      </c>
      <c r="F111" s="7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12A7-5A3E-4B6C-8406-DD1979D9A8A8}">
  <sheetPr>
    <tabColor rgb="FF4FADEA"/>
  </sheetPr>
  <dimension ref="A1:I111"/>
  <sheetViews>
    <sheetView workbookViewId="0">
      <selection activeCell="A9" sqref="A9"/>
    </sheetView>
  </sheetViews>
  <sheetFormatPr defaultColWidth="8.75" defaultRowHeight="8.25" x14ac:dyDescent="0.15"/>
  <cols>
    <col min="1" max="1" width="8.75" style="46"/>
    <col min="2" max="2" width="11.25" style="46" customWidth="1"/>
    <col min="3" max="3" width="48.25" style="46" bestFit="1" customWidth="1"/>
    <col min="4" max="4" width="15.25" style="46" customWidth="1"/>
    <col min="5" max="5" width="17.25" style="46" bestFit="1" customWidth="1"/>
    <col min="6" max="6" width="34" style="46" customWidth="1"/>
    <col min="7" max="16384" width="8.75" style="46"/>
  </cols>
  <sheetData>
    <row r="1" spans="1:9" x14ac:dyDescent="0.15">
      <c r="I1" s="46" t="s">
        <v>508</v>
      </c>
    </row>
    <row r="2" spans="1:9" x14ac:dyDescent="0.15">
      <c r="A2" s="46">
        <f ca="1">IF('IC 1C'!$D$2="DRAGGING CELLS IS NOT PERMITTED. PLEASE UNDO LAST ACTION!!",0,IF('IC 1C'!$P$1&lt;&gt;"Feedback OFF",IF(Scoreboard!$F$23="",SUMIFS('IC 1CPT'!A3:$AL$111, 'IC 1CPT'!A3:$AL$111, "&gt;0", 'IC 1CSC'!A3:$AL$111, "PerfectMsg")+ABS(SUMIFS('IC 1CPT'!A3:$AL$111, 'IC 1CPT'!A3:$AL$111, "&lt;0", 'IC 1CSC'!A3:$AL$111, "PerfectMsg")),0),0))</f>
        <v>5</v>
      </c>
      <c r="B2" s="46">
        <f>SUMIF('IC 1CPT'!A3:$AL$111,"&gt;0")</f>
        <v>5</v>
      </c>
    </row>
    <row r="8" spans="1:9" x14ac:dyDescent="0.15">
      <c r="A8" s="49">
        <v>0</v>
      </c>
    </row>
    <row r="9" spans="1:9" x14ac:dyDescent="0.15">
      <c r="A9" s="71" t="str">
        <f ca="1">_xlfn.IFS(ISBLANK('IC 1C'!A9),"",IF(NOT(ISNA('#_IC 1C'!A9)),IF(ISNA('IC 1C'!A9),TRUE,FALSE),FALSE),"StuNAMsg",IF(AND(ISNA('#_IC 1C'!A9),ISNA('IC 1C'!A9)),TRUE,FALSE),"PerfectMsg",IF(NOT(ISERROR('#_IC 1C'!A9)),IF(ISERROR('IC 1C'!A9),TRUE,FALSE),FALSE),"StuErrorMsg",IF(TYPE('#_IC 1C'!A9)&lt;&gt;TYPE('IC 1C'!A9),TRUE,FALSE),"WrongTypeMsg",IF(_xlfn.ISFORMULA('#_IC 1C'!A9),IF(NOT(_xlfn.ISFORMULA('IC 1C'!A9)),TRUE),FALSE),"MissingFormulaMsg",IF(NOT(AND(ISNUMBER(FIND("[",_xlfn.FORMULATEXT('#_IC 1C'!A9))),ISNUMBER(FIND("!",_xlfn.FORMULATEXT('#_IC 1C'!A9))))),AND(ISNUMBER(FIND("[",_xlfn.FORMULATEXT('IC 1C'!A9))),ISNUMBER(FIND("!",_xlfn.FORMULATEXT('IC 1C'!A9)))),FALSE),"ExternalRefsMsg",IF(ISNUMBER('#_IC 1C'!A9),IF(ABS('#_IC 1C'!A9-'IC 1C'!A9)&gt;0.00001,TRUE,FALSE),IF('#_IC 1C'!A9&lt;&gt;'IC 1C'!A9,TRUE,FALSE)),IF(ISNUMBER('#_IC 1C'!A9),IF('#_IC 1C'!A9&gt;'IC 1C'!A9,"TooLow","TooHigh"),"WrongAnswer"),NOT(_xlfn.ISFORMULA('#_IC 1C'!A9)),IF(_xlfn.IFS(ISTEXT('#_IC 1C'!A9),FALSE,ISLOGICAL('#_IC 1C'!A9),FALSE,SUBSTITUTE(CELL("format",'#_IC 1C'!A9),"-","")=SUBSTITUTE(CELL("format",'IC 1C'!A9),"-",""),FALSE,CELL("format",'#_IC 1C'!A9)="G",FALSE,AND(CELL("format",'#_IC 1C'!A9)="F0",CELL("format",'IC 1C'!A9)="G"),FALSE,TRUE,IFERROR(IF(MATCH(CELL("format",'#_IC 1C'!A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1C'!A9),_xlfn.FORMULATEXT('IC 1C'!A9),'IC 1C'!A9),"9","#"),"8","#"),"7","#"),"6","#"),"5","#"),"4","#"),"3","#"),"2","#"),"1","#"),"0","#"),"$",""),"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1C'!A9),_xlfn.FORMULATEXT('IC 1C'!A9),'IC 1C'!A9),"9","#"),"8","#"),"7","#"),"6","#"),"5","#"),"4","#"),"3","#"),"2","#"),"1","#"),"0","#"),"$",""),"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1C'!A9),_xlfn.FORMULATEXT('#_IC 1C'!A9),'#_IC 1C'!A9),"9","#"),"8","#"),"7","#"),"6","#"),"5","#"),"4","#"),"3","#"),"2","#"),"1","#"),"0","#"),"$",""),"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1C'!A9),_xlfn.FORMULATEXT('#_IC 1C'!A9),'#_IC 1C'!A9),"9","#"),"8","#"),"7","#"),"6","#"),"5","#"),"4","#"),"3","#"),"2","#"),"1","#"),"0","#"),"$",""),"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1C'!A9),_xlfn.FORMULATEXT('IC 1C'!A9),'IC 1C'!A9))-LEN(SUBSTITUTE(IF(_xlfn.ISFORMULA('IC 1C'!A9),_xlfn.FORMULATEXT('IC 1C'!A9),'IC 1C'!A9),"""",""))&gt;LEN(IF(_xlfn.ISFORMULA('#_IC 1C'!A9),_xlfn.FORMULATEXT('#_IC 1C'!A9),'#_IC 1C'!A9))-LEN(SUBSTITUTE(IF(_xlfn.ISFORMULA('#_IC 1C'!A9),_xlfn.FORMULATEXT('#_IC 1C'!A9),'#_IC 1C'!A9),"""","")),TRUE,FALSE),"HardQuoteMsg",IF(LEN(IF(_xlfn.ISFORMULA('IC 1C'!A9),_xlfn.FORMULATEXT('IC 1C'!A9),'IC 1C'!A9))-LEN(SUBSTITUTE(IF(_xlfn.ISFORMULA('IC 1C'!A9),_xlfn.FORMULATEXT('IC 1C'!A9),'IC 1C'!A9),"$",""))&lt;LEN(IF(_xlfn.ISFORMULA('#_IC 1C'!A9),_xlfn.FORMULATEXT('#_IC 1C'!A9),'#_IC 1C'!A9))-LEN(SUBSTITUTE(IF(_xlfn.ISFORMULA('#_IC 1C'!A9),_xlfn.FORMULATEXT('#_IC 1C'!A9),'#_IC 1C'!A9),"$","")),TRUE,FALSE),"MissingAbsMsg",_xlfn.IFS(ISTEXT('#_IC 1C'!A9),FALSE,ISLOGICAL('#_IC 1C'!A9),FALSE,SUBSTITUTE(CELL("format",'#_IC 1C'!A9),"-","")=SUBSTITUTE(CELL("format",'IC 1C'!A9),"-",""),FALSE,CELL("format",'#_IC 1C'!A9)="G",FALSE,AND(CELL("format",'#_IC 1C'!A9)="F0",CELL("format",'IC 1C'!A9)="G"),FALSE,TRUE,IFERROR(IF(MATCH(CELL("format",'#_IC 1C'!A9),FormatCodes_SFX!$A$4:$A$53,0)&gt;0,TRUE),FALSE),TRUE,TRUE),"FormatMsg",TRUE,"PerfectMsg")</f>
        <v>PerfectMsg</v>
      </c>
      <c r="C9" s="46">
        <v>0</v>
      </c>
    </row>
    <row r="11" spans="1:9" x14ac:dyDescent="0.15">
      <c r="A11" s="70" t="s">
        <v>517</v>
      </c>
      <c r="B11" s="70" t="s">
        <v>518</v>
      </c>
      <c r="C11" s="70" t="s">
        <v>519</v>
      </c>
      <c r="D11" s="70" t="s">
        <v>520</v>
      </c>
      <c r="E11" s="70" t="s">
        <v>521</v>
      </c>
      <c r="F11" s="70" t="s">
        <v>522</v>
      </c>
    </row>
    <row r="12" spans="1:9" x14ac:dyDescent="0.15">
      <c r="A12" s="72">
        <v>0</v>
      </c>
      <c r="B12" s="48">
        <v>0</v>
      </c>
      <c r="C12" s="49">
        <v>0</v>
      </c>
      <c r="D12" s="48">
        <v>0</v>
      </c>
      <c r="E12" s="49">
        <v>0</v>
      </c>
      <c r="F12" s="73">
        <v>0</v>
      </c>
    </row>
    <row r="13" spans="1:9" x14ac:dyDescent="0.15">
      <c r="A13" s="72">
        <v>0</v>
      </c>
      <c r="B13" s="48">
        <v>0</v>
      </c>
      <c r="C13" s="49">
        <v>0</v>
      </c>
      <c r="D13" s="48">
        <v>0</v>
      </c>
      <c r="E13" s="49">
        <v>0</v>
      </c>
      <c r="F13" s="73">
        <v>0</v>
      </c>
    </row>
    <row r="14" spans="1:9" x14ac:dyDescent="0.15">
      <c r="A14" s="72">
        <v>0</v>
      </c>
      <c r="B14" s="48">
        <v>0</v>
      </c>
      <c r="C14" s="49">
        <v>0</v>
      </c>
      <c r="D14" s="48">
        <v>0</v>
      </c>
      <c r="E14" s="49">
        <v>0</v>
      </c>
      <c r="F14" s="73">
        <v>0</v>
      </c>
    </row>
    <row r="15" spans="1:9" x14ac:dyDescent="0.15">
      <c r="A15" s="72">
        <v>0</v>
      </c>
      <c r="B15" s="48">
        <v>0</v>
      </c>
      <c r="C15" s="49">
        <v>0</v>
      </c>
      <c r="D15" s="48">
        <v>0</v>
      </c>
      <c r="E15" s="49">
        <v>0</v>
      </c>
      <c r="F15" s="73">
        <v>0</v>
      </c>
    </row>
    <row r="16" spans="1:9" x14ac:dyDescent="0.15">
      <c r="A16" s="72">
        <v>0</v>
      </c>
      <c r="B16" s="48">
        <v>0</v>
      </c>
      <c r="C16" s="49">
        <v>0</v>
      </c>
      <c r="D16" s="48">
        <v>0</v>
      </c>
      <c r="E16" s="49">
        <v>0</v>
      </c>
      <c r="F16" s="73">
        <v>0</v>
      </c>
    </row>
    <row r="17" spans="1:6" x14ac:dyDescent="0.15">
      <c r="A17" s="72">
        <v>0</v>
      </c>
      <c r="B17" s="48">
        <v>0</v>
      </c>
      <c r="C17" s="49">
        <v>0</v>
      </c>
      <c r="D17" s="48">
        <v>0</v>
      </c>
      <c r="E17" s="49">
        <v>0</v>
      </c>
      <c r="F17" s="73">
        <v>0</v>
      </c>
    </row>
    <row r="18" spans="1:6" x14ac:dyDescent="0.15">
      <c r="A18" s="72">
        <v>0</v>
      </c>
      <c r="B18" s="48">
        <v>0</v>
      </c>
      <c r="C18" s="49">
        <v>0</v>
      </c>
      <c r="D18" s="48">
        <v>0</v>
      </c>
      <c r="E18" s="49">
        <v>0</v>
      </c>
      <c r="F18" s="73">
        <v>0</v>
      </c>
    </row>
    <row r="19" spans="1:6" x14ac:dyDescent="0.15">
      <c r="A19" s="72">
        <v>0</v>
      </c>
      <c r="B19" s="48">
        <v>0</v>
      </c>
      <c r="C19" s="49">
        <v>0</v>
      </c>
      <c r="D19" s="48">
        <v>0</v>
      </c>
      <c r="E19" s="49">
        <v>0</v>
      </c>
      <c r="F19" s="73">
        <v>0</v>
      </c>
    </row>
    <row r="20" spans="1:6" x14ac:dyDescent="0.15">
      <c r="A20" s="72">
        <v>0</v>
      </c>
      <c r="B20" s="48">
        <v>0</v>
      </c>
      <c r="C20" s="49">
        <v>0</v>
      </c>
      <c r="D20" s="48">
        <v>0</v>
      </c>
      <c r="E20" s="49">
        <v>0</v>
      </c>
      <c r="F20" s="73">
        <v>0</v>
      </c>
    </row>
    <row r="21" spans="1:6" x14ac:dyDescent="0.15">
      <c r="A21" s="72">
        <v>0</v>
      </c>
      <c r="B21" s="48">
        <v>0</v>
      </c>
      <c r="C21" s="49">
        <v>0</v>
      </c>
      <c r="D21" s="48">
        <v>0</v>
      </c>
      <c r="E21" s="49">
        <v>0</v>
      </c>
      <c r="F21" s="73">
        <v>0</v>
      </c>
    </row>
    <row r="22" spans="1:6" x14ac:dyDescent="0.15">
      <c r="A22" s="72">
        <v>0</v>
      </c>
      <c r="B22" s="48">
        <v>0</v>
      </c>
      <c r="C22" s="49">
        <v>0</v>
      </c>
      <c r="D22" s="48">
        <v>0</v>
      </c>
      <c r="E22" s="49">
        <v>0</v>
      </c>
      <c r="F22" s="73">
        <v>0</v>
      </c>
    </row>
    <row r="23" spans="1:6" x14ac:dyDescent="0.15">
      <c r="A23" s="72">
        <v>0</v>
      </c>
      <c r="B23" s="48">
        <v>0</v>
      </c>
      <c r="C23" s="49">
        <v>0</v>
      </c>
      <c r="D23" s="48">
        <v>0</v>
      </c>
      <c r="E23" s="49">
        <v>0</v>
      </c>
      <c r="F23" s="73">
        <v>0</v>
      </c>
    </row>
    <row r="24" spans="1:6" x14ac:dyDescent="0.15">
      <c r="A24" s="72">
        <v>0</v>
      </c>
      <c r="B24" s="48">
        <v>0</v>
      </c>
      <c r="C24" s="49">
        <v>0</v>
      </c>
      <c r="D24" s="48">
        <v>0</v>
      </c>
      <c r="E24" s="49">
        <v>0</v>
      </c>
      <c r="F24" s="73">
        <v>0</v>
      </c>
    </row>
    <row r="25" spans="1:6" x14ac:dyDescent="0.15">
      <c r="A25" s="72">
        <v>0</v>
      </c>
      <c r="B25" s="48">
        <v>0</v>
      </c>
      <c r="C25" s="49">
        <v>0</v>
      </c>
      <c r="D25" s="48">
        <v>0</v>
      </c>
      <c r="E25" s="49">
        <v>0</v>
      </c>
      <c r="F25" s="73">
        <v>0</v>
      </c>
    </row>
    <row r="26" spans="1:6" x14ac:dyDescent="0.15">
      <c r="A26" s="72">
        <v>0</v>
      </c>
      <c r="B26" s="48">
        <v>0</v>
      </c>
      <c r="C26" s="49">
        <v>0</v>
      </c>
      <c r="D26" s="48">
        <v>0</v>
      </c>
      <c r="E26" s="49">
        <v>0</v>
      </c>
      <c r="F26" s="73">
        <v>0</v>
      </c>
    </row>
    <row r="27" spans="1:6" x14ac:dyDescent="0.15">
      <c r="A27" s="72">
        <v>0</v>
      </c>
      <c r="B27" s="48">
        <v>0</v>
      </c>
      <c r="C27" s="49">
        <v>0</v>
      </c>
      <c r="D27" s="48">
        <v>0</v>
      </c>
      <c r="E27" s="49">
        <v>0</v>
      </c>
      <c r="F27" s="73">
        <v>0</v>
      </c>
    </row>
    <row r="28" spans="1:6" x14ac:dyDescent="0.15">
      <c r="A28" s="72">
        <v>0</v>
      </c>
      <c r="B28" s="48">
        <v>0</v>
      </c>
      <c r="C28" s="49">
        <v>0</v>
      </c>
      <c r="D28" s="48">
        <v>0</v>
      </c>
      <c r="E28" s="49">
        <v>0</v>
      </c>
      <c r="F28" s="73">
        <v>0</v>
      </c>
    </row>
    <row r="29" spans="1:6" x14ac:dyDescent="0.15">
      <c r="A29" s="72">
        <v>0</v>
      </c>
      <c r="B29" s="48">
        <v>0</v>
      </c>
      <c r="C29" s="49">
        <v>0</v>
      </c>
      <c r="D29" s="48">
        <v>0</v>
      </c>
      <c r="E29" s="49">
        <v>0</v>
      </c>
      <c r="F29" s="73">
        <v>0</v>
      </c>
    </row>
    <row r="30" spans="1:6" x14ac:dyDescent="0.15">
      <c r="A30" s="72">
        <v>0</v>
      </c>
      <c r="B30" s="48">
        <v>0</v>
      </c>
      <c r="C30" s="49">
        <v>0</v>
      </c>
      <c r="D30" s="48">
        <v>0</v>
      </c>
      <c r="E30" s="49">
        <v>0</v>
      </c>
      <c r="F30" s="73">
        <v>0</v>
      </c>
    </row>
    <row r="31" spans="1:6" x14ac:dyDescent="0.15">
      <c r="A31" s="72">
        <v>0</v>
      </c>
      <c r="B31" s="48">
        <v>0</v>
      </c>
      <c r="C31" s="49">
        <v>0</v>
      </c>
      <c r="D31" s="48">
        <v>0</v>
      </c>
      <c r="E31" s="49">
        <v>0</v>
      </c>
      <c r="F31" s="73">
        <v>0</v>
      </c>
    </row>
    <row r="32" spans="1:6" x14ac:dyDescent="0.15">
      <c r="A32" s="72">
        <v>0</v>
      </c>
      <c r="B32" s="48">
        <v>0</v>
      </c>
      <c r="C32" s="49">
        <v>0</v>
      </c>
      <c r="D32" s="48">
        <v>0</v>
      </c>
      <c r="E32" s="49">
        <v>0</v>
      </c>
      <c r="F32" s="73">
        <v>0</v>
      </c>
    </row>
    <row r="33" spans="1:6" x14ac:dyDescent="0.15">
      <c r="A33" s="72">
        <v>0</v>
      </c>
      <c r="B33" s="48">
        <v>0</v>
      </c>
      <c r="C33" s="49">
        <v>0</v>
      </c>
      <c r="D33" s="48">
        <v>0</v>
      </c>
      <c r="E33" s="49">
        <v>0</v>
      </c>
      <c r="F33" s="73">
        <v>0</v>
      </c>
    </row>
    <row r="34" spans="1:6" x14ac:dyDescent="0.15">
      <c r="A34" s="72">
        <v>0</v>
      </c>
      <c r="B34" s="48">
        <v>0</v>
      </c>
      <c r="C34" s="49">
        <v>0</v>
      </c>
      <c r="D34" s="48">
        <v>0</v>
      </c>
      <c r="E34" s="49">
        <v>0</v>
      </c>
      <c r="F34" s="73">
        <v>0</v>
      </c>
    </row>
    <row r="35" spans="1:6" x14ac:dyDescent="0.15">
      <c r="A35" s="72">
        <v>0</v>
      </c>
      <c r="B35" s="48">
        <v>0</v>
      </c>
      <c r="C35" s="49">
        <v>0</v>
      </c>
      <c r="D35" s="48">
        <v>0</v>
      </c>
      <c r="E35" s="49">
        <v>0</v>
      </c>
      <c r="F35" s="73">
        <v>0</v>
      </c>
    </row>
    <row r="36" spans="1:6" x14ac:dyDescent="0.15">
      <c r="A36" s="72">
        <v>0</v>
      </c>
      <c r="B36" s="48">
        <v>0</v>
      </c>
      <c r="C36" s="49">
        <v>0</v>
      </c>
      <c r="D36" s="48">
        <v>0</v>
      </c>
      <c r="E36" s="49">
        <v>0</v>
      </c>
      <c r="F36" s="73">
        <v>0</v>
      </c>
    </row>
    <row r="37" spans="1:6" x14ac:dyDescent="0.15">
      <c r="A37" s="72">
        <v>0</v>
      </c>
      <c r="B37" s="48">
        <v>0</v>
      </c>
      <c r="C37" s="49">
        <v>0</v>
      </c>
      <c r="D37" s="48">
        <v>0</v>
      </c>
      <c r="E37" s="49">
        <v>0</v>
      </c>
      <c r="F37" s="73">
        <v>0</v>
      </c>
    </row>
    <row r="38" spans="1:6" x14ac:dyDescent="0.15">
      <c r="A38" s="72">
        <v>0</v>
      </c>
      <c r="B38" s="48">
        <v>0</v>
      </c>
      <c r="C38" s="49">
        <v>0</v>
      </c>
      <c r="D38" s="48">
        <v>0</v>
      </c>
      <c r="E38" s="49">
        <v>0</v>
      </c>
      <c r="F38" s="73">
        <v>0</v>
      </c>
    </row>
    <row r="39" spans="1:6" x14ac:dyDescent="0.15">
      <c r="A39" s="72">
        <v>0</v>
      </c>
      <c r="B39" s="48">
        <v>0</v>
      </c>
      <c r="C39" s="49">
        <v>0</v>
      </c>
      <c r="D39" s="48">
        <v>0</v>
      </c>
      <c r="E39" s="49">
        <v>0</v>
      </c>
      <c r="F39" s="73">
        <v>0</v>
      </c>
    </row>
    <row r="40" spans="1:6" x14ac:dyDescent="0.15">
      <c r="A40" s="72">
        <v>0</v>
      </c>
      <c r="B40" s="48">
        <v>0</v>
      </c>
      <c r="C40" s="49">
        <v>0</v>
      </c>
      <c r="D40" s="48">
        <v>0</v>
      </c>
      <c r="E40" s="49">
        <v>0</v>
      </c>
      <c r="F40" s="73">
        <v>0</v>
      </c>
    </row>
    <row r="41" spans="1:6" x14ac:dyDescent="0.15">
      <c r="A41" s="72">
        <v>0</v>
      </c>
      <c r="B41" s="48">
        <v>0</v>
      </c>
      <c r="C41" s="49">
        <v>0</v>
      </c>
      <c r="D41" s="48">
        <v>0</v>
      </c>
      <c r="E41" s="49">
        <v>0</v>
      </c>
      <c r="F41" s="73">
        <v>0</v>
      </c>
    </row>
    <row r="42" spans="1:6" x14ac:dyDescent="0.15">
      <c r="A42" s="72">
        <v>0</v>
      </c>
      <c r="B42" s="48">
        <v>0</v>
      </c>
      <c r="C42" s="49">
        <v>0</v>
      </c>
      <c r="D42" s="48">
        <v>0</v>
      </c>
      <c r="E42" s="49">
        <v>0</v>
      </c>
      <c r="F42" s="73">
        <v>0</v>
      </c>
    </row>
    <row r="43" spans="1:6" x14ac:dyDescent="0.15">
      <c r="A43" s="72">
        <v>0</v>
      </c>
      <c r="B43" s="48">
        <v>0</v>
      </c>
      <c r="C43" s="49">
        <v>0</v>
      </c>
      <c r="D43" s="48">
        <v>0</v>
      </c>
      <c r="E43" s="49">
        <v>0</v>
      </c>
      <c r="F43" s="73">
        <v>0</v>
      </c>
    </row>
    <row r="44" spans="1:6" x14ac:dyDescent="0.15">
      <c r="A44" s="48">
        <v>0</v>
      </c>
      <c r="B44" s="48">
        <v>0</v>
      </c>
      <c r="C44" s="49">
        <v>0</v>
      </c>
      <c r="D44" s="48">
        <v>0</v>
      </c>
      <c r="E44" s="46">
        <v>0</v>
      </c>
      <c r="F44" s="74">
        <v>0</v>
      </c>
    </row>
    <row r="45" spans="1:6" x14ac:dyDescent="0.15">
      <c r="A45" s="72">
        <v>0</v>
      </c>
      <c r="B45" s="48">
        <v>0</v>
      </c>
      <c r="C45" s="49">
        <v>0</v>
      </c>
      <c r="D45" s="48">
        <v>0</v>
      </c>
      <c r="E45" s="49">
        <v>0</v>
      </c>
      <c r="F45" s="73">
        <v>0</v>
      </c>
    </row>
    <row r="46" spans="1:6" x14ac:dyDescent="0.15">
      <c r="A46" s="72">
        <v>0</v>
      </c>
      <c r="B46" s="48">
        <v>0</v>
      </c>
      <c r="C46" s="49">
        <v>0</v>
      </c>
      <c r="D46" s="48">
        <v>0</v>
      </c>
      <c r="E46" s="49">
        <v>0</v>
      </c>
      <c r="F46" s="73">
        <v>0</v>
      </c>
    </row>
    <row r="47" spans="1:6" x14ac:dyDescent="0.15">
      <c r="A47" s="72">
        <v>0</v>
      </c>
      <c r="B47" s="48">
        <v>0</v>
      </c>
      <c r="C47" s="49">
        <v>0</v>
      </c>
      <c r="D47" s="48">
        <v>0</v>
      </c>
      <c r="E47" s="49">
        <v>0</v>
      </c>
      <c r="F47" s="73">
        <v>0</v>
      </c>
    </row>
    <row r="48" spans="1:6" x14ac:dyDescent="0.15">
      <c r="A48" s="72">
        <v>0</v>
      </c>
      <c r="B48" s="48">
        <v>0</v>
      </c>
      <c r="C48" s="49">
        <v>0</v>
      </c>
      <c r="D48" s="48">
        <v>0</v>
      </c>
      <c r="E48" s="49">
        <v>0</v>
      </c>
      <c r="F48" s="73">
        <v>0</v>
      </c>
    </row>
    <row r="49" spans="1:6" x14ac:dyDescent="0.15">
      <c r="A49" s="72">
        <v>0</v>
      </c>
      <c r="B49" s="48">
        <v>0</v>
      </c>
      <c r="C49" s="49">
        <v>0</v>
      </c>
      <c r="D49" s="48">
        <v>0</v>
      </c>
      <c r="E49" s="49">
        <v>0</v>
      </c>
      <c r="F49" s="73">
        <v>0</v>
      </c>
    </row>
    <row r="50" spans="1:6" x14ac:dyDescent="0.15">
      <c r="A50" s="72">
        <v>0</v>
      </c>
      <c r="B50" s="48">
        <v>0</v>
      </c>
      <c r="C50" s="49">
        <v>0</v>
      </c>
      <c r="D50" s="48">
        <v>0</v>
      </c>
      <c r="E50" s="49">
        <v>0</v>
      </c>
      <c r="F50" s="73">
        <v>0</v>
      </c>
    </row>
    <row r="51" spans="1:6" x14ac:dyDescent="0.15">
      <c r="A51" s="72">
        <v>0</v>
      </c>
      <c r="B51" s="48">
        <v>0</v>
      </c>
      <c r="C51" s="49">
        <v>0</v>
      </c>
      <c r="D51" s="48">
        <v>0</v>
      </c>
      <c r="E51" s="49">
        <v>0</v>
      </c>
      <c r="F51" s="73">
        <v>0</v>
      </c>
    </row>
    <row r="52" spans="1:6" x14ac:dyDescent="0.15">
      <c r="A52" s="72">
        <v>0</v>
      </c>
      <c r="B52" s="48">
        <v>0</v>
      </c>
      <c r="C52" s="49">
        <v>0</v>
      </c>
      <c r="D52" s="48">
        <v>0</v>
      </c>
      <c r="E52" s="49">
        <v>0</v>
      </c>
      <c r="F52" s="73">
        <v>0</v>
      </c>
    </row>
    <row r="53" spans="1:6" x14ac:dyDescent="0.15">
      <c r="A53" s="72">
        <v>0</v>
      </c>
      <c r="B53" s="48">
        <v>0</v>
      </c>
      <c r="C53" s="49">
        <v>0</v>
      </c>
      <c r="D53" s="48">
        <v>0</v>
      </c>
      <c r="E53" s="49">
        <v>0</v>
      </c>
      <c r="F53" s="73">
        <v>0</v>
      </c>
    </row>
    <row r="54" spans="1:6" x14ac:dyDescent="0.15">
      <c r="A54" s="72">
        <v>0</v>
      </c>
      <c r="B54" s="48">
        <v>0</v>
      </c>
      <c r="C54" s="49">
        <v>0</v>
      </c>
      <c r="D54" s="48">
        <v>0</v>
      </c>
      <c r="E54" s="49">
        <v>0</v>
      </c>
      <c r="F54" s="73">
        <v>0</v>
      </c>
    </row>
    <row r="55" spans="1:6" x14ac:dyDescent="0.15">
      <c r="A55" s="72">
        <v>0</v>
      </c>
      <c r="B55" s="48">
        <v>0</v>
      </c>
      <c r="C55" s="49">
        <v>0</v>
      </c>
      <c r="D55" s="48">
        <v>0</v>
      </c>
      <c r="E55" s="49">
        <v>0</v>
      </c>
      <c r="F55" s="73">
        <v>0</v>
      </c>
    </row>
    <row r="56" spans="1:6" x14ac:dyDescent="0.15">
      <c r="A56" s="72">
        <v>0</v>
      </c>
      <c r="B56" s="48">
        <v>0</v>
      </c>
      <c r="C56" s="49">
        <v>0</v>
      </c>
      <c r="D56" s="48">
        <v>0</v>
      </c>
      <c r="E56" s="49">
        <v>0</v>
      </c>
      <c r="F56" s="73">
        <v>0</v>
      </c>
    </row>
    <row r="57" spans="1:6" x14ac:dyDescent="0.15">
      <c r="A57" s="72">
        <v>0</v>
      </c>
      <c r="B57" s="48">
        <v>0</v>
      </c>
      <c r="C57" s="49">
        <v>0</v>
      </c>
      <c r="D57" s="48">
        <v>0</v>
      </c>
      <c r="E57" s="49">
        <v>0</v>
      </c>
      <c r="F57" s="73">
        <v>0</v>
      </c>
    </row>
    <row r="58" spans="1:6" x14ac:dyDescent="0.15">
      <c r="A58" s="72">
        <v>0</v>
      </c>
      <c r="B58" s="48">
        <v>0</v>
      </c>
      <c r="C58" s="49">
        <v>0</v>
      </c>
      <c r="D58" s="48">
        <v>0</v>
      </c>
      <c r="E58" s="49">
        <v>0</v>
      </c>
      <c r="F58" s="73">
        <v>0</v>
      </c>
    </row>
    <row r="59" spans="1:6" x14ac:dyDescent="0.15">
      <c r="A59" s="72">
        <v>0</v>
      </c>
      <c r="B59" s="48">
        <v>0</v>
      </c>
      <c r="C59" s="49">
        <v>0</v>
      </c>
      <c r="D59" s="48">
        <v>0</v>
      </c>
      <c r="E59" s="49">
        <v>0</v>
      </c>
      <c r="F59" s="73">
        <v>0</v>
      </c>
    </row>
    <row r="60" spans="1:6" x14ac:dyDescent="0.15">
      <c r="A60" s="72">
        <v>0</v>
      </c>
      <c r="B60" s="48">
        <v>0</v>
      </c>
      <c r="C60" s="49">
        <v>0</v>
      </c>
      <c r="D60" s="48">
        <v>0</v>
      </c>
      <c r="E60" s="49">
        <v>0</v>
      </c>
      <c r="F60" s="73">
        <v>0</v>
      </c>
    </row>
    <row r="61" spans="1:6" x14ac:dyDescent="0.15">
      <c r="A61" s="72">
        <v>0</v>
      </c>
      <c r="B61" s="48">
        <v>0</v>
      </c>
      <c r="C61" s="49">
        <v>0</v>
      </c>
      <c r="D61" s="48">
        <v>0</v>
      </c>
      <c r="E61" s="49">
        <v>0</v>
      </c>
      <c r="F61" s="73">
        <v>0</v>
      </c>
    </row>
    <row r="62" spans="1:6" x14ac:dyDescent="0.15">
      <c r="A62" s="72">
        <v>0</v>
      </c>
      <c r="B62" s="48">
        <v>0</v>
      </c>
      <c r="C62" s="49">
        <v>0</v>
      </c>
      <c r="D62" s="48">
        <v>0</v>
      </c>
      <c r="E62" s="49">
        <v>0</v>
      </c>
      <c r="F62" s="73">
        <v>0</v>
      </c>
    </row>
    <row r="63" spans="1:6" x14ac:dyDescent="0.15">
      <c r="A63" s="72">
        <v>0</v>
      </c>
      <c r="B63" s="48">
        <v>0</v>
      </c>
      <c r="C63" s="49">
        <v>0</v>
      </c>
      <c r="D63" s="48">
        <v>0</v>
      </c>
      <c r="E63" s="49">
        <v>0</v>
      </c>
      <c r="F63" s="73">
        <v>0</v>
      </c>
    </row>
    <row r="64" spans="1:6" x14ac:dyDescent="0.15">
      <c r="A64" s="72">
        <v>0</v>
      </c>
      <c r="B64" s="48">
        <v>0</v>
      </c>
      <c r="C64" s="49">
        <v>0</v>
      </c>
      <c r="D64" s="48">
        <v>0</v>
      </c>
      <c r="E64" s="49">
        <v>0</v>
      </c>
      <c r="F64" s="73">
        <v>0</v>
      </c>
    </row>
    <row r="65" spans="1:6" x14ac:dyDescent="0.15">
      <c r="A65" s="72">
        <v>0</v>
      </c>
      <c r="B65" s="48">
        <v>0</v>
      </c>
      <c r="C65" s="49">
        <v>0</v>
      </c>
      <c r="D65" s="48">
        <v>0</v>
      </c>
      <c r="E65" s="49">
        <v>0</v>
      </c>
      <c r="F65" s="73">
        <v>0</v>
      </c>
    </row>
    <row r="66" spans="1:6" x14ac:dyDescent="0.15">
      <c r="A66" s="72">
        <v>0</v>
      </c>
      <c r="B66" s="48">
        <v>0</v>
      </c>
      <c r="C66" s="49">
        <v>0</v>
      </c>
      <c r="D66" s="48">
        <v>0</v>
      </c>
      <c r="E66" s="49">
        <v>0</v>
      </c>
      <c r="F66" s="73">
        <v>0</v>
      </c>
    </row>
    <row r="67" spans="1:6" x14ac:dyDescent="0.15">
      <c r="A67" s="72">
        <v>0</v>
      </c>
      <c r="B67" s="48">
        <v>0</v>
      </c>
      <c r="C67" s="49">
        <v>0</v>
      </c>
      <c r="D67" s="48">
        <v>0</v>
      </c>
      <c r="E67" s="49">
        <v>0</v>
      </c>
      <c r="F67" s="73">
        <v>0</v>
      </c>
    </row>
    <row r="68" spans="1:6" x14ac:dyDescent="0.15">
      <c r="A68" s="72">
        <v>0</v>
      </c>
      <c r="B68" s="48">
        <v>0</v>
      </c>
      <c r="C68" s="49">
        <v>0</v>
      </c>
      <c r="D68" s="48">
        <v>0</v>
      </c>
      <c r="E68" s="49">
        <v>0</v>
      </c>
      <c r="F68" s="73">
        <v>0</v>
      </c>
    </row>
    <row r="69" spans="1:6" x14ac:dyDescent="0.15">
      <c r="A69" s="72">
        <v>0</v>
      </c>
      <c r="B69" s="48">
        <v>0</v>
      </c>
      <c r="C69" s="49">
        <v>0</v>
      </c>
      <c r="D69" s="48">
        <v>0</v>
      </c>
      <c r="E69" s="49">
        <v>0</v>
      </c>
      <c r="F69" s="73">
        <v>0</v>
      </c>
    </row>
    <row r="70" spans="1:6" x14ac:dyDescent="0.15">
      <c r="A70" s="72">
        <v>0</v>
      </c>
      <c r="B70" s="48">
        <v>0</v>
      </c>
      <c r="C70" s="49">
        <v>0</v>
      </c>
      <c r="D70" s="48">
        <v>0</v>
      </c>
      <c r="E70" s="49">
        <v>0</v>
      </c>
      <c r="F70" s="73">
        <v>0</v>
      </c>
    </row>
    <row r="71" spans="1:6" x14ac:dyDescent="0.15">
      <c r="A71" s="72">
        <v>0</v>
      </c>
      <c r="B71" s="48">
        <v>0</v>
      </c>
      <c r="C71" s="49">
        <v>0</v>
      </c>
      <c r="D71" s="48">
        <v>0</v>
      </c>
      <c r="E71" s="49">
        <v>0</v>
      </c>
      <c r="F71" s="73">
        <v>0</v>
      </c>
    </row>
    <row r="72" spans="1:6" x14ac:dyDescent="0.15">
      <c r="A72" s="72">
        <v>0</v>
      </c>
      <c r="B72" s="48">
        <v>0</v>
      </c>
      <c r="C72" s="49">
        <v>0</v>
      </c>
      <c r="D72" s="48">
        <v>0</v>
      </c>
      <c r="E72" s="49">
        <v>0</v>
      </c>
      <c r="F72" s="73">
        <v>0</v>
      </c>
    </row>
    <row r="73" spans="1:6" x14ac:dyDescent="0.15">
      <c r="A73" s="72">
        <v>0</v>
      </c>
      <c r="B73" s="48">
        <v>0</v>
      </c>
      <c r="C73" s="49">
        <v>0</v>
      </c>
      <c r="D73" s="48">
        <v>0</v>
      </c>
      <c r="E73" s="49">
        <v>0</v>
      </c>
      <c r="F73" s="73">
        <v>0</v>
      </c>
    </row>
    <row r="74" spans="1:6" x14ac:dyDescent="0.15">
      <c r="A74" s="72">
        <v>0</v>
      </c>
      <c r="B74" s="48">
        <v>0</v>
      </c>
      <c r="C74" s="49">
        <v>0</v>
      </c>
      <c r="D74" s="48">
        <v>0</v>
      </c>
      <c r="E74" s="49">
        <v>0</v>
      </c>
      <c r="F74" s="73">
        <v>0</v>
      </c>
    </row>
    <row r="75" spans="1:6" x14ac:dyDescent="0.15">
      <c r="A75" s="72">
        <v>0</v>
      </c>
      <c r="B75" s="48">
        <v>0</v>
      </c>
      <c r="C75" s="49">
        <v>0</v>
      </c>
      <c r="D75" s="48">
        <v>0</v>
      </c>
      <c r="E75" s="49">
        <v>0</v>
      </c>
      <c r="F75" s="73">
        <v>0</v>
      </c>
    </row>
    <row r="76" spans="1:6" x14ac:dyDescent="0.15">
      <c r="A76" s="72">
        <v>0</v>
      </c>
      <c r="B76" s="48">
        <v>0</v>
      </c>
      <c r="C76" s="49">
        <v>0</v>
      </c>
      <c r="D76" s="48">
        <v>0</v>
      </c>
      <c r="E76" s="49">
        <v>0</v>
      </c>
      <c r="F76" s="73">
        <v>0</v>
      </c>
    </row>
    <row r="77" spans="1:6" x14ac:dyDescent="0.15">
      <c r="A77" s="72">
        <v>0</v>
      </c>
      <c r="B77" s="48">
        <v>0</v>
      </c>
      <c r="C77" s="49">
        <v>0</v>
      </c>
      <c r="D77" s="48">
        <v>0</v>
      </c>
      <c r="E77" s="49">
        <v>0</v>
      </c>
      <c r="F77" s="73">
        <v>0</v>
      </c>
    </row>
    <row r="78" spans="1:6" x14ac:dyDescent="0.15">
      <c r="A78" s="72">
        <v>0</v>
      </c>
      <c r="B78" s="48">
        <v>0</v>
      </c>
      <c r="C78" s="49">
        <v>0</v>
      </c>
      <c r="D78" s="48">
        <v>0</v>
      </c>
      <c r="E78" s="49">
        <v>0</v>
      </c>
      <c r="F78" s="73">
        <v>0</v>
      </c>
    </row>
    <row r="79" spans="1:6" x14ac:dyDescent="0.15">
      <c r="A79" s="72">
        <v>0</v>
      </c>
      <c r="B79" s="48">
        <v>0</v>
      </c>
      <c r="C79" s="49">
        <v>0</v>
      </c>
      <c r="D79" s="48">
        <v>0</v>
      </c>
      <c r="E79" s="49">
        <v>0</v>
      </c>
      <c r="F79" s="73">
        <v>0</v>
      </c>
    </row>
    <row r="80" spans="1:6" x14ac:dyDescent="0.15">
      <c r="A80" s="72">
        <v>0</v>
      </c>
      <c r="B80" s="48">
        <v>0</v>
      </c>
      <c r="C80" s="49">
        <v>0</v>
      </c>
      <c r="D80" s="48">
        <v>0</v>
      </c>
      <c r="E80" s="49">
        <v>0</v>
      </c>
      <c r="F80" s="73">
        <v>0</v>
      </c>
    </row>
    <row r="81" spans="1:6" x14ac:dyDescent="0.15">
      <c r="A81" s="72">
        <v>0</v>
      </c>
      <c r="B81" s="48">
        <v>0</v>
      </c>
      <c r="C81" s="49">
        <v>0</v>
      </c>
      <c r="D81" s="48">
        <v>0</v>
      </c>
      <c r="E81" s="49">
        <v>0</v>
      </c>
      <c r="F81" s="73">
        <v>0</v>
      </c>
    </row>
    <row r="82" spans="1:6" x14ac:dyDescent="0.15">
      <c r="A82" s="72">
        <v>0</v>
      </c>
      <c r="B82" s="48">
        <v>0</v>
      </c>
      <c r="C82" s="49">
        <v>0</v>
      </c>
      <c r="D82" s="48">
        <v>0</v>
      </c>
      <c r="E82" s="49">
        <v>0</v>
      </c>
      <c r="F82" s="73">
        <v>0</v>
      </c>
    </row>
    <row r="83" spans="1:6" x14ac:dyDescent="0.15">
      <c r="A83" s="72">
        <v>0</v>
      </c>
      <c r="B83" s="48">
        <v>0</v>
      </c>
      <c r="C83" s="49">
        <v>0</v>
      </c>
      <c r="D83" s="48">
        <v>0</v>
      </c>
      <c r="E83" s="49">
        <v>0</v>
      </c>
      <c r="F83" s="73">
        <v>0</v>
      </c>
    </row>
    <row r="84" spans="1:6" x14ac:dyDescent="0.15">
      <c r="A84" s="72">
        <v>0</v>
      </c>
      <c r="B84" s="48">
        <v>0</v>
      </c>
      <c r="C84" s="49">
        <v>0</v>
      </c>
      <c r="D84" s="48">
        <v>0</v>
      </c>
      <c r="E84" s="49">
        <v>0</v>
      </c>
      <c r="F84" s="73">
        <v>0</v>
      </c>
    </row>
    <row r="85" spans="1:6" x14ac:dyDescent="0.15">
      <c r="A85" s="72">
        <v>0</v>
      </c>
      <c r="B85" s="48">
        <v>0</v>
      </c>
      <c r="C85" s="49">
        <v>0</v>
      </c>
      <c r="D85" s="48">
        <v>0</v>
      </c>
      <c r="E85" s="49">
        <v>0</v>
      </c>
      <c r="F85" s="73">
        <v>0</v>
      </c>
    </row>
    <row r="86" spans="1:6" x14ac:dyDescent="0.15">
      <c r="A86" s="72">
        <v>0</v>
      </c>
      <c r="B86" s="48">
        <v>0</v>
      </c>
      <c r="C86" s="49">
        <v>0</v>
      </c>
      <c r="D86" s="48">
        <v>0</v>
      </c>
      <c r="E86" s="49">
        <v>0</v>
      </c>
      <c r="F86" s="73">
        <v>0</v>
      </c>
    </row>
    <row r="87" spans="1:6" x14ac:dyDescent="0.15">
      <c r="A87" s="72">
        <v>0</v>
      </c>
      <c r="B87" s="48">
        <v>0</v>
      </c>
      <c r="C87" s="49">
        <v>0</v>
      </c>
      <c r="D87" s="48">
        <v>0</v>
      </c>
      <c r="E87" s="49">
        <v>0</v>
      </c>
      <c r="F87" s="73">
        <v>0</v>
      </c>
    </row>
    <row r="88" spans="1:6" x14ac:dyDescent="0.15">
      <c r="A88" s="72">
        <v>0</v>
      </c>
      <c r="B88" s="48">
        <v>0</v>
      </c>
      <c r="C88" s="49">
        <v>0</v>
      </c>
      <c r="D88" s="48">
        <v>0</v>
      </c>
      <c r="E88" s="49">
        <v>0</v>
      </c>
      <c r="F88" s="73">
        <v>0</v>
      </c>
    </row>
    <row r="89" spans="1:6" x14ac:dyDescent="0.15">
      <c r="A89" s="72">
        <v>0</v>
      </c>
      <c r="B89" s="48">
        <v>0</v>
      </c>
      <c r="C89" s="49">
        <v>0</v>
      </c>
      <c r="D89" s="48">
        <v>0</v>
      </c>
      <c r="E89" s="49">
        <v>0</v>
      </c>
      <c r="F89" s="73">
        <v>0</v>
      </c>
    </row>
    <row r="90" spans="1:6" x14ac:dyDescent="0.15">
      <c r="A90" s="72">
        <v>0</v>
      </c>
      <c r="B90" s="48">
        <v>0</v>
      </c>
      <c r="C90" s="49">
        <v>0</v>
      </c>
      <c r="D90" s="48">
        <v>0</v>
      </c>
      <c r="E90" s="49">
        <v>0</v>
      </c>
      <c r="F90" s="73">
        <v>0</v>
      </c>
    </row>
    <row r="91" spans="1:6" x14ac:dyDescent="0.15">
      <c r="A91" s="72">
        <v>0</v>
      </c>
      <c r="B91" s="48">
        <v>0</v>
      </c>
      <c r="C91" s="49">
        <v>0</v>
      </c>
      <c r="D91" s="48">
        <v>0</v>
      </c>
      <c r="E91" s="49">
        <v>0</v>
      </c>
      <c r="F91" s="73">
        <v>0</v>
      </c>
    </row>
    <row r="92" spans="1:6" x14ac:dyDescent="0.15">
      <c r="A92" s="72">
        <v>0</v>
      </c>
      <c r="B92" s="48">
        <v>0</v>
      </c>
      <c r="C92" s="49">
        <v>0</v>
      </c>
      <c r="D92" s="48">
        <v>0</v>
      </c>
      <c r="E92" s="49">
        <v>0</v>
      </c>
      <c r="F92" s="73">
        <v>0</v>
      </c>
    </row>
    <row r="93" spans="1:6" x14ac:dyDescent="0.15">
      <c r="A93" s="72">
        <v>0</v>
      </c>
      <c r="B93" s="48">
        <v>0</v>
      </c>
      <c r="C93" s="49">
        <v>0</v>
      </c>
      <c r="D93" s="48">
        <v>0</v>
      </c>
      <c r="E93" s="49">
        <v>0</v>
      </c>
      <c r="F93" s="73">
        <v>0</v>
      </c>
    </row>
    <row r="94" spans="1:6" x14ac:dyDescent="0.15">
      <c r="A94" s="72">
        <v>0</v>
      </c>
      <c r="B94" s="48">
        <v>0</v>
      </c>
      <c r="C94" s="49">
        <v>0</v>
      </c>
      <c r="D94" s="48">
        <v>0</v>
      </c>
      <c r="E94" s="49">
        <v>0</v>
      </c>
      <c r="F94" s="73">
        <v>0</v>
      </c>
    </row>
    <row r="95" spans="1:6" x14ac:dyDescent="0.15">
      <c r="A95" s="72">
        <v>0</v>
      </c>
      <c r="B95" s="48">
        <v>0</v>
      </c>
      <c r="C95" s="49">
        <v>0</v>
      </c>
      <c r="D95" s="48">
        <v>0</v>
      </c>
      <c r="E95" s="49">
        <v>0</v>
      </c>
      <c r="F95" s="73">
        <v>0</v>
      </c>
    </row>
    <row r="96" spans="1:6" x14ac:dyDescent="0.15">
      <c r="A96" s="72">
        <v>0</v>
      </c>
      <c r="B96" s="48">
        <v>0</v>
      </c>
      <c r="C96" s="49">
        <v>0</v>
      </c>
      <c r="D96" s="48">
        <v>0</v>
      </c>
      <c r="E96" s="49">
        <v>0</v>
      </c>
      <c r="F96" s="73">
        <v>0</v>
      </c>
    </row>
    <row r="97" spans="1:6" x14ac:dyDescent="0.15">
      <c r="A97" s="72">
        <v>0</v>
      </c>
      <c r="B97" s="48">
        <v>0</v>
      </c>
      <c r="C97" s="49">
        <v>0</v>
      </c>
      <c r="D97" s="48">
        <v>0</v>
      </c>
      <c r="E97" s="49">
        <v>0</v>
      </c>
      <c r="F97" s="73">
        <v>0</v>
      </c>
    </row>
    <row r="98" spans="1:6" x14ac:dyDescent="0.15">
      <c r="A98" s="72">
        <v>0</v>
      </c>
      <c r="B98" s="48">
        <v>0</v>
      </c>
      <c r="C98" s="49">
        <v>0</v>
      </c>
      <c r="D98" s="48">
        <v>0</v>
      </c>
      <c r="E98" s="49">
        <v>0</v>
      </c>
      <c r="F98" s="73">
        <v>0</v>
      </c>
    </row>
    <row r="99" spans="1:6" x14ac:dyDescent="0.15">
      <c r="A99" s="72">
        <v>0</v>
      </c>
      <c r="B99" s="48">
        <v>0</v>
      </c>
      <c r="C99" s="49">
        <v>0</v>
      </c>
      <c r="D99" s="48">
        <v>0</v>
      </c>
      <c r="E99" s="49">
        <v>0</v>
      </c>
      <c r="F99" s="73">
        <v>0</v>
      </c>
    </row>
    <row r="100" spans="1:6" x14ac:dyDescent="0.15">
      <c r="A100" s="72">
        <v>0</v>
      </c>
      <c r="B100" s="48">
        <v>0</v>
      </c>
      <c r="C100" s="49">
        <v>0</v>
      </c>
      <c r="D100" s="48">
        <v>0</v>
      </c>
      <c r="E100" s="49">
        <v>0</v>
      </c>
      <c r="F100" s="73">
        <v>0</v>
      </c>
    </row>
    <row r="101" spans="1:6" x14ac:dyDescent="0.15">
      <c r="A101" s="72">
        <v>0</v>
      </c>
      <c r="B101" s="48">
        <v>0</v>
      </c>
      <c r="C101" s="49">
        <v>0</v>
      </c>
      <c r="D101" s="48">
        <v>0</v>
      </c>
      <c r="E101" s="49">
        <v>0</v>
      </c>
      <c r="F101" s="73">
        <v>0</v>
      </c>
    </row>
    <row r="102" spans="1:6" x14ac:dyDescent="0.15">
      <c r="A102" s="72">
        <v>0</v>
      </c>
      <c r="B102" s="48">
        <v>0</v>
      </c>
      <c r="C102" s="49">
        <v>0</v>
      </c>
      <c r="D102" s="48">
        <v>0</v>
      </c>
      <c r="E102" s="49">
        <v>0</v>
      </c>
      <c r="F102" s="73">
        <v>0</v>
      </c>
    </row>
    <row r="103" spans="1:6" x14ac:dyDescent="0.15">
      <c r="A103" s="72">
        <v>0</v>
      </c>
      <c r="B103" s="48">
        <v>0</v>
      </c>
      <c r="C103" s="49">
        <v>0</v>
      </c>
      <c r="D103" s="48">
        <v>0</v>
      </c>
      <c r="E103" s="49">
        <v>0</v>
      </c>
      <c r="F103" s="73">
        <v>0</v>
      </c>
    </row>
    <row r="104" spans="1:6" x14ac:dyDescent="0.15">
      <c r="A104" s="72">
        <v>0</v>
      </c>
      <c r="B104" s="48">
        <v>0</v>
      </c>
      <c r="C104" s="49">
        <v>0</v>
      </c>
      <c r="D104" s="48">
        <v>0</v>
      </c>
      <c r="E104" s="49">
        <v>0</v>
      </c>
      <c r="F104" s="73">
        <v>0</v>
      </c>
    </row>
    <row r="105" spans="1:6" x14ac:dyDescent="0.15">
      <c r="A105" s="72">
        <v>0</v>
      </c>
      <c r="B105" s="48">
        <v>0</v>
      </c>
      <c r="C105" s="49">
        <v>0</v>
      </c>
      <c r="D105" s="48">
        <v>0</v>
      </c>
      <c r="E105" s="49">
        <v>0</v>
      </c>
      <c r="F105" s="73">
        <v>0</v>
      </c>
    </row>
    <row r="106" spans="1:6" x14ac:dyDescent="0.15">
      <c r="A106" s="72">
        <v>0</v>
      </c>
      <c r="B106" s="48">
        <v>0</v>
      </c>
      <c r="C106" s="49">
        <v>0</v>
      </c>
      <c r="D106" s="48">
        <v>0</v>
      </c>
      <c r="E106" s="49">
        <v>0</v>
      </c>
      <c r="F106" s="73">
        <v>0</v>
      </c>
    </row>
    <row r="107" spans="1:6" x14ac:dyDescent="0.15">
      <c r="A107" s="72">
        <v>0</v>
      </c>
      <c r="B107" s="48">
        <v>0</v>
      </c>
      <c r="C107" s="49">
        <v>0</v>
      </c>
      <c r="D107" s="48">
        <v>0</v>
      </c>
      <c r="E107" s="49">
        <v>0</v>
      </c>
      <c r="F107" s="73">
        <v>0</v>
      </c>
    </row>
    <row r="108" spans="1:6" x14ac:dyDescent="0.15">
      <c r="A108" s="72">
        <v>0</v>
      </c>
      <c r="B108" s="48">
        <v>0</v>
      </c>
      <c r="C108" s="49">
        <v>0</v>
      </c>
      <c r="D108" s="48">
        <v>0</v>
      </c>
      <c r="E108" s="49">
        <v>0</v>
      </c>
      <c r="F108" s="73">
        <v>0</v>
      </c>
    </row>
    <row r="109" spans="1:6" x14ac:dyDescent="0.15">
      <c r="A109" s="72">
        <v>0</v>
      </c>
      <c r="B109" s="48">
        <v>0</v>
      </c>
      <c r="C109" s="49">
        <v>0</v>
      </c>
      <c r="D109" s="48">
        <v>0</v>
      </c>
      <c r="E109" s="49">
        <v>0</v>
      </c>
      <c r="F109" s="73">
        <v>0</v>
      </c>
    </row>
    <row r="110" spans="1:6" x14ac:dyDescent="0.15">
      <c r="A110" s="72">
        <v>0</v>
      </c>
      <c r="B110" s="48">
        <v>0</v>
      </c>
      <c r="C110" s="49">
        <v>0</v>
      </c>
      <c r="D110" s="48">
        <v>0</v>
      </c>
      <c r="E110" s="49">
        <v>0</v>
      </c>
      <c r="F110" s="73">
        <v>0</v>
      </c>
    </row>
    <row r="111" spans="1:6" x14ac:dyDescent="0.15">
      <c r="A111" s="72">
        <v>0</v>
      </c>
      <c r="B111" s="48">
        <v>0</v>
      </c>
      <c r="C111" s="49">
        <v>0</v>
      </c>
      <c r="D111" s="48">
        <v>0</v>
      </c>
      <c r="E111" s="49">
        <v>0</v>
      </c>
      <c r="F111" s="7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FB6-5D83-4334-AFA6-D2789006297D}">
  <dimension ref="A1:AO111"/>
  <sheetViews>
    <sheetView showGridLines="0" zoomScaleNormal="100" workbookViewId="0">
      <pane ySplit="2" topLeftCell="A3" activePane="bottomLeft" state="frozen"/>
      <selection pane="bottomLeft" activeCell="A11" sqref="A11"/>
    </sheetView>
  </sheetViews>
  <sheetFormatPr defaultRowHeight="15.75" x14ac:dyDescent="0.25"/>
  <cols>
    <col min="2" max="2" width="11.25" customWidth="1"/>
    <col min="3" max="3" width="48.25" bestFit="1" customWidth="1"/>
    <col min="4" max="4" width="15.25" customWidth="1"/>
    <col min="5" max="5" width="17.25" bestFit="1" customWidth="1"/>
    <col min="6" max="6" width="34" customWidth="1"/>
  </cols>
  <sheetData>
    <row r="1" spans="1:41" ht="22.15" customHeight="1" x14ac:dyDescent="0.25">
      <c r="A1" s="29" t="s">
        <v>503</v>
      </c>
      <c r="B1" s="29" t="s">
        <v>504</v>
      </c>
      <c r="C1" s="29" t="s">
        <v>505</v>
      </c>
      <c r="D1" s="30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general</v>
      </c>
      <c r="E1" s="29"/>
      <c r="F1" s="29"/>
      <c r="G1" s="29"/>
      <c r="H1" s="29"/>
      <c r="I1" s="30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saving",Scoreboard!$F$23&lt;&gt;"","Security compromised: Undo last action or quit without saving",TRUE=TRUE,"Connor Guarino")</f>
        <v>Connor Guarino</v>
      </c>
      <c r="J1" s="30"/>
      <c r="K1" s="30"/>
      <c r="L1" s="30" t="s">
        <v>506</v>
      </c>
      <c r="M1" s="30"/>
      <c r="N1" s="30"/>
      <c r="O1" s="30"/>
      <c r="P1" s="31" t="s">
        <v>507</v>
      </c>
      <c r="Q1" s="30"/>
      <c r="R1" s="30"/>
      <c r="S1" s="54" t="s">
        <v>514</v>
      </c>
      <c r="T1" s="33"/>
      <c r="U1" s="32"/>
      <c r="V1" s="33"/>
      <c r="W1" s="32"/>
      <c r="X1" s="29" t="str">
        <f t="shared" ref="X1:AA2" si="0">A1</f>
        <v>earned</v>
      </c>
      <c r="Y1" s="29" t="str">
        <f t="shared" si="0"/>
        <v>possible</v>
      </c>
      <c r="Z1" s="29" t="str">
        <f t="shared" si="0"/>
        <v>cell</v>
      </c>
      <c r="AA1" s="30" t="str">
        <f t="shared" ca="1" si="0"/>
        <v>general</v>
      </c>
      <c r="AB1" s="29"/>
      <c r="AC1" s="29"/>
      <c r="AD1" s="34"/>
      <c r="AE1" s="34"/>
      <c r="AF1" s="30" t="str">
        <f>I1</f>
        <v>Connor Guarino</v>
      </c>
      <c r="AG1" s="30"/>
      <c r="AH1" s="34"/>
      <c r="AI1" s="34"/>
      <c r="AJ1" s="34"/>
      <c r="AK1" s="34"/>
      <c r="AL1" s="30" t="s">
        <v>506</v>
      </c>
      <c r="AM1" s="34"/>
      <c r="AN1" s="34"/>
      <c r="AO1" s="34"/>
    </row>
    <row r="2" spans="1:41" ht="22.9" customHeight="1" thickBot="1" x14ac:dyDescent="0.55000000000000004">
      <c r="A2" s="35">
        <f ca="1">'IC 1CSC'!$A$2</f>
        <v>5</v>
      </c>
      <c r="B2" s="36">
        <f>'IC 1CSC'!$B$2</f>
        <v>5</v>
      </c>
      <c r="C2" s="35" t="str" cm="1">
        <f t="array" aca="1" ref="C2" ca="1">SUBSTITUTE(IF(LEN(CELL("address"))&lt;15,CELL("address"),""),"$","")</f>
        <v>A12</v>
      </c>
      <c r="D2" s="37" t="str">
        <f ca="1">IF(ISNUMBER(SEARCH("#REF!",_xlfn.FORMULATEXT(INDIRECT("'IC 1CSC'!"&amp;C2)))),"DRAGGING CELLS IS NOT PERMITTED. PLEASE UNDO LAST ACTION!!",IF($P$1&lt;&gt;"Feedback OFF",IFERROR(HLOOKUP(INDIRECT("'IC 1CSC'!"&amp;C2),Feedback_SFX!$B$2:$N$10,IF($P$1="Feedback ON", 2, Feedback_SFX!B1), FALSE), ""),""))</f>
        <v/>
      </c>
      <c r="E2" s="38"/>
      <c r="F2" s="38"/>
      <c r="G2" s="38"/>
      <c r="H2" s="38"/>
      <c r="I2" s="39"/>
      <c r="J2" s="38"/>
      <c r="K2" s="38"/>
      <c r="L2" s="38"/>
      <c r="M2" s="38"/>
      <c r="N2" s="38"/>
      <c r="O2" s="38"/>
      <c r="P2" s="45" t="str">
        <f ca="1">IF(Scoreboard!$E$4="Excel version: Invalid","****ERROR: Scoreboard requires Excel 365 or 2021 to run****", "")</f>
        <v/>
      </c>
      <c r="Q2" s="38"/>
      <c r="R2" s="38"/>
      <c r="S2" s="40"/>
      <c r="T2" s="41"/>
      <c r="U2" s="42"/>
      <c r="V2" s="41"/>
      <c r="W2" s="42"/>
      <c r="X2" s="43">
        <f t="shared" ca="1" si="0"/>
        <v>5</v>
      </c>
      <c r="Y2" s="43">
        <f t="shared" si="0"/>
        <v>5</v>
      </c>
      <c r="Z2" s="43" t="str">
        <f t="shared" ca="1" si="0"/>
        <v>A12</v>
      </c>
      <c r="AA2" s="37" t="str">
        <f t="shared" ca="1" si="0"/>
        <v/>
      </c>
      <c r="AB2" s="38"/>
      <c r="AC2" s="38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8" spans="1:41" ht="18.75" x14ac:dyDescent="0.3">
      <c r="A8" s="16" t="s">
        <v>152</v>
      </c>
    </row>
    <row r="9" spans="1:41" x14ac:dyDescent="0.25">
      <c r="A9" s="69" t="str">
        <f>_xlfn.CONCAT($E$12:$E$111)</f>
        <v>AdventureAdventureAdventureAdventureAdventureAdventureAdventureAdventureMusicalActionAdventureAdventureAdventureAdventureAdventureAdventureAdventureAdventureAdventureAdventureAdventureAdventureAdventureAdventureAdventureAdventureAdventureAdventureAdventureAdventureAdventureAdventureAdventureComedyComedyComedyComedyComedyDramaHorrorMusicalMusicalMusicalActionActionActionActionActionActionActionActionActionActionActionActionActionActionActionActionActionActionActionAdventureAdventureAdventureAdventureAdventureAdventureAdventureAdventureAdventureAdventureAdventureAdventureAdventureAdventureAdventureAdventureAdventureAdventureAdventureComedyComedyComedyDramaDramaThriller/SuspenseThriller/SuspenseThriller/SuspenseThriller/SuspenseWesternActionActionActionComedyComedyDramaDramaDramaDrama</v>
      </c>
      <c r="C9" t="s">
        <v>153</v>
      </c>
    </row>
    <row r="11" spans="1:41" ht="18.75" x14ac:dyDescent="0.25">
      <c r="A11" s="55" t="s">
        <v>154</v>
      </c>
      <c r="B11" s="56" t="s">
        <v>155</v>
      </c>
      <c r="C11" s="56" t="s">
        <v>156</v>
      </c>
      <c r="D11" s="56" t="s">
        <v>157</v>
      </c>
      <c r="E11" s="56" t="s">
        <v>158</v>
      </c>
      <c r="F11" s="57" t="s">
        <v>159</v>
      </c>
    </row>
    <row r="12" spans="1:41" ht="18.75" x14ac:dyDescent="0.3">
      <c r="A12" s="58">
        <v>8</v>
      </c>
      <c r="B12" s="59">
        <v>1994</v>
      </c>
      <c r="C12" s="60" t="s">
        <v>160</v>
      </c>
      <c r="D12" s="59" t="s">
        <v>161</v>
      </c>
      <c r="E12" s="60" t="s">
        <v>162</v>
      </c>
      <c r="F12" s="61">
        <v>804.10486300000002</v>
      </c>
    </row>
    <row r="13" spans="1:41" ht="18.75" x14ac:dyDescent="0.3">
      <c r="A13" s="58">
        <v>30</v>
      </c>
      <c r="B13" s="59">
        <v>2003</v>
      </c>
      <c r="C13" s="60" t="s">
        <v>163</v>
      </c>
      <c r="D13" s="59" t="s">
        <v>161</v>
      </c>
      <c r="E13" s="60" t="s">
        <v>162</v>
      </c>
      <c r="F13" s="61">
        <v>547.03703199999995</v>
      </c>
    </row>
    <row r="14" spans="1:41" ht="18.75" x14ac:dyDescent="0.3">
      <c r="A14" s="58">
        <v>31</v>
      </c>
      <c r="B14" s="59">
        <v>2004</v>
      </c>
      <c r="C14" s="60" t="s">
        <v>164</v>
      </c>
      <c r="D14" s="59" t="s">
        <v>161</v>
      </c>
      <c r="E14" s="60" t="s">
        <v>162</v>
      </c>
      <c r="F14" s="61">
        <v>540.40934100000004</v>
      </c>
    </row>
    <row r="15" spans="1:41" ht="18.75" x14ac:dyDescent="0.3">
      <c r="A15" s="58">
        <v>54</v>
      </c>
      <c r="B15" s="59">
        <v>2010</v>
      </c>
      <c r="C15" s="60" t="s">
        <v>165</v>
      </c>
      <c r="D15" s="59" t="s">
        <v>161</v>
      </c>
      <c r="E15" s="60" t="s">
        <v>162</v>
      </c>
      <c r="F15" s="61">
        <v>468.12971199999998</v>
      </c>
    </row>
    <row r="16" spans="1:41" ht="18.75" x14ac:dyDescent="0.3">
      <c r="A16" s="58">
        <v>55</v>
      </c>
      <c r="B16" s="59">
        <v>1992</v>
      </c>
      <c r="C16" s="60" t="s">
        <v>166</v>
      </c>
      <c r="D16" s="59" t="s">
        <v>161</v>
      </c>
      <c r="E16" s="60" t="s">
        <v>162</v>
      </c>
      <c r="F16" s="61">
        <v>466.61040200000002</v>
      </c>
    </row>
    <row r="17" spans="1:6" ht="18.75" x14ac:dyDescent="0.3">
      <c r="A17" s="58">
        <v>63</v>
      </c>
      <c r="B17" s="59">
        <v>2001</v>
      </c>
      <c r="C17" s="60" t="s">
        <v>167</v>
      </c>
      <c r="D17" s="59" t="s">
        <v>161</v>
      </c>
      <c r="E17" s="60" t="s">
        <v>162</v>
      </c>
      <c r="F17" s="61">
        <v>439.27061600000002</v>
      </c>
    </row>
    <row r="18" spans="1:6" ht="18.75" x14ac:dyDescent="0.3">
      <c r="A18" s="58">
        <v>69</v>
      </c>
      <c r="B18" s="59">
        <v>1999</v>
      </c>
      <c r="C18" s="60" t="s">
        <v>168</v>
      </c>
      <c r="D18" s="59" t="s">
        <v>161</v>
      </c>
      <c r="E18" s="60" t="s">
        <v>162</v>
      </c>
      <c r="F18" s="61">
        <v>426.99985700000002</v>
      </c>
    </row>
    <row r="19" spans="1:6" ht="18.75" x14ac:dyDescent="0.3">
      <c r="A19" s="58">
        <v>91</v>
      </c>
      <c r="B19" s="59">
        <v>1995</v>
      </c>
      <c r="C19" s="60" t="s">
        <v>169</v>
      </c>
      <c r="D19" s="59" t="s">
        <v>161</v>
      </c>
      <c r="E19" s="60" t="s">
        <v>162</v>
      </c>
      <c r="F19" s="61">
        <v>391.06117599999999</v>
      </c>
    </row>
    <row r="20" spans="1:6" ht="18.75" x14ac:dyDescent="0.3">
      <c r="A20" s="58">
        <v>96</v>
      </c>
      <c r="B20" s="59">
        <v>1991</v>
      </c>
      <c r="C20" s="60" t="s">
        <v>170</v>
      </c>
      <c r="D20" s="59" t="s">
        <v>161</v>
      </c>
      <c r="E20" s="60" t="s">
        <v>171</v>
      </c>
      <c r="F20" s="61">
        <v>383.25708700000001</v>
      </c>
    </row>
    <row r="21" spans="1:6" ht="18.75" x14ac:dyDescent="0.3">
      <c r="A21" s="58">
        <v>73</v>
      </c>
      <c r="B21" s="59">
        <v>1986</v>
      </c>
      <c r="C21" s="60" t="s">
        <v>172</v>
      </c>
      <c r="D21" s="59" t="s">
        <v>173</v>
      </c>
      <c r="E21" s="60" t="s">
        <v>174</v>
      </c>
      <c r="F21" s="61">
        <v>416.53443600000003</v>
      </c>
    </row>
    <row r="22" spans="1:6" ht="18.75" x14ac:dyDescent="0.3">
      <c r="A22" s="58">
        <v>1</v>
      </c>
      <c r="B22" s="59">
        <v>1977</v>
      </c>
      <c r="C22" s="60" t="s">
        <v>175</v>
      </c>
      <c r="D22" s="59" t="s">
        <v>173</v>
      </c>
      <c r="E22" s="60" t="s">
        <v>162</v>
      </c>
      <c r="F22" s="61">
        <v>1462.547636</v>
      </c>
    </row>
    <row r="23" spans="1:6" ht="18.75" x14ac:dyDescent="0.3">
      <c r="A23" s="58">
        <v>6</v>
      </c>
      <c r="B23" s="59">
        <v>1980</v>
      </c>
      <c r="C23" s="60" t="s">
        <v>176</v>
      </c>
      <c r="D23" s="59" t="s">
        <v>173</v>
      </c>
      <c r="E23" s="60" t="s">
        <v>162</v>
      </c>
      <c r="F23" s="61">
        <v>859.72019799999998</v>
      </c>
    </row>
    <row r="24" spans="1:6" ht="18.75" x14ac:dyDescent="0.3">
      <c r="A24" s="58">
        <v>7</v>
      </c>
      <c r="B24" s="59">
        <v>1983</v>
      </c>
      <c r="C24" s="60" t="s">
        <v>177</v>
      </c>
      <c r="D24" s="59" t="s">
        <v>173</v>
      </c>
      <c r="E24" s="60" t="s">
        <v>162</v>
      </c>
      <c r="F24" s="61">
        <v>827.71771100000001</v>
      </c>
    </row>
    <row r="25" spans="1:6" ht="18.75" x14ac:dyDescent="0.3">
      <c r="A25" s="58">
        <v>9</v>
      </c>
      <c r="B25" s="59">
        <v>1999</v>
      </c>
      <c r="C25" s="60" t="s">
        <v>178</v>
      </c>
      <c r="D25" s="59" t="s">
        <v>173</v>
      </c>
      <c r="E25" s="60" t="s">
        <v>162</v>
      </c>
      <c r="F25" s="61">
        <v>803.77627500000006</v>
      </c>
    </row>
    <row r="26" spans="1:6" ht="18.75" x14ac:dyDescent="0.3">
      <c r="A26" s="58">
        <v>11</v>
      </c>
      <c r="B26" s="59">
        <v>1981</v>
      </c>
      <c r="C26" s="60" t="s">
        <v>179</v>
      </c>
      <c r="D26" s="59" t="s">
        <v>173</v>
      </c>
      <c r="E26" s="60" t="s">
        <v>162</v>
      </c>
      <c r="F26" s="61">
        <v>747.88914299999999</v>
      </c>
    </row>
    <row r="27" spans="1:6" ht="18.75" x14ac:dyDescent="0.3">
      <c r="A27" s="58">
        <v>15</v>
      </c>
      <c r="B27" s="59">
        <v>1977</v>
      </c>
      <c r="C27" s="60" t="s">
        <v>180</v>
      </c>
      <c r="D27" s="59" t="s">
        <v>173</v>
      </c>
      <c r="E27" s="60" t="s">
        <v>162</v>
      </c>
      <c r="F27" s="61">
        <v>665.61167799999998</v>
      </c>
    </row>
    <row r="28" spans="1:6" ht="18.75" x14ac:dyDescent="0.3">
      <c r="A28" s="58">
        <v>18</v>
      </c>
      <c r="B28" s="59">
        <v>2004</v>
      </c>
      <c r="C28" s="60" t="s">
        <v>181</v>
      </c>
      <c r="D28" s="59" t="s">
        <v>173</v>
      </c>
      <c r="E28" s="60" t="s">
        <v>162</v>
      </c>
      <c r="F28" s="61">
        <v>632.35323300000005</v>
      </c>
    </row>
    <row r="29" spans="1:6" ht="18.75" x14ac:dyDescent="0.3">
      <c r="A29" s="58">
        <v>22</v>
      </c>
      <c r="B29" s="59">
        <v>1984</v>
      </c>
      <c r="C29" s="60" t="s">
        <v>182</v>
      </c>
      <c r="D29" s="59" t="s">
        <v>173</v>
      </c>
      <c r="E29" s="60" t="s">
        <v>162</v>
      </c>
      <c r="F29" s="61">
        <v>608.26937899999996</v>
      </c>
    </row>
    <row r="30" spans="1:6" ht="18.75" x14ac:dyDescent="0.3">
      <c r="A30" s="58">
        <v>37</v>
      </c>
      <c r="B30" s="59">
        <v>1985</v>
      </c>
      <c r="C30" s="60" t="s">
        <v>183</v>
      </c>
      <c r="D30" s="59" t="s">
        <v>173</v>
      </c>
      <c r="E30" s="60" t="s">
        <v>162</v>
      </c>
      <c r="F30" s="61">
        <v>513.78859</v>
      </c>
    </row>
    <row r="31" spans="1:6" ht="18.75" x14ac:dyDescent="0.3">
      <c r="A31" s="58">
        <v>41</v>
      </c>
      <c r="B31" s="59">
        <v>2016</v>
      </c>
      <c r="C31" s="60" t="s">
        <v>184</v>
      </c>
      <c r="D31" s="59" t="s">
        <v>173</v>
      </c>
      <c r="E31" s="60" t="s">
        <v>162</v>
      </c>
      <c r="F31" s="61">
        <v>504.285686</v>
      </c>
    </row>
    <row r="32" spans="1:6" ht="18.75" x14ac:dyDescent="0.3">
      <c r="A32" s="58">
        <v>44</v>
      </c>
      <c r="B32" s="59">
        <v>2001</v>
      </c>
      <c r="C32" s="60" t="s">
        <v>185</v>
      </c>
      <c r="D32" s="59" t="s">
        <v>173</v>
      </c>
      <c r="E32" s="60" t="s">
        <v>162</v>
      </c>
      <c r="F32" s="61">
        <v>498.670818</v>
      </c>
    </row>
    <row r="33" spans="1:6" ht="18.75" x14ac:dyDescent="0.3">
      <c r="A33" s="58">
        <v>48</v>
      </c>
      <c r="B33" s="59">
        <v>1978</v>
      </c>
      <c r="C33" s="60" t="s">
        <v>186</v>
      </c>
      <c r="D33" s="59" t="s">
        <v>173</v>
      </c>
      <c r="E33" s="60" t="s">
        <v>162</v>
      </c>
      <c r="F33" s="61">
        <v>486.454927</v>
      </c>
    </row>
    <row r="34" spans="1:6" ht="18.75" x14ac:dyDescent="0.3">
      <c r="A34" s="58">
        <v>51</v>
      </c>
      <c r="B34" s="59">
        <v>1984</v>
      </c>
      <c r="C34" s="60" t="s">
        <v>187</v>
      </c>
      <c r="D34" s="59" t="s">
        <v>173</v>
      </c>
      <c r="E34" s="60" t="s">
        <v>162</v>
      </c>
      <c r="F34" s="61">
        <v>476.46856700000001</v>
      </c>
    </row>
    <row r="35" spans="1:6" ht="18.75" x14ac:dyDescent="0.3">
      <c r="A35" s="58">
        <v>52</v>
      </c>
      <c r="B35" s="59">
        <v>2002</v>
      </c>
      <c r="C35" s="60" t="s">
        <v>188</v>
      </c>
      <c r="D35" s="59" t="s">
        <v>173</v>
      </c>
      <c r="E35" s="60" t="s">
        <v>162</v>
      </c>
      <c r="F35" s="61">
        <v>475.90756399999998</v>
      </c>
    </row>
    <row r="36" spans="1:6" ht="18.75" x14ac:dyDescent="0.3">
      <c r="A36" s="58">
        <v>65</v>
      </c>
      <c r="B36" s="59">
        <v>2007</v>
      </c>
      <c r="C36" s="60" t="s">
        <v>189</v>
      </c>
      <c r="D36" s="59" t="s">
        <v>173</v>
      </c>
      <c r="E36" s="60" t="s">
        <v>162</v>
      </c>
      <c r="F36" s="61">
        <v>435.33716299999998</v>
      </c>
    </row>
    <row r="37" spans="1:6" ht="18.75" x14ac:dyDescent="0.3">
      <c r="A37" s="58">
        <v>66</v>
      </c>
      <c r="B37" s="59">
        <v>2000</v>
      </c>
      <c r="C37" s="60" t="s">
        <v>190</v>
      </c>
      <c r="D37" s="59" t="s">
        <v>173</v>
      </c>
      <c r="E37" s="60" t="s">
        <v>162</v>
      </c>
      <c r="F37" s="61">
        <v>428.86158599999999</v>
      </c>
    </row>
    <row r="38" spans="1:6" ht="18.75" x14ac:dyDescent="0.3">
      <c r="A38" s="58">
        <v>71</v>
      </c>
      <c r="B38" s="59">
        <v>2001</v>
      </c>
      <c r="C38" s="60" t="s">
        <v>191</v>
      </c>
      <c r="D38" s="59" t="s">
        <v>173</v>
      </c>
      <c r="E38" s="60" t="s">
        <v>162</v>
      </c>
      <c r="F38" s="61">
        <v>420.87095199999999</v>
      </c>
    </row>
    <row r="39" spans="1:6" ht="18.75" x14ac:dyDescent="0.3">
      <c r="A39" s="58">
        <v>72</v>
      </c>
      <c r="B39" s="59">
        <v>2007</v>
      </c>
      <c r="C39" s="60" t="s">
        <v>192</v>
      </c>
      <c r="D39" s="59" t="s">
        <v>173</v>
      </c>
      <c r="E39" s="60" t="s">
        <v>162</v>
      </c>
      <c r="F39" s="61">
        <v>417.472015</v>
      </c>
    </row>
    <row r="40" spans="1:6" ht="18.75" x14ac:dyDescent="0.3">
      <c r="A40" s="58">
        <v>79</v>
      </c>
      <c r="B40" s="59">
        <v>2013</v>
      </c>
      <c r="C40" s="60" t="s">
        <v>193</v>
      </c>
      <c r="D40" s="59" t="s">
        <v>173</v>
      </c>
      <c r="E40" s="60" t="s">
        <v>162</v>
      </c>
      <c r="F40" s="61">
        <v>402.92460899999998</v>
      </c>
    </row>
    <row r="41" spans="1:6" ht="18.75" x14ac:dyDescent="0.3">
      <c r="A41" s="58">
        <v>80</v>
      </c>
      <c r="B41" s="59">
        <v>2005</v>
      </c>
      <c r="C41" s="60" t="s">
        <v>194</v>
      </c>
      <c r="D41" s="59" t="s">
        <v>173</v>
      </c>
      <c r="E41" s="60" t="s">
        <v>162</v>
      </c>
      <c r="F41" s="61">
        <v>402.83061600000002</v>
      </c>
    </row>
    <row r="42" spans="1:6" ht="18.75" x14ac:dyDescent="0.3">
      <c r="A42" s="58">
        <v>82</v>
      </c>
      <c r="B42" s="59">
        <v>2002</v>
      </c>
      <c r="C42" s="60" t="s">
        <v>195</v>
      </c>
      <c r="D42" s="59" t="s">
        <v>173</v>
      </c>
      <c r="E42" s="60" t="s">
        <v>162</v>
      </c>
      <c r="F42" s="61">
        <v>400.77120100000002</v>
      </c>
    </row>
    <row r="43" spans="1:6" ht="18.75" x14ac:dyDescent="0.3">
      <c r="A43" s="58">
        <v>99</v>
      </c>
      <c r="B43" s="59">
        <v>2016</v>
      </c>
      <c r="C43" s="60" t="s">
        <v>196</v>
      </c>
      <c r="D43" s="59" t="s">
        <v>173</v>
      </c>
      <c r="E43" s="60" t="s">
        <v>162</v>
      </c>
      <c r="F43" s="61">
        <v>382.01241399999998</v>
      </c>
    </row>
    <row r="44" spans="1:6" ht="18.75" x14ac:dyDescent="0.3">
      <c r="A44" s="62">
        <v>100</v>
      </c>
      <c r="B44" s="59">
        <v>2015</v>
      </c>
      <c r="C44" s="60" t="s">
        <v>197</v>
      </c>
      <c r="D44" s="59" t="s">
        <v>173</v>
      </c>
      <c r="E44" s="63" t="s">
        <v>162</v>
      </c>
      <c r="F44" s="64">
        <v>379.29555299999998</v>
      </c>
    </row>
    <row r="45" spans="1:6" ht="18.75" x14ac:dyDescent="0.3">
      <c r="A45" s="58">
        <v>24</v>
      </c>
      <c r="B45" s="59">
        <v>1990</v>
      </c>
      <c r="C45" s="60" t="s">
        <v>198</v>
      </c>
      <c r="D45" s="59" t="s">
        <v>173</v>
      </c>
      <c r="E45" s="60" t="s">
        <v>199</v>
      </c>
      <c r="F45" s="61">
        <v>603.21686599999998</v>
      </c>
    </row>
    <row r="46" spans="1:6" ht="18.75" x14ac:dyDescent="0.3">
      <c r="A46" s="58">
        <v>39</v>
      </c>
      <c r="B46" s="59">
        <v>1982</v>
      </c>
      <c r="C46" s="60" t="s">
        <v>200</v>
      </c>
      <c r="D46" s="59" t="s">
        <v>173</v>
      </c>
      <c r="E46" s="60" t="s">
        <v>199</v>
      </c>
      <c r="F46" s="61">
        <v>508.91405099999997</v>
      </c>
    </row>
    <row r="47" spans="1:6" ht="18.75" x14ac:dyDescent="0.3">
      <c r="A47" s="58">
        <v>40</v>
      </c>
      <c r="B47" s="59">
        <v>1977</v>
      </c>
      <c r="C47" s="60" t="s">
        <v>201</v>
      </c>
      <c r="D47" s="59" t="s">
        <v>173</v>
      </c>
      <c r="E47" s="60" t="s">
        <v>199</v>
      </c>
      <c r="F47" s="61">
        <v>505.81304999999998</v>
      </c>
    </row>
    <row r="48" spans="1:6" ht="18.75" x14ac:dyDescent="0.3">
      <c r="A48" s="58">
        <v>89</v>
      </c>
      <c r="B48" s="59">
        <v>1984</v>
      </c>
      <c r="C48" s="60" t="s">
        <v>202</v>
      </c>
      <c r="D48" s="59" t="s">
        <v>173</v>
      </c>
      <c r="E48" s="60" t="s">
        <v>199</v>
      </c>
      <c r="F48" s="61">
        <v>392.47001999999998</v>
      </c>
    </row>
    <row r="49" spans="1:6" ht="18.75" x14ac:dyDescent="0.3">
      <c r="A49" s="58">
        <v>92</v>
      </c>
      <c r="B49" s="59">
        <v>1978</v>
      </c>
      <c r="C49" s="60" t="s">
        <v>203</v>
      </c>
      <c r="D49" s="59" t="s">
        <v>173</v>
      </c>
      <c r="E49" s="60" t="s">
        <v>199</v>
      </c>
      <c r="F49" s="61">
        <v>391.01435300000003</v>
      </c>
    </row>
    <row r="50" spans="1:6" ht="18.75" x14ac:dyDescent="0.3">
      <c r="A50" s="58">
        <v>3</v>
      </c>
      <c r="B50" s="59">
        <v>1982</v>
      </c>
      <c r="C50" s="60" t="s">
        <v>204</v>
      </c>
      <c r="D50" s="59" t="s">
        <v>173</v>
      </c>
      <c r="E50" s="60" t="s">
        <v>205</v>
      </c>
      <c r="F50" s="61">
        <v>1196.354118</v>
      </c>
    </row>
    <row r="51" spans="1:6" ht="18.75" x14ac:dyDescent="0.3">
      <c r="A51" s="58">
        <v>90</v>
      </c>
      <c r="B51" s="59">
        <v>1978</v>
      </c>
      <c r="C51" s="60" t="s">
        <v>206</v>
      </c>
      <c r="D51" s="59" t="s">
        <v>173</v>
      </c>
      <c r="E51" s="60" t="s">
        <v>207</v>
      </c>
      <c r="F51" s="61">
        <v>391.45689700000003</v>
      </c>
    </row>
    <row r="52" spans="1:6" ht="18.75" x14ac:dyDescent="0.3">
      <c r="A52" s="58">
        <v>17</v>
      </c>
      <c r="B52" s="59">
        <v>1978</v>
      </c>
      <c r="C52" s="60" t="s">
        <v>208</v>
      </c>
      <c r="D52" s="59" t="s">
        <v>173</v>
      </c>
      <c r="E52" s="60" t="s">
        <v>171</v>
      </c>
      <c r="F52" s="61">
        <v>636.50591899999995</v>
      </c>
    </row>
    <row r="53" spans="1:6" ht="18.75" x14ac:dyDescent="0.3">
      <c r="A53" s="58">
        <v>42</v>
      </c>
      <c r="B53" s="59">
        <v>2017</v>
      </c>
      <c r="C53" s="60" t="s">
        <v>209</v>
      </c>
      <c r="D53" s="59" t="s">
        <v>173</v>
      </c>
      <c r="E53" s="60" t="s">
        <v>171</v>
      </c>
      <c r="F53" s="61">
        <v>504.01416499999999</v>
      </c>
    </row>
    <row r="54" spans="1:6" ht="18.75" x14ac:dyDescent="0.3">
      <c r="A54" s="58">
        <v>64</v>
      </c>
      <c r="B54" s="59">
        <v>2013</v>
      </c>
      <c r="C54" s="60" t="s">
        <v>210</v>
      </c>
      <c r="D54" s="59" t="s">
        <v>173</v>
      </c>
      <c r="E54" s="60" t="s">
        <v>171</v>
      </c>
      <c r="F54" s="61">
        <v>438.13461999999998</v>
      </c>
    </row>
    <row r="55" spans="1:6" ht="18.75" x14ac:dyDescent="0.3">
      <c r="A55" s="58">
        <v>5</v>
      </c>
      <c r="B55" s="59">
        <v>2009</v>
      </c>
      <c r="C55" s="60" t="s">
        <v>211</v>
      </c>
      <c r="D55" s="59" t="s">
        <v>212</v>
      </c>
      <c r="E55" s="60" t="s">
        <v>174</v>
      </c>
      <c r="F55" s="61">
        <v>878.51414999999997</v>
      </c>
    </row>
    <row r="56" spans="1:6" ht="18.75" x14ac:dyDescent="0.3">
      <c r="A56" s="58">
        <v>10</v>
      </c>
      <c r="B56" s="59">
        <v>1993</v>
      </c>
      <c r="C56" s="60" t="s">
        <v>213</v>
      </c>
      <c r="D56" s="59" t="s">
        <v>212</v>
      </c>
      <c r="E56" s="60" t="s">
        <v>174</v>
      </c>
      <c r="F56" s="61">
        <v>803.21986500000003</v>
      </c>
    </row>
    <row r="57" spans="1:6" ht="18.75" x14ac:dyDescent="0.3">
      <c r="A57" s="58">
        <v>13</v>
      </c>
      <c r="B57" s="59">
        <v>2012</v>
      </c>
      <c r="C57" s="60" t="s">
        <v>214</v>
      </c>
      <c r="D57" s="59" t="s">
        <v>212</v>
      </c>
      <c r="E57" s="60" t="s">
        <v>174</v>
      </c>
      <c r="F57" s="61">
        <v>696.88290500000005</v>
      </c>
    </row>
    <row r="58" spans="1:6" ht="18.75" x14ac:dyDescent="0.3">
      <c r="A58" s="58">
        <v>14</v>
      </c>
      <c r="B58" s="59">
        <v>2015</v>
      </c>
      <c r="C58" s="60" t="s">
        <v>215</v>
      </c>
      <c r="D58" s="59" t="s">
        <v>212</v>
      </c>
      <c r="E58" s="60" t="s">
        <v>174</v>
      </c>
      <c r="F58" s="61">
        <v>688.56016799999998</v>
      </c>
    </row>
    <row r="59" spans="1:6" ht="18.75" x14ac:dyDescent="0.3">
      <c r="A59" s="58">
        <v>16</v>
      </c>
      <c r="B59" s="59">
        <v>2008</v>
      </c>
      <c r="C59" s="60" t="s">
        <v>216</v>
      </c>
      <c r="D59" s="59" t="s">
        <v>212</v>
      </c>
      <c r="E59" s="60" t="s">
        <v>174</v>
      </c>
      <c r="F59" s="61">
        <v>660.98658799999998</v>
      </c>
    </row>
    <row r="60" spans="1:6" ht="18.75" x14ac:dyDescent="0.3">
      <c r="A60" s="58">
        <v>21</v>
      </c>
      <c r="B60" s="59">
        <v>2017</v>
      </c>
      <c r="C60" s="60" t="s">
        <v>217</v>
      </c>
      <c r="D60" s="59" t="s">
        <v>212</v>
      </c>
      <c r="E60" s="60" t="s">
        <v>174</v>
      </c>
      <c r="F60" s="61">
        <v>615.20274400000005</v>
      </c>
    </row>
    <row r="61" spans="1:6" ht="18.75" x14ac:dyDescent="0.3">
      <c r="A61" s="58">
        <v>26</v>
      </c>
      <c r="B61" s="59">
        <v>1989</v>
      </c>
      <c r="C61" s="60" t="s">
        <v>218</v>
      </c>
      <c r="D61" s="59" t="s">
        <v>212</v>
      </c>
      <c r="E61" s="60" t="s">
        <v>174</v>
      </c>
      <c r="F61" s="61">
        <v>560.29609100000005</v>
      </c>
    </row>
    <row r="62" spans="1:6" ht="18.75" x14ac:dyDescent="0.3">
      <c r="A62" s="58">
        <v>43</v>
      </c>
      <c r="B62" s="59">
        <v>2012</v>
      </c>
      <c r="C62" s="60" t="s">
        <v>219</v>
      </c>
      <c r="D62" s="59" t="s">
        <v>212</v>
      </c>
      <c r="E62" s="60" t="s">
        <v>174</v>
      </c>
      <c r="F62" s="61">
        <v>501.06004100000001</v>
      </c>
    </row>
    <row r="63" spans="1:6" ht="18.75" x14ac:dyDescent="0.3">
      <c r="A63" s="58">
        <v>46</v>
      </c>
      <c r="B63" s="59">
        <v>2015</v>
      </c>
      <c r="C63" s="60" t="s">
        <v>220</v>
      </c>
      <c r="D63" s="59" t="s">
        <v>212</v>
      </c>
      <c r="E63" s="60" t="s">
        <v>174</v>
      </c>
      <c r="F63" s="61">
        <v>488.40837299999998</v>
      </c>
    </row>
    <row r="64" spans="1:6" ht="18.75" x14ac:dyDescent="0.3">
      <c r="A64" s="58">
        <v>47</v>
      </c>
      <c r="B64" s="59">
        <v>1996</v>
      </c>
      <c r="C64" s="60" t="s">
        <v>221</v>
      </c>
      <c r="D64" s="59" t="s">
        <v>212</v>
      </c>
      <c r="E64" s="60" t="s">
        <v>174</v>
      </c>
      <c r="F64" s="61">
        <v>486.65760699999998</v>
      </c>
    </row>
    <row r="65" spans="1:6" ht="18.75" x14ac:dyDescent="0.3">
      <c r="A65" s="58">
        <v>50</v>
      </c>
      <c r="B65" s="59">
        <v>2009</v>
      </c>
      <c r="C65" s="60" t="s">
        <v>222</v>
      </c>
      <c r="D65" s="59" t="s">
        <v>212</v>
      </c>
      <c r="E65" s="60" t="s">
        <v>174</v>
      </c>
      <c r="F65" s="61">
        <v>477.172752</v>
      </c>
    </row>
    <row r="66" spans="1:6" ht="18.75" x14ac:dyDescent="0.3">
      <c r="A66" s="58">
        <v>60</v>
      </c>
      <c r="B66" s="59">
        <v>2013</v>
      </c>
      <c r="C66" s="60" t="s">
        <v>223</v>
      </c>
      <c r="D66" s="59" t="s">
        <v>212</v>
      </c>
      <c r="E66" s="60" t="s">
        <v>174</v>
      </c>
      <c r="F66" s="61">
        <v>447.72831300000001</v>
      </c>
    </row>
    <row r="67" spans="1:6" ht="18.75" x14ac:dyDescent="0.3">
      <c r="A67" s="58">
        <v>61</v>
      </c>
      <c r="B67" s="59">
        <v>1997</v>
      </c>
      <c r="C67" s="60" t="s">
        <v>224</v>
      </c>
      <c r="D67" s="59" t="s">
        <v>212</v>
      </c>
      <c r="E67" s="60" t="s">
        <v>174</v>
      </c>
      <c r="F67" s="61">
        <v>444.19856399999998</v>
      </c>
    </row>
    <row r="68" spans="1:6" ht="18.75" x14ac:dyDescent="0.3">
      <c r="A68" s="58">
        <v>70</v>
      </c>
      <c r="B68" s="59">
        <v>2016</v>
      </c>
      <c r="C68" s="60" t="s">
        <v>225</v>
      </c>
      <c r="D68" s="59" t="s">
        <v>212</v>
      </c>
      <c r="E68" s="60" t="s">
        <v>174</v>
      </c>
      <c r="F68" s="61">
        <v>423.18110799999999</v>
      </c>
    </row>
    <row r="69" spans="1:6" ht="18.75" x14ac:dyDescent="0.3">
      <c r="A69" s="58">
        <v>76</v>
      </c>
      <c r="B69" s="59">
        <v>2007</v>
      </c>
      <c r="C69" s="60" t="s">
        <v>226</v>
      </c>
      <c r="D69" s="59" t="s">
        <v>212</v>
      </c>
      <c r="E69" s="60" t="s">
        <v>174</v>
      </c>
      <c r="F69" s="61">
        <v>412.97835199999997</v>
      </c>
    </row>
    <row r="70" spans="1:6" ht="18.75" x14ac:dyDescent="0.3">
      <c r="A70" s="58">
        <v>77</v>
      </c>
      <c r="B70" s="59">
        <v>2017</v>
      </c>
      <c r="C70" s="60" t="s">
        <v>227</v>
      </c>
      <c r="D70" s="59" t="s">
        <v>212</v>
      </c>
      <c r="E70" s="60" t="s">
        <v>174</v>
      </c>
      <c r="F70" s="61">
        <v>412.56340799999998</v>
      </c>
    </row>
    <row r="71" spans="1:6" ht="18.75" x14ac:dyDescent="0.3">
      <c r="A71" s="58">
        <v>84</v>
      </c>
      <c r="B71" s="59">
        <v>2011</v>
      </c>
      <c r="C71" s="60" t="s">
        <v>228</v>
      </c>
      <c r="D71" s="59" t="s">
        <v>212</v>
      </c>
      <c r="E71" s="60" t="s">
        <v>174</v>
      </c>
      <c r="F71" s="61">
        <v>395.49505799999997</v>
      </c>
    </row>
    <row r="72" spans="1:6" ht="18.75" x14ac:dyDescent="0.3">
      <c r="A72" s="58">
        <v>86</v>
      </c>
      <c r="B72" s="59">
        <v>2008</v>
      </c>
      <c r="C72" s="60" t="s">
        <v>229</v>
      </c>
      <c r="D72" s="59" t="s">
        <v>212</v>
      </c>
      <c r="E72" s="60" t="s">
        <v>174</v>
      </c>
      <c r="F72" s="61">
        <v>394.90570000000002</v>
      </c>
    </row>
    <row r="73" spans="1:6" ht="18.75" x14ac:dyDescent="0.3">
      <c r="A73" s="58">
        <v>93</v>
      </c>
      <c r="B73" s="59">
        <v>2017</v>
      </c>
      <c r="C73" s="60" t="s">
        <v>230</v>
      </c>
      <c r="D73" s="59" t="s">
        <v>212</v>
      </c>
      <c r="E73" s="60" t="s">
        <v>174</v>
      </c>
      <c r="F73" s="61">
        <v>389.81310100000002</v>
      </c>
    </row>
    <row r="74" spans="1:6" ht="18.75" x14ac:dyDescent="0.3">
      <c r="A74" s="58">
        <v>4</v>
      </c>
      <c r="B74" s="59">
        <v>2015</v>
      </c>
      <c r="C74" s="60" t="s">
        <v>231</v>
      </c>
      <c r="D74" s="59" t="s">
        <v>212</v>
      </c>
      <c r="E74" s="60" t="s">
        <v>162</v>
      </c>
      <c r="F74" s="61">
        <v>991.39949999999999</v>
      </c>
    </row>
    <row r="75" spans="1:6" ht="18.75" x14ac:dyDescent="0.3">
      <c r="A75" s="58">
        <v>19</v>
      </c>
      <c r="B75" s="59">
        <v>2002</v>
      </c>
      <c r="C75" s="60" t="s">
        <v>232</v>
      </c>
      <c r="D75" s="59" t="s">
        <v>212</v>
      </c>
      <c r="E75" s="60" t="s">
        <v>162</v>
      </c>
      <c r="F75" s="61">
        <v>618.41423899999995</v>
      </c>
    </row>
    <row r="76" spans="1:6" ht="18.75" x14ac:dyDescent="0.3">
      <c r="A76" s="58">
        <v>20</v>
      </c>
      <c r="B76" s="59">
        <v>1996</v>
      </c>
      <c r="C76" s="60" t="s">
        <v>233</v>
      </c>
      <c r="D76" s="59" t="s">
        <v>212</v>
      </c>
      <c r="E76" s="60" t="s">
        <v>162</v>
      </c>
      <c r="F76" s="61">
        <v>616.49465199999997</v>
      </c>
    </row>
    <row r="77" spans="1:6" ht="18.75" x14ac:dyDescent="0.3">
      <c r="A77" s="58">
        <v>25</v>
      </c>
      <c r="B77" s="59">
        <v>2006</v>
      </c>
      <c r="C77" s="60" t="s">
        <v>234</v>
      </c>
      <c r="D77" s="59" t="s">
        <v>212</v>
      </c>
      <c r="E77" s="60" t="s">
        <v>162</v>
      </c>
      <c r="F77" s="61">
        <v>575.19247499999994</v>
      </c>
    </row>
    <row r="78" spans="1:6" ht="18.75" x14ac:dyDescent="0.3">
      <c r="A78" s="58">
        <v>27</v>
      </c>
      <c r="B78" s="59">
        <v>2003</v>
      </c>
      <c r="C78" s="60" t="s">
        <v>235</v>
      </c>
      <c r="D78" s="59" t="s">
        <v>212</v>
      </c>
      <c r="E78" s="60" t="s">
        <v>162</v>
      </c>
      <c r="F78" s="61">
        <v>553.68858</v>
      </c>
    </row>
    <row r="79" spans="1:6" ht="18.75" x14ac:dyDescent="0.3">
      <c r="A79" s="58">
        <v>28</v>
      </c>
      <c r="B79" s="59">
        <v>2016</v>
      </c>
      <c r="C79" s="60" t="s">
        <v>236</v>
      </c>
      <c r="D79" s="59" t="s">
        <v>212</v>
      </c>
      <c r="E79" s="60" t="s">
        <v>162</v>
      </c>
      <c r="F79" s="61">
        <v>547.899405</v>
      </c>
    </row>
    <row r="80" spans="1:6" ht="18.75" x14ac:dyDescent="0.3">
      <c r="A80" s="58">
        <v>33</v>
      </c>
      <c r="B80" s="59">
        <v>2004</v>
      </c>
      <c r="C80" s="60" t="s">
        <v>237</v>
      </c>
      <c r="D80" s="59" t="s">
        <v>212</v>
      </c>
      <c r="E80" s="60" t="s">
        <v>162</v>
      </c>
      <c r="F80" s="61">
        <v>535.32494299999996</v>
      </c>
    </row>
    <row r="81" spans="1:6" ht="18.75" x14ac:dyDescent="0.3">
      <c r="A81" s="58">
        <v>35</v>
      </c>
      <c r="B81" s="59">
        <v>2005</v>
      </c>
      <c r="C81" s="60" t="s">
        <v>238</v>
      </c>
      <c r="D81" s="59" t="s">
        <v>212</v>
      </c>
      <c r="E81" s="60" t="s">
        <v>162</v>
      </c>
      <c r="F81" s="61">
        <v>527.98878000000002</v>
      </c>
    </row>
    <row r="82" spans="1:6" ht="18.75" x14ac:dyDescent="0.3">
      <c r="A82" s="58">
        <v>36</v>
      </c>
      <c r="B82" s="59">
        <v>2002</v>
      </c>
      <c r="C82" s="60" t="s">
        <v>239</v>
      </c>
      <c r="D82" s="59" t="s">
        <v>212</v>
      </c>
      <c r="E82" s="60" t="s">
        <v>162</v>
      </c>
      <c r="F82" s="61">
        <v>519.97548700000004</v>
      </c>
    </row>
    <row r="83" spans="1:6" ht="18.75" x14ac:dyDescent="0.3">
      <c r="A83" s="58">
        <v>45</v>
      </c>
      <c r="B83" s="59">
        <v>2001</v>
      </c>
      <c r="C83" s="60" t="s">
        <v>240</v>
      </c>
      <c r="D83" s="59" t="s">
        <v>212</v>
      </c>
      <c r="E83" s="60" t="s">
        <v>162</v>
      </c>
      <c r="F83" s="61">
        <v>491.40445799999998</v>
      </c>
    </row>
    <row r="84" spans="1:6" ht="18.75" x14ac:dyDescent="0.3">
      <c r="A84" s="58">
        <v>49</v>
      </c>
      <c r="B84" s="59">
        <v>1997</v>
      </c>
      <c r="C84" s="60" t="s">
        <v>241</v>
      </c>
      <c r="D84" s="59" t="s">
        <v>212</v>
      </c>
      <c r="E84" s="60" t="s">
        <v>162</v>
      </c>
      <c r="F84" s="61">
        <v>486.086725</v>
      </c>
    </row>
    <row r="85" spans="1:6" ht="18.75" x14ac:dyDescent="0.3">
      <c r="A85" s="58">
        <v>56</v>
      </c>
      <c r="B85" s="59">
        <v>2013</v>
      </c>
      <c r="C85" s="60" t="s">
        <v>242</v>
      </c>
      <c r="D85" s="59" t="s">
        <v>212</v>
      </c>
      <c r="E85" s="60" t="s">
        <v>162</v>
      </c>
      <c r="F85" s="61">
        <v>464.794802</v>
      </c>
    </row>
    <row r="86" spans="1:6" ht="18.75" x14ac:dyDescent="0.3">
      <c r="A86" s="58">
        <v>59</v>
      </c>
      <c r="B86" s="59">
        <v>2003</v>
      </c>
      <c r="C86" s="60" t="s">
        <v>243</v>
      </c>
      <c r="D86" s="59" t="s">
        <v>212</v>
      </c>
      <c r="E86" s="60" t="s">
        <v>162</v>
      </c>
      <c r="F86" s="61">
        <v>450.77278000000001</v>
      </c>
    </row>
    <row r="87" spans="1:6" ht="18.75" x14ac:dyDescent="0.3">
      <c r="A87" s="58">
        <v>62</v>
      </c>
      <c r="B87" s="59">
        <v>1989</v>
      </c>
      <c r="C87" s="60" t="s">
        <v>244</v>
      </c>
      <c r="D87" s="59" t="s">
        <v>212</v>
      </c>
      <c r="E87" s="60" t="s">
        <v>162</v>
      </c>
      <c r="F87" s="61">
        <v>439.80677900000001</v>
      </c>
    </row>
    <row r="88" spans="1:6" ht="18.75" x14ac:dyDescent="0.3">
      <c r="A88" s="58">
        <v>68</v>
      </c>
      <c r="B88" s="59">
        <v>2011</v>
      </c>
      <c r="C88" s="60" t="s">
        <v>245</v>
      </c>
      <c r="D88" s="59" t="s">
        <v>212</v>
      </c>
      <c r="E88" s="60" t="s">
        <v>162</v>
      </c>
      <c r="F88" s="61">
        <v>427.61662699999999</v>
      </c>
    </row>
    <row r="89" spans="1:6" ht="18.75" x14ac:dyDescent="0.3">
      <c r="A89" s="58">
        <v>81</v>
      </c>
      <c r="B89" s="59">
        <v>2005</v>
      </c>
      <c r="C89" s="60" t="s">
        <v>246</v>
      </c>
      <c r="D89" s="59" t="s">
        <v>212</v>
      </c>
      <c r="E89" s="60" t="s">
        <v>162</v>
      </c>
      <c r="F89" s="61">
        <v>402.22859399999999</v>
      </c>
    </row>
    <row r="90" spans="1:6" ht="18.75" x14ac:dyDescent="0.3">
      <c r="A90" s="58">
        <v>83</v>
      </c>
      <c r="B90" s="59">
        <v>2007</v>
      </c>
      <c r="C90" s="60" t="s">
        <v>247</v>
      </c>
      <c r="D90" s="59" t="s">
        <v>212</v>
      </c>
      <c r="E90" s="60" t="s">
        <v>162</v>
      </c>
      <c r="F90" s="61">
        <v>400.26769200000001</v>
      </c>
    </row>
    <row r="91" spans="1:6" ht="18.75" x14ac:dyDescent="0.3">
      <c r="A91" s="58">
        <v>88</v>
      </c>
      <c r="B91" s="59">
        <v>2008</v>
      </c>
      <c r="C91" s="60" t="s">
        <v>248</v>
      </c>
      <c r="D91" s="59" t="s">
        <v>212</v>
      </c>
      <c r="E91" s="60" t="s">
        <v>162</v>
      </c>
      <c r="F91" s="61">
        <v>393.06405899999999</v>
      </c>
    </row>
    <row r="92" spans="1:6" ht="18.75" x14ac:dyDescent="0.3">
      <c r="A92" s="58">
        <v>97</v>
      </c>
      <c r="B92" s="59">
        <v>1998</v>
      </c>
      <c r="C92" s="60" t="s">
        <v>249</v>
      </c>
      <c r="D92" s="59" t="s">
        <v>212</v>
      </c>
      <c r="E92" s="60" t="s">
        <v>162</v>
      </c>
      <c r="F92" s="61">
        <v>382.525756</v>
      </c>
    </row>
    <row r="93" spans="1:6" ht="18.75" x14ac:dyDescent="0.3">
      <c r="A93" s="58">
        <v>53</v>
      </c>
      <c r="B93" s="59">
        <v>1993</v>
      </c>
      <c r="C93" s="60" t="s">
        <v>250</v>
      </c>
      <c r="D93" s="59" t="s">
        <v>212</v>
      </c>
      <c r="E93" s="60" t="s">
        <v>199</v>
      </c>
      <c r="F93" s="61">
        <v>474.26494400000001</v>
      </c>
    </row>
    <row r="94" spans="1:6" ht="18.75" x14ac:dyDescent="0.3">
      <c r="A94" s="58">
        <v>75</v>
      </c>
      <c r="B94" s="59">
        <v>1986</v>
      </c>
      <c r="C94" s="60" t="s">
        <v>251</v>
      </c>
      <c r="D94" s="59" t="s">
        <v>212</v>
      </c>
      <c r="E94" s="60" t="s">
        <v>199</v>
      </c>
      <c r="F94" s="61">
        <v>413.79182100000003</v>
      </c>
    </row>
    <row r="95" spans="1:6" ht="18.75" x14ac:dyDescent="0.3">
      <c r="A95" s="58">
        <v>87</v>
      </c>
      <c r="B95" s="59">
        <v>2004</v>
      </c>
      <c r="C95" s="60" t="s">
        <v>252</v>
      </c>
      <c r="D95" s="59" t="s">
        <v>212</v>
      </c>
      <c r="E95" s="60" t="s">
        <v>199</v>
      </c>
      <c r="F95" s="61">
        <v>394.876508</v>
      </c>
    </row>
    <row r="96" spans="1:6" ht="18.75" x14ac:dyDescent="0.3">
      <c r="A96" s="58">
        <v>12</v>
      </c>
      <c r="B96" s="59">
        <v>1994</v>
      </c>
      <c r="C96" s="60" t="s">
        <v>253</v>
      </c>
      <c r="D96" s="59" t="s">
        <v>212</v>
      </c>
      <c r="E96" s="60" t="s">
        <v>205</v>
      </c>
      <c r="F96" s="61">
        <v>715.38474099999996</v>
      </c>
    </row>
    <row r="97" spans="1:6" ht="18.75" x14ac:dyDescent="0.3">
      <c r="A97" s="58">
        <v>57</v>
      </c>
      <c r="B97" s="59">
        <v>1990</v>
      </c>
      <c r="C97" s="60" t="s">
        <v>254</v>
      </c>
      <c r="D97" s="59" t="s">
        <v>212</v>
      </c>
      <c r="E97" s="60" t="s">
        <v>205</v>
      </c>
      <c r="F97" s="61">
        <v>458.98545100000001</v>
      </c>
    </row>
    <row r="98" spans="1:6" ht="18.75" x14ac:dyDescent="0.3">
      <c r="A98" s="58">
        <v>2</v>
      </c>
      <c r="B98" s="59">
        <v>1997</v>
      </c>
      <c r="C98" s="60" t="s">
        <v>255</v>
      </c>
      <c r="D98" s="59" t="s">
        <v>212</v>
      </c>
      <c r="E98" s="60" t="s">
        <v>256</v>
      </c>
      <c r="F98" s="61">
        <v>1211.3174739999999</v>
      </c>
    </row>
    <row r="99" spans="1:6" ht="18.75" x14ac:dyDescent="0.3">
      <c r="A99" s="58">
        <v>38</v>
      </c>
      <c r="B99" s="59">
        <v>1999</v>
      </c>
      <c r="C99" s="60" t="s">
        <v>257</v>
      </c>
      <c r="D99" s="59" t="s">
        <v>212</v>
      </c>
      <c r="E99" s="60" t="s">
        <v>256</v>
      </c>
      <c r="F99" s="61">
        <v>512.48873600000002</v>
      </c>
    </row>
    <row r="100" spans="1:6" ht="18.75" x14ac:dyDescent="0.3">
      <c r="A100" s="58">
        <v>58</v>
      </c>
      <c r="B100" s="59">
        <v>2012</v>
      </c>
      <c r="C100" s="60" t="s">
        <v>258</v>
      </c>
      <c r="D100" s="59" t="s">
        <v>212</v>
      </c>
      <c r="E100" s="60" t="s">
        <v>256</v>
      </c>
      <c r="F100" s="61">
        <v>456.19285400000001</v>
      </c>
    </row>
    <row r="101" spans="1:6" ht="18.75" x14ac:dyDescent="0.3">
      <c r="A101" s="58">
        <v>85</v>
      </c>
      <c r="B101" s="59">
        <v>1993</v>
      </c>
      <c r="C101" s="60" t="s">
        <v>259</v>
      </c>
      <c r="D101" s="59" t="s">
        <v>212</v>
      </c>
      <c r="E101" s="60" t="s">
        <v>256</v>
      </c>
      <c r="F101" s="61">
        <v>395.28846299999998</v>
      </c>
    </row>
    <row r="102" spans="1:6" ht="18.75" x14ac:dyDescent="0.3">
      <c r="A102" s="58">
        <v>95</v>
      </c>
      <c r="B102" s="59">
        <v>1990</v>
      </c>
      <c r="C102" s="60" t="s">
        <v>260</v>
      </c>
      <c r="D102" s="59" t="s">
        <v>212</v>
      </c>
      <c r="E102" s="60" t="s">
        <v>261</v>
      </c>
      <c r="F102" s="61">
        <v>389.01853699999998</v>
      </c>
    </row>
    <row r="103" spans="1:6" ht="18.75" x14ac:dyDescent="0.3">
      <c r="A103" s="58">
        <v>23</v>
      </c>
      <c r="B103" s="59">
        <v>1984</v>
      </c>
      <c r="C103" s="60" t="s">
        <v>262</v>
      </c>
      <c r="D103" s="59" t="s">
        <v>263</v>
      </c>
      <c r="E103" s="60" t="s">
        <v>174</v>
      </c>
      <c r="F103" s="61">
        <v>603.280261</v>
      </c>
    </row>
    <row r="104" spans="1:6" ht="18.75" x14ac:dyDescent="0.3">
      <c r="A104" s="58">
        <v>67</v>
      </c>
      <c r="B104" s="59">
        <v>1991</v>
      </c>
      <c r="C104" s="60" t="s">
        <v>264</v>
      </c>
      <c r="D104" s="59" t="s">
        <v>263</v>
      </c>
      <c r="E104" s="60" t="s">
        <v>174</v>
      </c>
      <c r="F104" s="61">
        <v>428.33761600000003</v>
      </c>
    </row>
    <row r="105" spans="1:6" ht="18.75" x14ac:dyDescent="0.3">
      <c r="A105" s="58">
        <v>74</v>
      </c>
      <c r="B105" s="59">
        <v>2003</v>
      </c>
      <c r="C105" s="60" t="s">
        <v>265</v>
      </c>
      <c r="D105" s="59" t="s">
        <v>263</v>
      </c>
      <c r="E105" s="60" t="s">
        <v>174</v>
      </c>
      <c r="F105" s="61">
        <v>415.56017100000003</v>
      </c>
    </row>
    <row r="106" spans="1:6" ht="18.75" x14ac:dyDescent="0.3">
      <c r="A106" s="58">
        <v>32</v>
      </c>
      <c r="B106" s="59">
        <v>1978</v>
      </c>
      <c r="C106" s="60" t="s">
        <v>266</v>
      </c>
      <c r="D106" s="59" t="s">
        <v>263</v>
      </c>
      <c r="E106" s="60" t="s">
        <v>199</v>
      </c>
      <c r="F106" s="61">
        <v>538.56409799999994</v>
      </c>
    </row>
    <row r="107" spans="1:6" ht="18.75" x14ac:dyDescent="0.3">
      <c r="A107" s="58">
        <v>98</v>
      </c>
      <c r="B107" s="59">
        <v>1988</v>
      </c>
      <c r="C107" s="60" t="s">
        <v>267</v>
      </c>
      <c r="D107" s="59" t="s">
        <v>263</v>
      </c>
      <c r="E107" s="60" t="s">
        <v>199</v>
      </c>
      <c r="F107" s="61">
        <v>382.42794500000002</v>
      </c>
    </row>
    <row r="108" spans="1:6" ht="18.75" x14ac:dyDescent="0.3">
      <c r="A108" s="58">
        <v>29</v>
      </c>
      <c r="B108" s="59">
        <v>1977</v>
      </c>
      <c r="C108" s="60" t="s">
        <v>268</v>
      </c>
      <c r="D108" s="59" t="s">
        <v>263</v>
      </c>
      <c r="E108" s="60" t="s">
        <v>205</v>
      </c>
      <c r="F108" s="61">
        <v>547.74645899999996</v>
      </c>
    </row>
    <row r="109" spans="1:6" ht="18.75" x14ac:dyDescent="0.3">
      <c r="A109" s="58">
        <v>34</v>
      </c>
      <c r="B109" s="59">
        <v>2004</v>
      </c>
      <c r="C109" s="60" t="s">
        <v>269</v>
      </c>
      <c r="D109" s="59" t="s">
        <v>263</v>
      </c>
      <c r="E109" s="60" t="s">
        <v>205</v>
      </c>
      <c r="F109" s="61">
        <v>531.37309400000004</v>
      </c>
    </row>
    <row r="110" spans="1:6" ht="18.75" x14ac:dyDescent="0.3">
      <c r="A110" s="58">
        <v>78</v>
      </c>
      <c r="B110" s="59">
        <v>1998</v>
      </c>
      <c r="C110" s="60" t="s">
        <v>270</v>
      </c>
      <c r="D110" s="59" t="s">
        <v>263</v>
      </c>
      <c r="E110" s="60" t="s">
        <v>205</v>
      </c>
      <c r="F110" s="61">
        <v>406.77838000000003</v>
      </c>
    </row>
    <row r="111" spans="1:6" ht="18.75" x14ac:dyDescent="0.3">
      <c r="A111" s="65">
        <v>94</v>
      </c>
      <c r="B111" s="66">
        <v>1982</v>
      </c>
      <c r="C111" s="67" t="s">
        <v>271</v>
      </c>
      <c r="D111" s="66" t="s">
        <v>263</v>
      </c>
      <c r="E111" s="67" t="s">
        <v>205</v>
      </c>
      <c r="F111" s="68">
        <v>389.30843700000003</v>
      </c>
    </row>
  </sheetData>
  <sortState xmlns:xlrd2="http://schemas.microsoft.com/office/spreadsheetml/2017/richdata2" ref="A12:F111">
    <sortCondition ref="D12:D111"/>
    <sortCondition ref="E12:E111"/>
  </sortState>
  <conditionalFormatting sqref="A1:A2">
    <cfRule type="expression" dxfId="93" priority="12">
      <formula>$A$2/$B$2&gt;=0.076</formula>
    </cfRule>
  </conditionalFormatting>
  <conditionalFormatting sqref="A1:O2 Q1:R1 X1:AO2 P2:R2">
    <cfRule type="expression" dxfId="92" priority="5">
      <formula>$P$1="Feedback OFF"</formula>
    </cfRule>
  </conditionalFormatting>
  <conditionalFormatting sqref="A3:AA100">
    <cfRule type="expression" dxfId="90" priority="2" stopIfTrue="1">
      <formula>$D$2="DRAGGING CELLS IS NOT PERMITTED. PLEASE UNDO LAST ACTION!!"</formula>
    </cfRule>
  </conditionalFormatting>
  <conditionalFormatting sqref="B1:B2">
    <cfRule type="expression" dxfId="85" priority="13">
      <formula>$A$2/$B$2&gt;=0.153</formula>
    </cfRule>
  </conditionalFormatting>
  <conditionalFormatting sqref="C1:C2">
    <cfRule type="expression" dxfId="84" priority="14">
      <formula>$A$2/$B$2&gt;=0.23</formula>
    </cfRule>
  </conditionalFormatting>
  <conditionalFormatting sqref="D1:D2">
    <cfRule type="expression" dxfId="83" priority="15">
      <formula>$A$2/$B$2&gt;=0.307</formula>
    </cfRule>
  </conditionalFormatting>
  <conditionalFormatting sqref="E1:E2">
    <cfRule type="expression" dxfId="82" priority="16">
      <formula>$A$2/$B$2&gt;=0.384</formula>
    </cfRule>
  </conditionalFormatting>
  <conditionalFormatting sqref="F1:F2">
    <cfRule type="expression" dxfId="81" priority="17">
      <formula>$A$2/$B$2&gt;=0.461</formula>
    </cfRule>
  </conditionalFormatting>
  <conditionalFormatting sqref="G1:G2">
    <cfRule type="expression" dxfId="80" priority="18">
      <formula>$A$2/$B$2&gt;=0.538</formula>
    </cfRule>
  </conditionalFormatting>
  <conditionalFormatting sqref="H1:H2">
    <cfRule type="expression" dxfId="79" priority="19">
      <formula>$A$2/$B$2&gt;=0.615</formula>
    </cfRule>
  </conditionalFormatting>
  <conditionalFormatting sqref="I1:P2">
    <cfRule type="expression" dxfId="77" priority="20">
      <formula>$A$2/$B$2&gt;=0.692</formula>
    </cfRule>
  </conditionalFormatting>
  <conditionalFormatting sqref="L1">
    <cfRule type="expression" dxfId="76" priority="8">
      <formula>$A$2/$B$2&gt;=0.846</formula>
    </cfRule>
  </conditionalFormatting>
  <conditionalFormatting sqref="O1">
    <cfRule type="expression" dxfId="75" priority="11">
      <formula>$A$2/$B$2&gt;=0.846</formula>
    </cfRule>
  </conditionalFormatting>
  <conditionalFormatting sqref="P1">
    <cfRule type="expression" dxfId="74" priority="6">
      <formula>$P$1&lt;&gt;""</formula>
    </cfRule>
  </conditionalFormatting>
  <conditionalFormatting sqref="Q1:R2">
    <cfRule type="expression" dxfId="73" priority="7">
      <formula>$A$2/$B$2&gt;=0.846</formula>
    </cfRule>
  </conditionalFormatting>
  <conditionalFormatting sqref="X1:AF1 AH1:AK1 AM1:AO1 X2:AO2">
    <cfRule type="expression" dxfId="72" priority="21">
      <formula>$A$2/$B$2&gt;=1</formula>
    </cfRule>
  </conditionalFormatting>
  <conditionalFormatting sqref="AG1">
    <cfRule type="expression" dxfId="71" priority="10">
      <formula>$A$2/$B$2&gt;=0.846</formula>
    </cfRule>
  </conditionalFormatting>
  <conditionalFormatting sqref="AL1">
    <cfRule type="expression" dxfId="70" priority="9">
      <formula>$A$2/$B$2&gt;=0.846</formula>
    </cfRule>
  </conditionalFormatting>
  <dataValidations count="1">
    <dataValidation type="list" allowBlank="1" showInputMessage="1" showErrorMessage="1" sqref="P1" xr:uid="{4B67DE75-F97C-4D96-A4FA-42304ED63267}">
      <formula1>"Feedback ON, Taunting ON, Feedback OFF"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6E1D40A6-2C95-471A-8E30-79F7DEB75D8F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0B0921AF-7801-49AC-A7CF-30537702C89A}">
            <xm:f>Scoreboard!$F$23&lt;&gt;""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A3:AA100</xm:sqref>
        </x14:conditionalFormatting>
        <x14:conditionalFormatting xmlns:xm="http://schemas.microsoft.com/office/excel/2006/main">
          <x14:cfRule type="expression" priority="22" stopIfTrue="1" id="{FF4BF642-1941-4CC0-B059-9BEA12290766}">
            <xm:f>AND($P$1&lt;&gt;"Feedback OFF",IF('IC 1CSC'!A3=Feedback_SFX!$C$2,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F50FB9AB-AC20-437B-9E20-C9F0F19E1527}">
            <xm:f>AND($P$1&lt;&gt;"Feedback OFF",IF('IC 1CSC'!A3=Feedback_SFX!$K$2,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09997E91-EFE0-44E3-9A14-7F6ACAA5DAD6}">
            <xm:f>AND($P$1&lt;&gt;"Feedback OFF",AND(IF('IC 1CSC'!A3&lt;&gt;Feedback_SFX!$C$2, TRUE, FALSE),'IC 1CSC'!A3&lt;&gt;"",_xlfn.ISFORMULA('IC 1CSC'!A3)))</xm:f>
            <x14:dxf>
              <fill>
                <patternFill>
                  <bgColor rgb="FFFF99CC"/>
                </patternFill>
              </fill>
            </x14:dxf>
          </x14:cfRule>
          <xm:sqref>A3:AL111</xm:sqref>
        </x14:conditionalFormatting>
        <x14:conditionalFormatting xmlns:xm="http://schemas.microsoft.com/office/excel/2006/main">
          <x14:cfRule type="expression" priority="4" stopIfTrue="1" id="{FFE2C933-215C-49B3-BA2D-888BA6451EC2}">
            <xm:f>Scoreboard!$F$23&lt;&gt;""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FB72-2FB3-443E-BA50-8E66A00DC20E}">
  <sheetPr>
    <tabColor rgb="FF4FADEA"/>
  </sheetPr>
  <dimension ref="A1:AL111"/>
  <sheetViews>
    <sheetView workbookViewId="0">
      <pane ySplit="2" topLeftCell="A3" activePane="bottomLeft" state="frozen"/>
      <selection pane="bottomLeft" activeCell="A3" sqref="A3:XFD3"/>
    </sheetView>
  </sheetViews>
  <sheetFormatPr defaultColWidth="8.75" defaultRowHeight="8.25" x14ac:dyDescent="0.15"/>
  <cols>
    <col min="1" max="1" width="11.25" style="46" bestFit="1" customWidth="1"/>
    <col min="2" max="2" width="11.25" style="46" customWidth="1"/>
    <col min="3" max="3" width="48.25" style="46" bestFit="1" customWidth="1"/>
    <col min="4" max="4" width="15.25" style="46" customWidth="1"/>
    <col min="5" max="5" width="17.25" style="46" bestFit="1" customWidth="1"/>
    <col min="6" max="6" width="34" style="46" customWidth="1"/>
    <col min="7" max="31" width="8.75" style="46"/>
    <col min="32" max="32" width="8.875" style="46" bestFit="1" customWidth="1"/>
    <col min="33" max="16384" width="8.75" style="46"/>
  </cols>
  <sheetData>
    <row r="1" spans="1:38" ht="22.15" customHeight="1" x14ac:dyDescent="0.15">
      <c r="A1" s="48" t="s">
        <v>503</v>
      </c>
      <c r="B1" s="48" t="s">
        <v>504</v>
      </c>
      <c r="C1" s="48" t="s">
        <v>505</v>
      </c>
      <c r="D1" s="49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48"/>
      <c r="F1" s="48"/>
      <c r="G1" s="48"/>
      <c r="H1" s="48"/>
      <c r="I1" s="49" t="str">
        <f>'IC 1CSC'!$I$1</f>
        <v>Connor Guarino</v>
      </c>
      <c r="J1" s="49"/>
      <c r="K1" s="49"/>
      <c r="L1" s="49" t="s">
        <v>506</v>
      </c>
      <c r="M1" s="49"/>
      <c r="N1" s="49"/>
      <c r="O1" s="49"/>
      <c r="P1" s="49" t="s">
        <v>507</v>
      </c>
      <c r="Q1" s="49"/>
      <c r="R1" s="49"/>
      <c r="X1" s="48" t="str">
        <f t="shared" ref="X1:AA2" si="0">A1</f>
        <v>earned</v>
      </c>
      <c r="Y1" s="48" t="str">
        <f t="shared" si="0"/>
        <v>possible</v>
      </c>
      <c r="Z1" s="48" t="str">
        <f t="shared" si="0"/>
        <v>cell</v>
      </c>
      <c r="AA1" s="49" t="str">
        <f t="shared" ca="1" si="0"/>
        <v>error</v>
      </c>
      <c r="AB1" s="48"/>
      <c r="AC1" s="48"/>
      <c r="AF1" s="49" t="str">
        <f>I1</f>
        <v>Connor Guarino</v>
      </c>
      <c r="AG1" s="49"/>
      <c r="AL1" s="49" t="s">
        <v>506</v>
      </c>
    </row>
    <row r="2" spans="1:38" ht="22.9" customHeight="1" x14ac:dyDescent="0.15">
      <c r="A2" s="48">
        <f ca="1">'IC 1CSC'!$A$2</f>
        <v>5</v>
      </c>
      <c r="B2" s="50">
        <f>'IC 1CSC'!$B$2</f>
        <v>5</v>
      </c>
      <c r="C2" s="48" t="str" cm="1">
        <f t="array" aca="1" ref="C2" ca="1">SUBSTITUTE(IF(LEN(CELL("address"))&lt;15,CELL("address"),""),"$","")</f>
        <v/>
      </c>
      <c r="D2" s="49" t="str">
        <f ca="1">IF(ISNUMBER(SEARCH("#REF!",_xlfn.FORMULATEXT(INDIRECT("'IC 1CSC'!"&amp;C2)))),"DRAGGING CELLS IS NOT PERMITTED. PLEASE UNDO LAST ACTION!!",IF($P$1&lt;&gt;"Feedback OFF",IFERROR(HLOOKUP(INDIRECT("'IC 1CSC'!"&amp;C2),Feedback_SFX!$B$2:$N$10,IF($P$1="Feedback ON", 2, Feedback_SFX!B1), FALSE), ""),""))</f>
        <v/>
      </c>
      <c r="E2" s="48"/>
      <c r="F2" s="48"/>
      <c r="G2" s="48"/>
      <c r="H2" s="48"/>
      <c r="I2" s="51"/>
      <c r="J2" s="48"/>
      <c r="K2" s="48"/>
      <c r="L2" s="48"/>
      <c r="M2" s="48"/>
      <c r="N2" s="48"/>
      <c r="O2" s="48"/>
      <c r="P2" s="48"/>
      <c r="Q2" s="48"/>
      <c r="R2" s="48"/>
      <c r="X2" s="52">
        <f t="shared" ca="1" si="0"/>
        <v>5</v>
      </c>
      <c r="Y2" s="52">
        <f t="shared" si="0"/>
        <v>5</v>
      </c>
      <c r="Z2" s="52" t="str">
        <f t="shared" ca="1" si="0"/>
        <v/>
      </c>
      <c r="AA2" s="49" t="str">
        <f t="shared" ca="1" si="0"/>
        <v/>
      </c>
      <c r="AB2" s="48"/>
      <c r="AC2" s="48"/>
    </row>
    <row r="8" spans="1:38" x14ac:dyDescent="0.15">
      <c r="A8" s="49" t="s">
        <v>152</v>
      </c>
    </row>
    <row r="9" spans="1:38" x14ac:dyDescent="0.15">
      <c r="A9" s="71" t="str">
        <f>_xlfn.CONCAT($E$12:$E$111)</f>
        <v>AdventureAdventureAdventureAdventureAdventureAdventureAdventureAdventureMusicalActionAdventureAdventureAdventureAdventureAdventureAdventureAdventureAdventureAdventureAdventureAdventureAdventureAdventureAdventureAdventureAdventureAdventureAdventureAdventureAdventureAdventureAdventureAdventureComedyComedyComedyComedyComedyDramaHorrorMusicalMusicalMusicalActionActionActionActionActionActionActionActionActionActionActionActionActionActionActionActionActionActionActionAdventureAdventureAdventureAdventureAdventureAdventureAdventureAdventureAdventureAdventureAdventureAdventureAdventureAdventureAdventureAdventureAdventureAdventureAdventureComedyComedyComedyDramaDramaThriller/SuspenseThriller/SuspenseThriller/SuspenseThriller/SuspenseWesternActionActionActionComedyComedyDramaDramaDramaDrama</v>
      </c>
      <c r="C9" s="46" t="s">
        <v>153</v>
      </c>
    </row>
    <row r="11" spans="1:38" x14ac:dyDescent="0.15">
      <c r="A11" s="70" t="s">
        <v>154</v>
      </c>
      <c r="B11" s="70" t="s">
        <v>155</v>
      </c>
      <c r="C11" s="70" t="s">
        <v>156</v>
      </c>
      <c r="D11" s="70" t="s">
        <v>157</v>
      </c>
      <c r="E11" s="70" t="s">
        <v>158</v>
      </c>
      <c r="F11" s="70" t="s">
        <v>159</v>
      </c>
    </row>
    <row r="12" spans="1:38" x14ac:dyDescent="0.15">
      <c r="A12" s="72">
        <v>8</v>
      </c>
      <c r="B12" s="48">
        <v>1994</v>
      </c>
      <c r="C12" s="49" t="s">
        <v>160</v>
      </c>
      <c r="D12" s="48" t="s">
        <v>161</v>
      </c>
      <c r="E12" s="49" t="s">
        <v>162</v>
      </c>
      <c r="F12" s="73">
        <v>804.10486300000002</v>
      </c>
    </row>
    <row r="13" spans="1:38" x14ac:dyDescent="0.15">
      <c r="A13" s="72">
        <v>30</v>
      </c>
      <c r="B13" s="48">
        <v>2003</v>
      </c>
      <c r="C13" s="49" t="s">
        <v>163</v>
      </c>
      <c r="D13" s="48" t="s">
        <v>161</v>
      </c>
      <c r="E13" s="49" t="s">
        <v>162</v>
      </c>
      <c r="F13" s="73">
        <v>547.03703199999995</v>
      </c>
    </row>
    <row r="14" spans="1:38" x14ac:dyDescent="0.15">
      <c r="A14" s="72">
        <v>31</v>
      </c>
      <c r="B14" s="48">
        <v>2004</v>
      </c>
      <c r="C14" s="49" t="s">
        <v>164</v>
      </c>
      <c r="D14" s="48" t="s">
        <v>161</v>
      </c>
      <c r="E14" s="49" t="s">
        <v>162</v>
      </c>
      <c r="F14" s="73">
        <v>540.40934100000004</v>
      </c>
    </row>
    <row r="15" spans="1:38" x14ac:dyDescent="0.15">
      <c r="A15" s="72">
        <v>54</v>
      </c>
      <c r="B15" s="48">
        <v>2010</v>
      </c>
      <c r="C15" s="49" t="s">
        <v>165</v>
      </c>
      <c r="D15" s="48" t="s">
        <v>161</v>
      </c>
      <c r="E15" s="49" t="s">
        <v>162</v>
      </c>
      <c r="F15" s="73">
        <v>468.12971199999998</v>
      </c>
    </row>
    <row r="16" spans="1:38" x14ac:dyDescent="0.15">
      <c r="A16" s="72">
        <v>55</v>
      </c>
      <c r="B16" s="48">
        <v>1992</v>
      </c>
      <c r="C16" s="49" t="s">
        <v>166</v>
      </c>
      <c r="D16" s="48" t="s">
        <v>161</v>
      </c>
      <c r="E16" s="49" t="s">
        <v>162</v>
      </c>
      <c r="F16" s="73">
        <v>466.61040200000002</v>
      </c>
    </row>
    <row r="17" spans="1:6" x14ac:dyDescent="0.15">
      <c r="A17" s="72">
        <v>63</v>
      </c>
      <c r="B17" s="48">
        <v>2001</v>
      </c>
      <c r="C17" s="49" t="s">
        <v>167</v>
      </c>
      <c r="D17" s="48" t="s">
        <v>161</v>
      </c>
      <c r="E17" s="49" t="s">
        <v>162</v>
      </c>
      <c r="F17" s="73">
        <v>439.27061600000002</v>
      </c>
    </row>
    <row r="18" spans="1:6" x14ac:dyDescent="0.15">
      <c r="A18" s="72">
        <v>69</v>
      </c>
      <c r="B18" s="48">
        <v>1999</v>
      </c>
      <c r="C18" s="49" t="s">
        <v>168</v>
      </c>
      <c r="D18" s="48" t="s">
        <v>161</v>
      </c>
      <c r="E18" s="49" t="s">
        <v>162</v>
      </c>
      <c r="F18" s="73">
        <v>426.99985700000002</v>
      </c>
    </row>
    <row r="19" spans="1:6" x14ac:dyDescent="0.15">
      <c r="A19" s="72">
        <v>91</v>
      </c>
      <c r="B19" s="48">
        <v>1995</v>
      </c>
      <c r="C19" s="49" t="s">
        <v>169</v>
      </c>
      <c r="D19" s="48" t="s">
        <v>161</v>
      </c>
      <c r="E19" s="49" t="s">
        <v>162</v>
      </c>
      <c r="F19" s="73">
        <v>391.06117599999999</v>
      </c>
    </row>
    <row r="20" spans="1:6" x14ac:dyDescent="0.15">
      <c r="A20" s="72">
        <v>96</v>
      </c>
      <c r="B20" s="48">
        <v>1991</v>
      </c>
      <c r="C20" s="49" t="s">
        <v>170</v>
      </c>
      <c r="D20" s="48" t="s">
        <v>161</v>
      </c>
      <c r="E20" s="49" t="s">
        <v>171</v>
      </c>
      <c r="F20" s="73">
        <v>383.25708700000001</v>
      </c>
    </row>
    <row r="21" spans="1:6" x14ac:dyDescent="0.15">
      <c r="A21" s="72">
        <v>73</v>
      </c>
      <c r="B21" s="48">
        <v>1986</v>
      </c>
      <c r="C21" s="49" t="s">
        <v>172</v>
      </c>
      <c r="D21" s="48" t="s">
        <v>173</v>
      </c>
      <c r="E21" s="49" t="s">
        <v>174</v>
      </c>
      <c r="F21" s="73">
        <v>416.53443600000003</v>
      </c>
    </row>
    <row r="22" spans="1:6" x14ac:dyDescent="0.15">
      <c r="A22" s="72">
        <v>1</v>
      </c>
      <c r="B22" s="48">
        <v>1977</v>
      </c>
      <c r="C22" s="49" t="s">
        <v>175</v>
      </c>
      <c r="D22" s="48" t="s">
        <v>173</v>
      </c>
      <c r="E22" s="49" t="s">
        <v>162</v>
      </c>
      <c r="F22" s="73">
        <v>1462.547636</v>
      </c>
    </row>
    <row r="23" spans="1:6" x14ac:dyDescent="0.15">
      <c r="A23" s="72">
        <v>6</v>
      </c>
      <c r="B23" s="48">
        <v>1980</v>
      </c>
      <c r="C23" s="49" t="s">
        <v>176</v>
      </c>
      <c r="D23" s="48" t="s">
        <v>173</v>
      </c>
      <c r="E23" s="49" t="s">
        <v>162</v>
      </c>
      <c r="F23" s="73">
        <v>859.72019799999998</v>
      </c>
    </row>
    <row r="24" spans="1:6" x14ac:dyDescent="0.15">
      <c r="A24" s="72">
        <v>7</v>
      </c>
      <c r="B24" s="48">
        <v>1983</v>
      </c>
      <c r="C24" s="49" t="s">
        <v>177</v>
      </c>
      <c r="D24" s="48" t="s">
        <v>173</v>
      </c>
      <c r="E24" s="49" t="s">
        <v>162</v>
      </c>
      <c r="F24" s="73">
        <v>827.71771100000001</v>
      </c>
    </row>
    <row r="25" spans="1:6" x14ac:dyDescent="0.15">
      <c r="A25" s="72">
        <v>9</v>
      </c>
      <c r="B25" s="48">
        <v>1999</v>
      </c>
      <c r="C25" s="49" t="s">
        <v>178</v>
      </c>
      <c r="D25" s="48" t="s">
        <v>173</v>
      </c>
      <c r="E25" s="49" t="s">
        <v>162</v>
      </c>
      <c r="F25" s="73">
        <v>803.77627500000006</v>
      </c>
    </row>
    <row r="26" spans="1:6" x14ac:dyDescent="0.15">
      <c r="A26" s="72">
        <v>11</v>
      </c>
      <c r="B26" s="48">
        <v>1981</v>
      </c>
      <c r="C26" s="49" t="s">
        <v>179</v>
      </c>
      <c r="D26" s="48" t="s">
        <v>173</v>
      </c>
      <c r="E26" s="49" t="s">
        <v>162</v>
      </c>
      <c r="F26" s="73">
        <v>747.88914299999999</v>
      </c>
    </row>
    <row r="27" spans="1:6" x14ac:dyDescent="0.15">
      <c r="A27" s="72">
        <v>15</v>
      </c>
      <c r="B27" s="48">
        <v>1977</v>
      </c>
      <c r="C27" s="49" t="s">
        <v>180</v>
      </c>
      <c r="D27" s="48" t="s">
        <v>173</v>
      </c>
      <c r="E27" s="49" t="s">
        <v>162</v>
      </c>
      <c r="F27" s="73">
        <v>665.61167799999998</v>
      </c>
    </row>
    <row r="28" spans="1:6" x14ac:dyDescent="0.15">
      <c r="A28" s="72">
        <v>18</v>
      </c>
      <c r="B28" s="48">
        <v>2004</v>
      </c>
      <c r="C28" s="49" t="s">
        <v>181</v>
      </c>
      <c r="D28" s="48" t="s">
        <v>173</v>
      </c>
      <c r="E28" s="49" t="s">
        <v>162</v>
      </c>
      <c r="F28" s="73">
        <v>632.35323300000005</v>
      </c>
    </row>
    <row r="29" spans="1:6" x14ac:dyDescent="0.15">
      <c r="A29" s="72">
        <v>22</v>
      </c>
      <c r="B29" s="48">
        <v>1984</v>
      </c>
      <c r="C29" s="49" t="s">
        <v>182</v>
      </c>
      <c r="D29" s="48" t="s">
        <v>173</v>
      </c>
      <c r="E29" s="49" t="s">
        <v>162</v>
      </c>
      <c r="F29" s="73">
        <v>608.26937899999996</v>
      </c>
    </row>
    <row r="30" spans="1:6" x14ac:dyDescent="0.15">
      <c r="A30" s="72">
        <v>37</v>
      </c>
      <c r="B30" s="48">
        <v>1985</v>
      </c>
      <c r="C30" s="49" t="s">
        <v>183</v>
      </c>
      <c r="D30" s="48" t="s">
        <v>173</v>
      </c>
      <c r="E30" s="49" t="s">
        <v>162</v>
      </c>
      <c r="F30" s="73">
        <v>513.78859</v>
      </c>
    </row>
    <row r="31" spans="1:6" x14ac:dyDescent="0.15">
      <c r="A31" s="72">
        <v>41</v>
      </c>
      <c r="B31" s="48">
        <v>2016</v>
      </c>
      <c r="C31" s="49" t="s">
        <v>184</v>
      </c>
      <c r="D31" s="48" t="s">
        <v>173</v>
      </c>
      <c r="E31" s="49" t="s">
        <v>162</v>
      </c>
      <c r="F31" s="73">
        <v>504.285686</v>
      </c>
    </row>
    <row r="32" spans="1:6" x14ac:dyDescent="0.15">
      <c r="A32" s="72">
        <v>44</v>
      </c>
      <c r="B32" s="48">
        <v>2001</v>
      </c>
      <c r="C32" s="49" t="s">
        <v>185</v>
      </c>
      <c r="D32" s="48" t="s">
        <v>173</v>
      </c>
      <c r="E32" s="49" t="s">
        <v>162</v>
      </c>
      <c r="F32" s="73">
        <v>498.670818</v>
      </c>
    </row>
    <row r="33" spans="1:6" x14ac:dyDescent="0.15">
      <c r="A33" s="72">
        <v>48</v>
      </c>
      <c r="B33" s="48">
        <v>1978</v>
      </c>
      <c r="C33" s="49" t="s">
        <v>186</v>
      </c>
      <c r="D33" s="48" t="s">
        <v>173</v>
      </c>
      <c r="E33" s="49" t="s">
        <v>162</v>
      </c>
      <c r="F33" s="73">
        <v>486.454927</v>
      </c>
    </row>
    <row r="34" spans="1:6" x14ac:dyDescent="0.15">
      <c r="A34" s="72">
        <v>51</v>
      </c>
      <c r="B34" s="48">
        <v>1984</v>
      </c>
      <c r="C34" s="49" t="s">
        <v>187</v>
      </c>
      <c r="D34" s="48" t="s">
        <v>173</v>
      </c>
      <c r="E34" s="49" t="s">
        <v>162</v>
      </c>
      <c r="F34" s="73">
        <v>476.46856700000001</v>
      </c>
    </row>
    <row r="35" spans="1:6" x14ac:dyDescent="0.15">
      <c r="A35" s="72">
        <v>52</v>
      </c>
      <c r="B35" s="48">
        <v>2002</v>
      </c>
      <c r="C35" s="49" t="s">
        <v>188</v>
      </c>
      <c r="D35" s="48" t="s">
        <v>173</v>
      </c>
      <c r="E35" s="49" t="s">
        <v>162</v>
      </c>
      <c r="F35" s="73">
        <v>475.90756399999998</v>
      </c>
    </row>
    <row r="36" spans="1:6" x14ac:dyDescent="0.15">
      <c r="A36" s="72">
        <v>65</v>
      </c>
      <c r="B36" s="48">
        <v>2007</v>
      </c>
      <c r="C36" s="49" t="s">
        <v>189</v>
      </c>
      <c r="D36" s="48" t="s">
        <v>173</v>
      </c>
      <c r="E36" s="49" t="s">
        <v>162</v>
      </c>
      <c r="F36" s="73">
        <v>435.33716299999998</v>
      </c>
    </row>
    <row r="37" spans="1:6" x14ac:dyDescent="0.15">
      <c r="A37" s="72">
        <v>66</v>
      </c>
      <c r="B37" s="48">
        <v>2000</v>
      </c>
      <c r="C37" s="49" t="s">
        <v>190</v>
      </c>
      <c r="D37" s="48" t="s">
        <v>173</v>
      </c>
      <c r="E37" s="49" t="s">
        <v>162</v>
      </c>
      <c r="F37" s="73">
        <v>428.86158599999999</v>
      </c>
    </row>
    <row r="38" spans="1:6" x14ac:dyDescent="0.15">
      <c r="A38" s="72">
        <v>71</v>
      </c>
      <c r="B38" s="48">
        <v>2001</v>
      </c>
      <c r="C38" s="49" t="s">
        <v>191</v>
      </c>
      <c r="D38" s="48" t="s">
        <v>173</v>
      </c>
      <c r="E38" s="49" t="s">
        <v>162</v>
      </c>
      <c r="F38" s="73">
        <v>420.87095199999999</v>
      </c>
    </row>
    <row r="39" spans="1:6" x14ac:dyDescent="0.15">
      <c r="A39" s="72">
        <v>72</v>
      </c>
      <c r="B39" s="48">
        <v>2007</v>
      </c>
      <c r="C39" s="49" t="s">
        <v>192</v>
      </c>
      <c r="D39" s="48" t="s">
        <v>173</v>
      </c>
      <c r="E39" s="49" t="s">
        <v>162</v>
      </c>
      <c r="F39" s="73">
        <v>417.472015</v>
      </c>
    </row>
    <row r="40" spans="1:6" x14ac:dyDescent="0.15">
      <c r="A40" s="72">
        <v>79</v>
      </c>
      <c r="B40" s="48">
        <v>2013</v>
      </c>
      <c r="C40" s="49" t="s">
        <v>193</v>
      </c>
      <c r="D40" s="48" t="s">
        <v>173</v>
      </c>
      <c r="E40" s="49" t="s">
        <v>162</v>
      </c>
      <c r="F40" s="73">
        <v>402.92460899999998</v>
      </c>
    </row>
    <row r="41" spans="1:6" x14ac:dyDescent="0.15">
      <c r="A41" s="72">
        <v>80</v>
      </c>
      <c r="B41" s="48">
        <v>2005</v>
      </c>
      <c r="C41" s="49" t="s">
        <v>194</v>
      </c>
      <c r="D41" s="48" t="s">
        <v>173</v>
      </c>
      <c r="E41" s="49" t="s">
        <v>162</v>
      </c>
      <c r="F41" s="73">
        <v>402.83061600000002</v>
      </c>
    </row>
    <row r="42" spans="1:6" x14ac:dyDescent="0.15">
      <c r="A42" s="72">
        <v>82</v>
      </c>
      <c r="B42" s="48">
        <v>2002</v>
      </c>
      <c r="C42" s="49" t="s">
        <v>195</v>
      </c>
      <c r="D42" s="48" t="s">
        <v>173</v>
      </c>
      <c r="E42" s="49" t="s">
        <v>162</v>
      </c>
      <c r="F42" s="73">
        <v>400.77120100000002</v>
      </c>
    </row>
    <row r="43" spans="1:6" x14ac:dyDescent="0.15">
      <c r="A43" s="72">
        <v>99</v>
      </c>
      <c r="B43" s="48">
        <v>2016</v>
      </c>
      <c r="C43" s="49" t="s">
        <v>196</v>
      </c>
      <c r="D43" s="48" t="s">
        <v>173</v>
      </c>
      <c r="E43" s="49" t="s">
        <v>162</v>
      </c>
      <c r="F43" s="73">
        <v>382.01241399999998</v>
      </c>
    </row>
    <row r="44" spans="1:6" x14ac:dyDescent="0.15">
      <c r="A44" s="48">
        <v>100</v>
      </c>
      <c r="B44" s="48">
        <v>2015</v>
      </c>
      <c r="C44" s="49" t="s">
        <v>197</v>
      </c>
      <c r="D44" s="48" t="s">
        <v>173</v>
      </c>
      <c r="E44" s="46" t="s">
        <v>162</v>
      </c>
      <c r="F44" s="74">
        <v>379.29555299999998</v>
      </c>
    </row>
    <row r="45" spans="1:6" x14ac:dyDescent="0.15">
      <c r="A45" s="72">
        <v>24</v>
      </c>
      <c r="B45" s="48">
        <v>1990</v>
      </c>
      <c r="C45" s="49" t="s">
        <v>198</v>
      </c>
      <c r="D45" s="48" t="s">
        <v>173</v>
      </c>
      <c r="E45" s="49" t="s">
        <v>199</v>
      </c>
      <c r="F45" s="73">
        <v>603.21686599999998</v>
      </c>
    </row>
    <row r="46" spans="1:6" x14ac:dyDescent="0.15">
      <c r="A46" s="72">
        <v>39</v>
      </c>
      <c r="B46" s="48">
        <v>1982</v>
      </c>
      <c r="C46" s="49" t="s">
        <v>200</v>
      </c>
      <c r="D46" s="48" t="s">
        <v>173</v>
      </c>
      <c r="E46" s="49" t="s">
        <v>199</v>
      </c>
      <c r="F46" s="73">
        <v>508.91405099999997</v>
      </c>
    </row>
    <row r="47" spans="1:6" x14ac:dyDescent="0.15">
      <c r="A47" s="72">
        <v>40</v>
      </c>
      <c r="B47" s="48">
        <v>1977</v>
      </c>
      <c r="C47" s="49" t="s">
        <v>201</v>
      </c>
      <c r="D47" s="48" t="s">
        <v>173</v>
      </c>
      <c r="E47" s="49" t="s">
        <v>199</v>
      </c>
      <c r="F47" s="73">
        <v>505.81304999999998</v>
      </c>
    </row>
    <row r="48" spans="1:6" x14ac:dyDescent="0.15">
      <c r="A48" s="72">
        <v>89</v>
      </c>
      <c r="B48" s="48">
        <v>1984</v>
      </c>
      <c r="C48" s="49" t="s">
        <v>202</v>
      </c>
      <c r="D48" s="48" t="s">
        <v>173</v>
      </c>
      <c r="E48" s="49" t="s">
        <v>199</v>
      </c>
      <c r="F48" s="73">
        <v>392.47001999999998</v>
      </c>
    </row>
    <row r="49" spans="1:6" x14ac:dyDescent="0.15">
      <c r="A49" s="72">
        <v>92</v>
      </c>
      <c r="B49" s="48">
        <v>1978</v>
      </c>
      <c r="C49" s="49" t="s">
        <v>203</v>
      </c>
      <c r="D49" s="48" t="s">
        <v>173</v>
      </c>
      <c r="E49" s="49" t="s">
        <v>199</v>
      </c>
      <c r="F49" s="73">
        <v>391.01435300000003</v>
      </c>
    </row>
    <row r="50" spans="1:6" x14ac:dyDescent="0.15">
      <c r="A50" s="72">
        <v>3</v>
      </c>
      <c r="B50" s="48">
        <v>1982</v>
      </c>
      <c r="C50" s="49" t="s">
        <v>204</v>
      </c>
      <c r="D50" s="48" t="s">
        <v>173</v>
      </c>
      <c r="E50" s="49" t="s">
        <v>205</v>
      </c>
      <c r="F50" s="73">
        <v>1196.354118</v>
      </c>
    </row>
    <row r="51" spans="1:6" x14ac:dyDescent="0.15">
      <c r="A51" s="72">
        <v>90</v>
      </c>
      <c r="B51" s="48">
        <v>1978</v>
      </c>
      <c r="C51" s="49" t="s">
        <v>206</v>
      </c>
      <c r="D51" s="48" t="s">
        <v>173</v>
      </c>
      <c r="E51" s="49" t="s">
        <v>207</v>
      </c>
      <c r="F51" s="73">
        <v>391.45689700000003</v>
      </c>
    </row>
    <row r="52" spans="1:6" x14ac:dyDescent="0.15">
      <c r="A52" s="72">
        <v>17</v>
      </c>
      <c r="B52" s="48">
        <v>1978</v>
      </c>
      <c r="C52" s="49" t="s">
        <v>208</v>
      </c>
      <c r="D52" s="48" t="s">
        <v>173</v>
      </c>
      <c r="E52" s="49" t="s">
        <v>171</v>
      </c>
      <c r="F52" s="73">
        <v>636.50591899999995</v>
      </c>
    </row>
    <row r="53" spans="1:6" x14ac:dyDescent="0.15">
      <c r="A53" s="72">
        <v>42</v>
      </c>
      <c r="B53" s="48">
        <v>2017</v>
      </c>
      <c r="C53" s="49" t="s">
        <v>209</v>
      </c>
      <c r="D53" s="48" t="s">
        <v>173</v>
      </c>
      <c r="E53" s="49" t="s">
        <v>171</v>
      </c>
      <c r="F53" s="73">
        <v>504.01416499999999</v>
      </c>
    </row>
    <row r="54" spans="1:6" x14ac:dyDescent="0.15">
      <c r="A54" s="72">
        <v>64</v>
      </c>
      <c r="B54" s="48">
        <v>2013</v>
      </c>
      <c r="C54" s="49" t="s">
        <v>210</v>
      </c>
      <c r="D54" s="48" t="s">
        <v>173</v>
      </c>
      <c r="E54" s="49" t="s">
        <v>171</v>
      </c>
      <c r="F54" s="73">
        <v>438.13461999999998</v>
      </c>
    </row>
    <row r="55" spans="1:6" x14ac:dyDescent="0.15">
      <c r="A55" s="72">
        <v>5</v>
      </c>
      <c r="B55" s="48">
        <v>2009</v>
      </c>
      <c r="C55" s="49" t="s">
        <v>211</v>
      </c>
      <c r="D55" s="48" t="s">
        <v>212</v>
      </c>
      <c r="E55" s="49" t="s">
        <v>174</v>
      </c>
      <c r="F55" s="73">
        <v>878.51414999999997</v>
      </c>
    </row>
    <row r="56" spans="1:6" x14ac:dyDescent="0.15">
      <c r="A56" s="72">
        <v>10</v>
      </c>
      <c r="B56" s="48">
        <v>1993</v>
      </c>
      <c r="C56" s="49" t="s">
        <v>213</v>
      </c>
      <c r="D56" s="48" t="s">
        <v>212</v>
      </c>
      <c r="E56" s="49" t="s">
        <v>174</v>
      </c>
      <c r="F56" s="73">
        <v>803.21986500000003</v>
      </c>
    </row>
    <row r="57" spans="1:6" x14ac:dyDescent="0.15">
      <c r="A57" s="72">
        <v>13</v>
      </c>
      <c r="B57" s="48">
        <v>2012</v>
      </c>
      <c r="C57" s="49" t="s">
        <v>214</v>
      </c>
      <c r="D57" s="48" t="s">
        <v>212</v>
      </c>
      <c r="E57" s="49" t="s">
        <v>174</v>
      </c>
      <c r="F57" s="73">
        <v>696.88290500000005</v>
      </c>
    </row>
    <row r="58" spans="1:6" x14ac:dyDescent="0.15">
      <c r="A58" s="72">
        <v>14</v>
      </c>
      <c r="B58" s="48">
        <v>2015</v>
      </c>
      <c r="C58" s="49" t="s">
        <v>215</v>
      </c>
      <c r="D58" s="48" t="s">
        <v>212</v>
      </c>
      <c r="E58" s="49" t="s">
        <v>174</v>
      </c>
      <c r="F58" s="73">
        <v>688.56016799999998</v>
      </c>
    </row>
    <row r="59" spans="1:6" x14ac:dyDescent="0.15">
      <c r="A59" s="72">
        <v>16</v>
      </c>
      <c r="B59" s="48">
        <v>2008</v>
      </c>
      <c r="C59" s="49" t="s">
        <v>216</v>
      </c>
      <c r="D59" s="48" t="s">
        <v>212</v>
      </c>
      <c r="E59" s="49" t="s">
        <v>174</v>
      </c>
      <c r="F59" s="73">
        <v>660.98658799999998</v>
      </c>
    </row>
    <row r="60" spans="1:6" x14ac:dyDescent="0.15">
      <c r="A60" s="72">
        <v>21</v>
      </c>
      <c r="B60" s="48">
        <v>2017</v>
      </c>
      <c r="C60" s="49" t="s">
        <v>217</v>
      </c>
      <c r="D60" s="48" t="s">
        <v>212</v>
      </c>
      <c r="E60" s="49" t="s">
        <v>174</v>
      </c>
      <c r="F60" s="73">
        <v>615.20274400000005</v>
      </c>
    </row>
    <row r="61" spans="1:6" x14ac:dyDescent="0.15">
      <c r="A61" s="72">
        <v>26</v>
      </c>
      <c r="B61" s="48">
        <v>1989</v>
      </c>
      <c r="C61" s="49" t="s">
        <v>218</v>
      </c>
      <c r="D61" s="48" t="s">
        <v>212</v>
      </c>
      <c r="E61" s="49" t="s">
        <v>174</v>
      </c>
      <c r="F61" s="73">
        <v>560.29609100000005</v>
      </c>
    </row>
    <row r="62" spans="1:6" x14ac:dyDescent="0.15">
      <c r="A62" s="72">
        <v>43</v>
      </c>
      <c r="B62" s="48">
        <v>2012</v>
      </c>
      <c r="C62" s="49" t="s">
        <v>219</v>
      </c>
      <c r="D62" s="48" t="s">
        <v>212</v>
      </c>
      <c r="E62" s="49" t="s">
        <v>174</v>
      </c>
      <c r="F62" s="73">
        <v>501.06004100000001</v>
      </c>
    </row>
    <row r="63" spans="1:6" x14ac:dyDescent="0.15">
      <c r="A63" s="72">
        <v>46</v>
      </c>
      <c r="B63" s="48">
        <v>2015</v>
      </c>
      <c r="C63" s="49" t="s">
        <v>220</v>
      </c>
      <c r="D63" s="48" t="s">
        <v>212</v>
      </c>
      <c r="E63" s="49" t="s">
        <v>174</v>
      </c>
      <c r="F63" s="73">
        <v>488.40837299999998</v>
      </c>
    </row>
    <row r="64" spans="1:6" x14ac:dyDescent="0.15">
      <c r="A64" s="72">
        <v>47</v>
      </c>
      <c r="B64" s="48">
        <v>1996</v>
      </c>
      <c r="C64" s="49" t="s">
        <v>221</v>
      </c>
      <c r="D64" s="48" t="s">
        <v>212</v>
      </c>
      <c r="E64" s="49" t="s">
        <v>174</v>
      </c>
      <c r="F64" s="73">
        <v>486.65760699999998</v>
      </c>
    </row>
    <row r="65" spans="1:6" x14ac:dyDescent="0.15">
      <c r="A65" s="72">
        <v>50</v>
      </c>
      <c r="B65" s="48">
        <v>2009</v>
      </c>
      <c r="C65" s="49" t="s">
        <v>222</v>
      </c>
      <c r="D65" s="48" t="s">
        <v>212</v>
      </c>
      <c r="E65" s="49" t="s">
        <v>174</v>
      </c>
      <c r="F65" s="73">
        <v>477.172752</v>
      </c>
    </row>
    <row r="66" spans="1:6" x14ac:dyDescent="0.15">
      <c r="A66" s="72">
        <v>60</v>
      </c>
      <c r="B66" s="48">
        <v>2013</v>
      </c>
      <c r="C66" s="49" t="s">
        <v>223</v>
      </c>
      <c r="D66" s="48" t="s">
        <v>212</v>
      </c>
      <c r="E66" s="49" t="s">
        <v>174</v>
      </c>
      <c r="F66" s="73">
        <v>447.72831300000001</v>
      </c>
    </row>
    <row r="67" spans="1:6" x14ac:dyDescent="0.15">
      <c r="A67" s="72">
        <v>61</v>
      </c>
      <c r="B67" s="48">
        <v>1997</v>
      </c>
      <c r="C67" s="49" t="s">
        <v>224</v>
      </c>
      <c r="D67" s="48" t="s">
        <v>212</v>
      </c>
      <c r="E67" s="49" t="s">
        <v>174</v>
      </c>
      <c r="F67" s="73">
        <v>444.19856399999998</v>
      </c>
    </row>
    <row r="68" spans="1:6" x14ac:dyDescent="0.15">
      <c r="A68" s="72">
        <v>70</v>
      </c>
      <c r="B68" s="48">
        <v>2016</v>
      </c>
      <c r="C68" s="49" t="s">
        <v>225</v>
      </c>
      <c r="D68" s="48" t="s">
        <v>212</v>
      </c>
      <c r="E68" s="49" t="s">
        <v>174</v>
      </c>
      <c r="F68" s="73">
        <v>423.18110799999999</v>
      </c>
    </row>
    <row r="69" spans="1:6" x14ac:dyDescent="0.15">
      <c r="A69" s="72">
        <v>76</v>
      </c>
      <c r="B69" s="48">
        <v>2007</v>
      </c>
      <c r="C69" s="49" t="s">
        <v>226</v>
      </c>
      <c r="D69" s="48" t="s">
        <v>212</v>
      </c>
      <c r="E69" s="49" t="s">
        <v>174</v>
      </c>
      <c r="F69" s="73">
        <v>412.97835199999997</v>
      </c>
    </row>
    <row r="70" spans="1:6" x14ac:dyDescent="0.15">
      <c r="A70" s="72">
        <v>77</v>
      </c>
      <c r="B70" s="48">
        <v>2017</v>
      </c>
      <c r="C70" s="49" t="s">
        <v>227</v>
      </c>
      <c r="D70" s="48" t="s">
        <v>212</v>
      </c>
      <c r="E70" s="49" t="s">
        <v>174</v>
      </c>
      <c r="F70" s="73">
        <v>412.56340799999998</v>
      </c>
    </row>
    <row r="71" spans="1:6" x14ac:dyDescent="0.15">
      <c r="A71" s="72">
        <v>84</v>
      </c>
      <c r="B71" s="48">
        <v>2011</v>
      </c>
      <c r="C71" s="49" t="s">
        <v>228</v>
      </c>
      <c r="D71" s="48" t="s">
        <v>212</v>
      </c>
      <c r="E71" s="49" t="s">
        <v>174</v>
      </c>
      <c r="F71" s="73">
        <v>395.49505799999997</v>
      </c>
    </row>
    <row r="72" spans="1:6" x14ac:dyDescent="0.15">
      <c r="A72" s="72">
        <v>86</v>
      </c>
      <c r="B72" s="48">
        <v>2008</v>
      </c>
      <c r="C72" s="49" t="s">
        <v>229</v>
      </c>
      <c r="D72" s="48" t="s">
        <v>212</v>
      </c>
      <c r="E72" s="49" t="s">
        <v>174</v>
      </c>
      <c r="F72" s="73">
        <v>394.90570000000002</v>
      </c>
    </row>
    <row r="73" spans="1:6" x14ac:dyDescent="0.15">
      <c r="A73" s="72">
        <v>93</v>
      </c>
      <c r="B73" s="48">
        <v>2017</v>
      </c>
      <c r="C73" s="49" t="s">
        <v>230</v>
      </c>
      <c r="D73" s="48" t="s">
        <v>212</v>
      </c>
      <c r="E73" s="49" t="s">
        <v>174</v>
      </c>
      <c r="F73" s="73">
        <v>389.81310100000002</v>
      </c>
    </row>
    <row r="74" spans="1:6" x14ac:dyDescent="0.15">
      <c r="A74" s="72">
        <v>4</v>
      </c>
      <c r="B74" s="48">
        <v>2015</v>
      </c>
      <c r="C74" s="49" t="s">
        <v>231</v>
      </c>
      <c r="D74" s="48" t="s">
        <v>212</v>
      </c>
      <c r="E74" s="49" t="s">
        <v>162</v>
      </c>
      <c r="F74" s="73">
        <v>991.39949999999999</v>
      </c>
    </row>
    <row r="75" spans="1:6" x14ac:dyDescent="0.15">
      <c r="A75" s="72">
        <v>19</v>
      </c>
      <c r="B75" s="48">
        <v>2002</v>
      </c>
      <c r="C75" s="49" t="s">
        <v>232</v>
      </c>
      <c r="D75" s="48" t="s">
        <v>212</v>
      </c>
      <c r="E75" s="49" t="s">
        <v>162</v>
      </c>
      <c r="F75" s="73">
        <v>618.41423899999995</v>
      </c>
    </row>
    <row r="76" spans="1:6" x14ac:dyDescent="0.15">
      <c r="A76" s="72">
        <v>20</v>
      </c>
      <c r="B76" s="48">
        <v>1996</v>
      </c>
      <c r="C76" s="49" t="s">
        <v>233</v>
      </c>
      <c r="D76" s="48" t="s">
        <v>212</v>
      </c>
      <c r="E76" s="49" t="s">
        <v>162</v>
      </c>
      <c r="F76" s="73">
        <v>616.49465199999997</v>
      </c>
    </row>
    <row r="77" spans="1:6" x14ac:dyDescent="0.15">
      <c r="A77" s="72">
        <v>25</v>
      </c>
      <c r="B77" s="48">
        <v>2006</v>
      </c>
      <c r="C77" s="49" t="s">
        <v>234</v>
      </c>
      <c r="D77" s="48" t="s">
        <v>212</v>
      </c>
      <c r="E77" s="49" t="s">
        <v>162</v>
      </c>
      <c r="F77" s="73">
        <v>575.19247499999994</v>
      </c>
    </row>
    <row r="78" spans="1:6" x14ac:dyDescent="0.15">
      <c r="A78" s="72">
        <v>27</v>
      </c>
      <c r="B78" s="48">
        <v>2003</v>
      </c>
      <c r="C78" s="49" t="s">
        <v>235</v>
      </c>
      <c r="D78" s="48" t="s">
        <v>212</v>
      </c>
      <c r="E78" s="49" t="s">
        <v>162</v>
      </c>
      <c r="F78" s="73">
        <v>553.68858</v>
      </c>
    </row>
    <row r="79" spans="1:6" x14ac:dyDescent="0.15">
      <c r="A79" s="72">
        <v>28</v>
      </c>
      <c r="B79" s="48">
        <v>2016</v>
      </c>
      <c r="C79" s="49" t="s">
        <v>236</v>
      </c>
      <c r="D79" s="48" t="s">
        <v>212</v>
      </c>
      <c r="E79" s="49" t="s">
        <v>162</v>
      </c>
      <c r="F79" s="73">
        <v>547.899405</v>
      </c>
    </row>
    <row r="80" spans="1:6" x14ac:dyDescent="0.15">
      <c r="A80" s="72">
        <v>33</v>
      </c>
      <c r="B80" s="48">
        <v>2004</v>
      </c>
      <c r="C80" s="49" t="s">
        <v>237</v>
      </c>
      <c r="D80" s="48" t="s">
        <v>212</v>
      </c>
      <c r="E80" s="49" t="s">
        <v>162</v>
      </c>
      <c r="F80" s="73">
        <v>535.32494299999996</v>
      </c>
    </row>
    <row r="81" spans="1:6" x14ac:dyDescent="0.15">
      <c r="A81" s="72">
        <v>35</v>
      </c>
      <c r="B81" s="48">
        <v>2005</v>
      </c>
      <c r="C81" s="49" t="s">
        <v>238</v>
      </c>
      <c r="D81" s="48" t="s">
        <v>212</v>
      </c>
      <c r="E81" s="49" t="s">
        <v>162</v>
      </c>
      <c r="F81" s="73">
        <v>527.98878000000002</v>
      </c>
    </row>
    <row r="82" spans="1:6" x14ac:dyDescent="0.15">
      <c r="A82" s="72">
        <v>36</v>
      </c>
      <c r="B82" s="48">
        <v>2002</v>
      </c>
      <c r="C82" s="49" t="s">
        <v>239</v>
      </c>
      <c r="D82" s="48" t="s">
        <v>212</v>
      </c>
      <c r="E82" s="49" t="s">
        <v>162</v>
      </c>
      <c r="F82" s="73">
        <v>519.97548700000004</v>
      </c>
    </row>
    <row r="83" spans="1:6" x14ac:dyDescent="0.15">
      <c r="A83" s="72">
        <v>45</v>
      </c>
      <c r="B83" s="48">
        <v>2001</v>
      </c>
      <c r="C83" s="49" t="s">
        <v>240</v>
      </c>
      <c r="D83" s="48" t="s">
        <v>212</v>
      </c>
      <c r="E83" s="49" t="s">
        <v>162</v>
      </c>
      <c r="F83" s="73">
        <v>491.40445799999998</v>
      </c>
    </row>
    <row r="84" spans="1:6" x14ac:dyDescent="0.15">
      <c r="A84" s="72">
        <v>49</v>
      </c>
      <c r="B84" s="48">
        <v>1997</v>
      </c>
      <c r="C84" s="49" t="s">
        <v>241</v>
      </c>
      <c r="D84" s="48" t="s">
        <v>212</v>
      </c>
      <c r="E84" s="49" t="s">
        <v>162</v>
      </c>
      <c r="F84" s="73">
        <v>486.086725</v>
      </c>
    </row>
    <row r="85" spans="1:6" x14ac:dyDescent="0.15">
      <c r="A85" s="72">
        <v>56</v>
      </c>
      <c r="B85" s="48">
        <v>2013</v>
      </c>
      <c r="C85" s="49" t="s">
        <v>242</v>
      </c>
      <c r="D85" s="48" t="s">
        <v>212</v>
      </c>
      <c r="E85" s="49" t="s">
        <v>162</v>
      </c>
      <c r="F85" s="73">
        <v>464.794802</v>
      </c>
    </row>
    <row r="86" spans="1:6" x14ac:dyDescent="0.15">
      <c r="A86" s="72">
        <v>59</v>
      </c>
      <c r="B86" s="48">
        <v>2003</v>
      </c>
      <c r="C86" s="49" t="s">
        <v>243</v>
      </c>
      <c r="D86" s="48" t="s">
        <v>212</v>
      </c>
      <c r="E86" s="49" t="s">
        <v>162</v>
      </c>
      <c r="F86" s="73">
        <v>450.77278000000001</v>
      </c>
    </row>
    <row r="87" spans="1:6" x14ac:dyDescent="0.15">
      <c r="A87" s="72">
        <v>62</v>
      </c>
      <c r="B87" s="48">
        <v>1989</v>
      </c>
      <c r="C87" s="49" t="s">
        <v>244</v>
      </c>
      <c r="D87" s="48" t="s">
        <v>212</v>
      </c>
      <c r="E87" s="49" t="s">
        <v>162</v>
      </c>
      <c r="F87" s="73">
        <v>439.80677900000001</v>
      </c>
    </row>
    <row r="88" spans="1:6" x14ac:dyDescent="0.15">
      <c r="A88" s="72">
        <v>68</v>
      </c>
      <c r="B88" s="48">
        <v>2011</v>
      </c>
      <c r="C88" s="49" t="s">
        <v>245</v>
      </c>
      <c r="D88" s="48" t="s">
        <v>212</v>
      </c>
      <c r="E88" s="49" t="s">
        <v>162</v>
      </c>
      <c r="F88" s="73">
        <v>427.61662699999999</v>
      </c>
    </row>
    <row r="89" spans="1:6" x14ac:dyDescent="0.15">
      <c r="A89" s="72">
        <v>81</v>
      </c>
      <c r="B89" s="48">
        <v>2005</v>
      </c>
      <c r="C89" s="49" t="s">
        <v>246</v>
      </c>
      <c r="D89" s="48" t="s">
        <v>212</v>
      </c>
      <c r="E89" s="49" t="s">
        <v>162</v>
      </c>
      <c r="F89" s="73">
        <v>402.22859399999999</v>
      </c>
    </row>
    <row r="90" spans="1:6" x14ac:dyDescent="0.15">
      <c r="A90" s="72">
        <v>83</v>
      </c>
      <c r="B90" s="48">
        <v>2007</v>
      </c>
      <c r="C90" s="49" t="s">
        <v>247</v>
      </c>
      <c r="D90" s="48" t="s">
        <v>212</v>
      </c>
      <c r="E90" s="49" t="s">
        <v>162</v>
      </c>
      <c r="F90" s="73">
        <v>400.26769200000001</v>
      </c>
    </row>
    <row r="91" spans="1:6" x14ac:dyDescent="0.15">
      <c r="A91" s="72">
        <v>88</v>
      </c>
      <c r="B91" s="48">
        <v>2008</v>
      </c>
      <c r="C91" s="49" t="s">
        <v>248</v>
      </c>
      <c r="D91" s="48" t="s">
        <v>212</v>
      </c>
      <c r="E91" s="49" t="s">
        <v>162</v>
      </c>
      <c r="F91" s="73">
        <v>393.06405899999999</v>
      </c>
    </row>
    <row r="92" spans="1:6" x14ac:dyDescent="0.15">
      <c r="A92" s="72">
        <v>97</v>
      </c>
      <c r="B92" s="48">
        <v>1998</v>
      </c>
      <c r="C92" s="49" t="s">
        <v>249</v>
      </c>
      <c r="D92" s="48" t="s">
        <v>212</v>
      </c>
      <c r="E92" s="49" t="s">
        <v>162</v>
      </c>
      <c r="F92" s="73">
        <v>382.525756</v>
      </c>
    </row>
    <row r="93" spans="1:6" x14ac:dyDescent="0.15">
      <c r="A93" s="72">
        <v>53</v>
      </c>
      <c r="B93" s="48">
        <v>1993</v>
      </c>
      <c r="C93" s="49" t="s">
        <v>250</v>
      </c>
      <c r="D93" s="48" t="s">
        <v>212</v>
      </c>
      <c r="E93" s="49" t="s">
        <v>199</v>
      </c>
      <c r="F93" s="73">
        <v>474.26494400000001</v>
      </c>
    </row>
    <row r="94" spans="1:6" x14ac:dyDescent="0.15">
      <c r="A94" s="72">
        <v>75</v>
      </c>
      <c r="B94" s="48">
        <v>1986</v>
      </c>
      <c r="C94" s="49" t="s">
        <v>251</v>
      </c>
      <c r="D94" s="48" t="s">
        <v>212</v>
      </c>
      <c r="E94" s="49" t="s">
        <v>199</v>
      </c>
      <c r="F94" s="73">
        <v>413.79182100000003</v>
      </c>
    </row>
    <row r="95" spans="1:6" x14ac:dyDescent="0.15">
      <c r="A95" s="72">
        <v>87</v>
      </c>
      <c r="B95" s="48">
        <v>2004</v>
      </c>
      <c r="C95" s="49" t="s">
        <v>252</v>
      </c>
      <c r="D95" s="48" t="s">
        <v>212</v>
      </c>
      <c r="E95" s="49" t="s">
        <v>199</v>
      </c>
      <c r="F95" s="73">
        <v>394.876508</v>
      </c>
    </row>
    <row r="96" spans="1:6" x14ac:dyDescent="0.15">
      <c r="A96" s="72">
        <v>12</v>
      </c>
      <c r="B96" s="48">
        <v>1994</v>
      </c>
      <c r="C96" s="49" t="s">
        <v>253</v>
      </c>
      <c r="D96" s="48" t="s">
        <v>212</v>
      </c>
      <c r="E96" s="49" t="s">
        <v>205</v>
      </c>
      <c r="F96" s="73">
        <v>715.38474099999996</v>
      </c>
    </row>
    <row r="97" spans="1:6" x14ac:dyDescent="0.15">
      <c r="A97" s="72">
        <v>57</v>
      </c>
      <c r="B97" s="48">
        <v>1990</v>
      </c>
      <c r="C97" s="49" t="s">
        <v>254</v>
      </c>
      <c r="D97" s="48" t="s">
        <v>212</v>
      </c>
      <c r="E97" s="49" t="s">
        <v>205</v>
      </c>
      <c r="F97" s="73">
        <v>458.98545100000001</v>
      </c>
    </row>
    <row r="98" spans="1:6" x14ac:dyDescent="0.15">
      <c r="A98" s="72">
        <v>2</v>
      </c>
      <c r="B98" s="48">
        <v>1997</v>
      </c>
      <c r="C98" s="49" t="s">
        <v>255</v>
      </c>
      <c r="D98" s="48" t="s">
        <v>212</v>
      </c>
      <c r="E98" s="49" t="s">
        <v>256</v>
      </c>
      <c r="F98" s="73">
        <v>1211.3174739999999</v>
      </c>
    </row>
    <row r="99" spans="1:6" x14ac:dyDescent="0.15">
      <c r="A99" s="72">
        <v>38</v>
      </c>
      <c r="B99" s="48">
        <v>1999</v>
      </c>
      <c r="C99" s="49" t="s">
        <v>257</v>
      </c>
      <c r="D99" s="48" t="s">
        <v>212</v>
      </c>
      <c r="E99" s="49" t="s">
        <v>256</v>
      </c>
      <c r="F99" s="73">
        <v>512.48873600000002</v>
      </c>
    </row>
    <row r="100" spans="1:6" x14ac:dyDescent="0.15">
      <c r="A100" s="72">
        <v>58</v>
      </c>
      <c r="B100" s="48">
        <v>2012</v>
      </c>
      <c r="C100" s="49" t="s">
        <v>258</v>
      </c>
      <c r="D100" s="48" t="s">
        <v>212</v>
      </c>
      <c r="E100" s="49" t="s">
        <v>256</v>
      </c>
      <c r="F100" s="73">
        <v>456.19285400000001</v>
      </c>
    </row>
    <row r="101" spans="1:6" x14ac:dyDescent="0.15">
      <c r="A101" s="72">
        <v>85</v>
      </c>
      <c r="B101" s="48">
        <v>1993</v>
      </c>
      <c r="C101" s="49" t="s">
        <v>259</v>
      </c>
      <c r="D101" s="48" t="s">
        <v>212</v>
      </c>
      <c r="E101" s="49" t="s">
        <v>256</v>
      </c>
      <c r="F101" s="73">
        <v>395.28846299999998</v>
      </c>
    </row>
    <row r="102" spans="1:6" x14ac:dyDescent="0.15">
      <c r="A102" s="72">
        <v>95</v>
      </c>
      <c r="B102" s="48">
        <v>1990</v>
      </c>
      <c r="C102" s="49" t="s">
        <v>260</v>
      </c>
      <c r="D102" s="48" t="s">
        <v>212</v>
      </c>
      <c r="E102" s="49" t="s">
        <v>261</v>
      </c>
      <c r="F102" s="73">
        <v>389.01853699999998</v>
      </c>
    </row>
    <row r="103" spans="1:6" x14ac:dyDescent="0.15">
      <c r="A103" s="72">
        <v>23</v>
      </c>
      <c r="B103" s="48">
        <v>1984</v>
      </c>
      <c r="C103" s="49" t="s">
        <v>262</v>
      </c>
      <c r="D103" s="48" t="s">
        <v>263</v>
      </c>
      <c r="E103" s="49" t="s">
        <v>174</v>
      </c>
      <c r="F103" s="73">
        <v>603.280261</v>
      </c>
    </row>
    <row r="104" spans="1:6" x14ac:dyDescent="0.15">
      <c r="A104" s="72">
        <v>67</v>
      </c>
      <c r="B104" s="48">
        <v>1991</v>
      </c>
      <c r="C104" s="49" t="s">
        <v>264</v>
      </c>
      <c r="D104" s="48" t="s">
        <v>263</v>
      </c>
      <c r="E104" s="49" t="s">
        <v>174</v>
      </c>
      <c r="F104" s="73">
        <v>428.33761600000003</v>
      </c>
    </row>
    <row r="105" spans="1:6" x14ac:dyDescent="0.15">
      <c r="A105" s="72">
        <v>74</v>
      </c>
      <c r="B105" s="48">
        <v>2003</v>
      </c>
      <c r="C105" s="49" t="s">
        <v>265</v>
      </c>
      <c r="D105" s="48" t="s">
        <v>263</v>
      </c>
      <c r="E105" s="49" t="s">
        <v>174</v>
      </c>
      <c r="F105" s="73">
        <v>415.56017100000003</v>
      </c>
    </row>
    <row r="106" spans="1:6" x14ac:dyDescent="0.15">
      <c r="A106" s="72">
        <v>32</v>
      </c>
      <c r="B106" s="48">
        <v>1978</v>
      </c>
      <c r="C106" s="49" t="s">
        <v>266</v>
      </c>
      <c r="D106" s="48" t="s">
        <v>263</v>
      </c>
      <c r="E106" s="49" t="s">
        <v>199</v>
      </c>
      <c r="F106" s="73">
        <v>538.56409799999994</v>
      </c>
    </row>
    <row r="107" spans="1:6" x14ac:dyDescent="0.15">
      <c r="A107" s="72">
        <v>98</v>
      </c>
      <c r="B107" s="48">
        <v>1988</v>
      </c>
      <c r="C107" s="49" t="s">
        <v>267</v>
      </c>
      <c r="D107" s="48" t="s">
        <v>263</v>
      </c>
      <c r="E107" s="49" t="s">
        <v>199</v>
      </c>
      <c r="F107" s="73">
        <v>382.42794500000002</v>
      </c>
    </row>
    <row r="108" spans="1:6" x14ac:dyDescent="0.15">
      <c r="A108" s="72">
        <v>29</v>
      </c>
      <c r="B108" s="48">
        <v>1977</v>
      </c>
      <c r="C108" s="49" t="s">
        <v>268</v>
      </c>
      <c r="D108" s="48" t="s">
        <v>263</v>
      </c>
      <c r="E108" s="49" t="s">
        <v>205</v>
      </c>
      <c r="F108" s="73">
        <v>547.74645899999996</v>
      </c>
    </row>
    <row r="109" spans="1:6" x14ac:dyDescent="0.15">
      <c r="A109" s="72">
        <v>34</v>
      </c>
      <c r="B109" s="48">
        <v>2004</v>
      </c>
      <c r="C109" s="49" t="s">
        <v>269</v>
      </c>
      <c r="D109" s="48" t="s">
        <v>263</v>
      </c>
      <c r="E109" s="49" t="s">
        <v>205</v>
      </c>
      <c r="F109" s="73">
        <v>531.37309400000004</v>
      </c>
    </row>
    <row r="110" spans="1:6" x14ac:dyDescent="0.15">
      <c r="A110" s="72">
        <v>78</v>
      </c>
      <c r="B110" s="48">
        <v>1998</v>
      </c>
      <c r="C110" s="49" t="s">
        <v>270</v>
      </c>
      <c r="D110" s="48" t="s">
        <v>263</v>
      </c>
      <c r="E110" s="49" t="s">
        <v>205</v>
      </c>
      <c r="F110" s="73">
        <v>406.77838000000003</v>
      </c>
    </row>
    <row r="111" spans="1:6" x14ac:dyDescent="0.15">
      <c r="A111" s="72">
        <v>94</v>
      </c>
      <c r="B111" s="48">
        <v>1982</v>
      </c>
      <c r="C111" s="49" t="s">
        <v>271</v>
      </c>
      <c r="D111" s="48" t="s">
        <v>263</v>
      </c>
      <c r="E111" s="49" t="s">
        <v>205</v>
      </c>
      <c r="F111" s="73">
        <v>389.30843700000003</v>
      </c>
    </row>
  </sheetData>
  <conditionalFormatting sqref="A1:A2">
    <cfRule type="expression" dxfId="69" priority="8">
      <formula>$A$2/$B$2&gt;=0.076</formula>
    </cfRule>
  </conditionalFormatting>
  <conditionalFormatting sqref="B1:B2">
    <cfRule type="expression" dxfId="68" priority="9">
      <formula>$A$2/$B$2&gt;=0.153</formula>
    </cfRule>
  </conditionalFormatting>
  <conditionalFormatting sqref="C1:C2">
    <cfRule type="expression" dxfId="67" priority="10">
      <formula>$A$2/$B$2&gt;=0.23</formula>
    </cfRule>
  </conditionalFormatting>
  <conditionalFormatting sqref="D1:D2">
    <cfRule type="expression" dxfId="66" priority="11">
      <formula>$A$2/$B$2&gt;=0.307</formula>
    </cfRule>
  </conditionalFormatting>
  <conditionalFormatting sqref="E1:E2">
    <cfRule type="expression" dxfId="65" priority="12">
      <formula>$A$2/$B$2&gt;=0.384</formula>
    </cfRule>
  </conditionalFormatting>
  <conditionalFormatting sqref="F1:F2">
    <cfRule type="expression" dxfId="64" priority="13">
      <formula>$A$2/$B$2&gt;=0.461</formula>
    </cfRule>
  </conditionalFormatting>
  <conditionalFormatting sqref="G1:G2">
    <cfRule type="expression" dxfId="63" priority="14">
      <formula>$A$2/$B$2&gt;=0.538</formula>
    </cfRule>
  </conditionalFormatting>
  <conditionalFormatting sqref="H1:H2">
    <cfRule type="expression" dxfId="62" priority="15">
      <formula>$A$2/$B$2&gt;=0.615</formula>
    </cfRule>
  </conditionalFormatting>
  <conditionalFormatting sqref="I1:P2">
    <cfRule type="expression" dxfId="61" priority="16">
      <formula>$A$2/$B$2&gt;=0.692</formula>
    </cfRule>
  </conditionalFormatting>
  <conditionalFormatting sqref="L1">
    <cfRule type="expression" dxfId="60" priority="4">
      <formula>$A$2/$B$2&gt;=0.846</formula>
    </cfRule>
  </conditionalFormatting>
  <conditionalFormatting sqref="O1">
    <cfRule type="expression" dxfId="59" priority="7">
      <formula>$A$2/$B$2&gt;=0.846</formula>
    </cfRule>
  </conditionalFormatting>
  <conditionalFormatting sqref="P1">
    <cfRule type="expression" dxfId="58" priority="2">
      <formula>$P$1&lt;&gt;""</formula>
    </cfRule>
  </conditionalFormatting>
  <conditionalFormatting sqref="Q1:R1 A1:O2 X1:AO2 P2:R2">
    <cfRule type="expression" dxfId="57" priority="1">
      <formula>$P$1="Feedback OFF"</formula>
    </cfRule>
  </conditionalFormatting>
  <conditionalFormatting sqref="Q1:R2">
    <cfRule type="expression" dxfId="56" priority="3">
      <formula>$A$2/$B$2&gt;=0.846</formula>
    </cfRule>
  </conditionalFormatting>
  <conditionalFormatting sqref="X1:AF1 AH1:AK1 AM1:AO1 X2:AO2">
    <cfRule type="expression" dxfId="55" priority="17">
      <formula>$A$2/$B$2&gt;=1</formula>
    </cfRule>
  </conditionalFormatting>
  <conditionalFormatting sqref="AG1">
    <cfRule type="expression" dxfId="54" priority="6">
      <formula>$A$2/$B$2&gt;=0.846</formula>
    </cfRule>
  </conditionalFormatting>
  <conditionalFormatting sqref="AL1">
    <cfRule type="expression" dxfId="53" priority="5">
      <formula>$A$2/$B$2&gt;=0.846</formula>
    </cfRule>
  </conditionalFormatting>
  <dataValidations count="1">
    <dataValidation type="list" allowBlank="1" showInputMessage="1" showErrorMessage="1" sqref="P1" xr:uid="{268A904D-AF5B-4A32-A50B-6D01D945FD01}">
      <formula1>"Feedback ON, Taunting ON, Feedback OFF"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940D-50CA-4B8F-807C-D2AF2B88429F}">
  <sheetPr>
    <tabColor rgb="FF4FADEA"/>
  </sheetPr>
  <dimension ref="A6:F112"/>
  <sheetViews>
    <sheetView workbookViewId="0">
      <selection activeCell="C14" sqref="C14"/>
    </sheetView>
  </sheetViews>
  <sheetFormatPr defaultColWidth="8.75" defaultRowHeight="8.25" x14ac:dyDescent="0.15"/>
  <cols>
    <col min="1" max="1" width="7.25" style="46" customWidth="1"/>
    <col min="2" max="2" width="11.25" style="46" customWidth="1"/>
    <col min="3" max="3" width="48.25" style="46" bestFit="1" customWidth="1"/>
    <col min="4" max="4" width="15.25" style="46" customWidth="1"/>
    <col min="5" max="5" width="17.25" style="46" bestFit="1" customWidth="1"/>
    <col min="6" max="6" width="34" style="46" customWidth="1"/>
    <col min="7" max="16384" width="8.75" style="46"/>
  </cols>
  <sheetData>
    <row r="6" spans="1:6" x14ac:dyDescent="0.15">
      <c r="A6" s="49">
        <v>0</v>
      </c>
    </row>
    <row r="7" spans="1:6" x14ac:dyDescent="0.15">
      <c r="A7" s="71">
        <v>5</v>
      </c>
      <c r="C7" s="46">
        <v>0</v>
      </c>
    </row>
    <row r="9" spans="1:6" x14ac:dyDescent="0.15">
      <c r="A9" s="49">
        <v>0</v>
      </c>
    </row>
    <row r="10" spans="1:6" x14ac:dyDescent="0.15">
      <c r="A10" s="71">
        <v>5</v>
      </c>
      <c r="C10" s="46">
        <v>0</v>
      </c>
    </row>
    <row r="12" spans="1:6" x14ac:dyDescent="0.15">
      <c r="A12" s="70" t="s">
        <v>517</v>
      </c>
      <c r="B12" s="70" t="s">
        <v>518</v>
      </c>
      <c r="C12" s="70" t="s">
        <v>519</v>
      </c>
      <c r="D12" s="70" t="s">
        <v>520</v>
      </c>
      <c r="E12" s="70" t="s">
        <v>521</v>
      </c>
      <c r="F12" s="70" t="s">
        <v>522</v>
      </c>
    </row>
    <row r="13" spans="1:6" x14ac:dyDescent="0.15">
      <c r="A13" s="72">
        <v>0</v>
      </c>
      <c r="B13" s="48">
        <v>0</v>
      </c>
      <c r="C13" s="49">
        <v>0</v>
      </c>
      <c r="D13" s="48">
        <v>0</v>
      </c>
      <c r="E13" s="49">
        <v>0</v>
      </c>
      <c r="F13" s="73">
        <v>0</v>
      </c>
    </row>
    <row r="14" spans="1:6" x14ac:dyDescent="0.15">
      <c r="A14" s="72">
        <v>0</v>
      </c>
      <c r="B14" s="48">
        <v>0</v>
      </c>
      <c r="C14" s="49">
        <v>0</v>
      </c>
      <c r="D14" s="48">
        <v>0</v>
      </c>
      <c r="E14" s="49">
        <v>0</v>
      </c>
      <c r="F14" s="73">
        <v>0</v>
      </c>
    </row>
    <row r="15" spans="1:6" x14ac:dyDescent="0.15">
      <c r="A15" s="72">
        <v>0</v>
      </c>
      <c r="B15" s="48">
        <v>0</v>
      </c>
      <c r="C15" s="49">
        <v>0</v>
      </c>
      <c r="D15" s="48">
        <v>0</v>
      </c>
      <c r="E15" s="49">
        <v>0</v>
      </c>
      <c r="F15" s="73">
        <v>0</v>
      </c>
    </row>
    <row r="16" spans="1:6" x14ac:dyDescent="0.15">
      <c r="A16" s="72">
        <v>0</v>
      </c>
      <c r="B16" s="48">
        <v>0</v>
      </c>
      <c r="C16" s="49">
        <v>0</v>
      </c>
      <c r="D16" s="48">
        <v>0</v>
      </c>
      <c r="E16" s="49">
        <v>0</v>
      </c>
      <c r="F16" s="73">
        <v>0</v>
      </c>
    </row>
    <row r="17" spans="1:6" x14ac:dyDescent="0.15">
      <c r="A17" s="72">
        <v>0</v>
      </c>
      <c r="B17" s="48">
        <v>0</v>
      </c>
      <c r="C17" s="49">
        <v>0</v>
      </c>
      <c r="D17" s="48">
        <v>0</v>
      </c>
      <c r="E17" s="49">
        <v>0</v>
      </c>
      <c r="F17" s="73">
        <v>0</v>
      </c>
    </row>
    <row r="18" spans="1:6" x14ac:dyDescent="0.15">
      <c r="A18" s="72">
        <v>0</v>
      </c>
      <c r="B18" s="48">
        <v>0</v>
      </c>
      <c r="C18" s="49">
        <v>0</v>
      </c>
      <c r="D18" s="48">
        <v>0</v>
      </c>
      <c r="E18" s="49">
        <v>0</v>
      </c>
      <c r="F18" s="73">
        <v>0</v>
      </c>
    </row>
    <row r="19" spans="1:6" hidden="1" x14ac:dyDescent="0.15">
      <c r="A19" s="72">
        <v>0</v>
      </c>
      <c r="B19" s="48">
        <v>0</v>
      </c>
      <c r="C19" s="49">
        <v>0</v>
      </c>
      <c r="D19" s="48">
        <v>0</v>
      </c>
      <c r="E19" s="49">
        <v>0</v>
      </c>
      <c r="F19" s="73">
        <v>0</v>
      </c>
    </row>
    <row r="20" spans="1:6" hidden="1" x14ac:dyDescent="0.15">
      <c r="A20" s="72">
        <v>0</v>
      </c>
      <c r="B20" s="48">
        <v>0</v>
      </c>
      <c r="C20" s="49">
        <v>0</v>
      </c>
      <c r="D20" s="48">
        <v>0</v>
      </c>
      <c r="E20" s="49">
        <v>0</v>
      </c>
      <c r="F20" s="73">
        <v>0</v>
      </c>
    </row>
    <row r="21" spans="1:6" x14ac:dyDescent="0.15">
      <c r="A21" s="72">
        <v>0</v>
      </c>
      <c r="B21" s="48">
        <v>0</v>
      </c>
      <c r="C21" s="49">
        <v>0</v>
      </c>
      <c r="D21" s="48">
        <v>0</v>
      </c>
      <c r="E21" s="49">
        <v>0</v>
      </c>
      <c r="F21" s="73">
        <v>0</v>
      </c>
    </row>
    <row r="22" spans="1:6" x14ac:dyDescent="0.15">
      <c r="A22" s="72">
        <v>0</v>
      </c>
      <c r="B22" s="48">
        <v>0</v>
      </c>
      <c r="C22" s="49">
        <v>0</v>
      </c>
      <c r="D22" s="48">
        <v>0</v>
      </c>
      <c r="E22" s="49">
        <v>0</v>
      </c>
      <c r="F22" s="73">
        <v>0</v>
      </c>
    </row>
    <row r="23" spans="1:6" x14ac:dyDescent="0.15">
      <c r="A23" s="72">
        <v>0</v>
      </c>
      <c r="B23" s="48">
        <v>0</v>
      </c>
      <c r="C23" s="49">
        <v>0</v>
      </c>
      <c r="D23" s="48">
        <v>0</v>
      </c>
      <c r="E23" s="49">
        <v>0</v>
      </c>
      <c r="F23" s="73">
        <v>0</v>
      </c>
    </row>
    <row r="24" spans="1:6" x14ac:dyDescent="0.15">
      <c r="A24" s="72">
        <v>0</v>
      </c>
      <c r="B24" s="48">
        <v>0</v>
      </c>
      <c r="C24" s="49">
        <v>0</v>
      </c>
      <c r="D24" s="48">
        <v>0</v>
      </c>
      <c r="E24" s="49">
        <v>0</v>
      </c>
      <c r="F24" s="73">
        <v>0</v>
      </c>
    </row>
    <row r="25" spans="1:6" x14ac:dyDescent="0.15">
      <c r="A25" s="72">
        <v>0</v>
      </c>
      <c r="B25" s="48">
        <v>0</v>
      </c>
      <c r="C25" s="49">
        <v>0</v>
      </c>
      <c r="D25" s="48">
        <v>0</v>
      </c>
      <c r="E25" s="49">
        <v>0</v>
      </c>
      <c r="F25" s="73">
        <v>0</v>
      </c>
    </row>
    <row r="26" spans="1:6" x14ac:dyDescent="0.15">
      <c r="A26" s="72">
        <v>0</v>
      </c>
      <c r="B26" s="48">
        <v>0</v>
      </c>
      <c r="C26" s="49">
        <v>0</v>
      </c>
      <c r="D26" s="48">
        <v>0</v>
      </c>
      <c r="E26" s="49">
        <v>0</v>
      </c>
      <c r="F26" s="73">
        <v>0</v>
      </c>
    </row>
    <row r="27" spans="1:6" x14ac:dyDescent="0.15">
      <c r="A27" s="72">
        <v>0</v>
      </c>
      <c r="B27" s="48">
        <v>0</v>
      </c>
      <c r="C27" s="49">
        <v>0</v>
      </c>
      <c r="D27" s="48">
        <v>0</v>
      </c>
      <c r="E27" s="49">
        <v>0</v>
      </c>
      <c r="F27" s="73">
        <v>0</v>
      </c>
    </row>
    <row r="28" spans="1:6" x14ac:dyDescent="0.15">
      <c r="A28" s="72">
        <v>0</v>
      </c>
      <c r="B28" s="48">
        <v>0</v>
      </c>
      <c r="C28" s="49">
        <v>0</v>
      </c>
      <c r="D28" s="48">
        <v>0</v>
      </c>
      <c r="E28" s="49">
        <v>0</v>
      </c>
      <c r="F28" s="73">
        <v>0</v>
      </c>
    </row>
    <row r="29" spans="1:6" hidden="1" x14ac:dyDescent="0.15">
      <c r="A29" s="72">
        <v>0</v>
      </c>
      <c r="B29" s="48">
        <v>0</v>
      </c>
      <c r="C29" s="49">
        <v>0</v>
      </c>
      <c r="D29" s="48">
        <v>0</v>
      </c>
      <c r="E29" s="49">
        <v>0</v>
      </c>
      <c r="F29" s="73">
        <v>0</v>
      </c>
    </row>
    <row r="30" spans="1:6" x14ac:dyDescent="0.15">
      <c r="A30" s="72">
        <v>0</v>
      </c>
      <c r="B30" s="48">
        <v>0</v>
      </c>
      <c r="C30" s="49">
        <v>0</v>
      </c>
      <c r="D30" s="48">
        <v>0</v>
      </c>
      <c r="E30" s="49">
        <v>0</v>
      </c>
      <c r="F30" s="73">
        <v>0</v>
      </c>
    </row>
    <row r="31" spans="1:6" x14ac:dyDescent="0.15">
      <c r="A31" s="72">
        <v>0</v>
      </c>
      <c r="B31" s="48">
        <v>0</v>
      </c>
      <c r="C31" s="49">
        <v>0</v>
      </c>
      <c r="D31" s="48">
        <v>0</v>
      </c>
      <c r="E31" s="49">
        <v>0</v>
      </c>
      <c r="F31" s="73">
        <v>0</v>
      </c>
    </row>
    <row r="32" spans="1:6" x14ac:dyDescent="0.15">
      <c r="A32" s="72">
        <v>0</v>
      </c>
      <c r="B32" s="48">
        <v>0</v>
      </c>
      <c r="C32" s="49">
        <v>0</v>
      </c>
      <c r="D32" s="48">
        <v>0</v>
      </c>
      <c r="E32" s="49">
        <v>0</v>
      </c>
      <c r="F32" s="73">
        <v>0</v>
      </c>
    </row>
    <row r="33" spans="1:6" x14ac:dyDescent="0.15">
      <c r="A33" s="72">
        <v>0</v>
      </c>
      <c r="B33" s="48">
        <v>0</v>
      </c>
      <c r="C33" s="49">
        <v>0</v>
      </c>
      <c r="D33" s="48">
        <v>0</v>
      </c>
      <c r="E33" s="49">
        <v>0</v>
      </c>
      <c r="F33" s="73">
        <v>0</v>
      </c>
    </row>
    <row r="34" spans="1:6" x14ac:dyDescent="0.15">
      <c r="A34" s="72">
        <v>0</v>
      </c>
      <c r="B34" s="48">
        <v>0</v>
      </c>
      <c r="C34" s="49">
        <v>0</v>
      </c>
      <c r="D34" s="48">
        <v>0</v>
      </c>
      <c r="E34" s="49">
        <v>0</v>
      </c>
      <c r="F34" s="73">
        <v>0</v>
      </c>
    </row>
    <row r="35" spans="1:6" x14ac:dyDescent="0.15">
      <c r="A35" s="72">
        <v>0</v>
      </c>
      <c r="B35" s="48">
        <v>0</v>
      </c>
      <c r="C35" s="49">
        <v>0</v>
      </c>
      <c r="D35" s="48">
        <v>0</v>
      </c>
      <c r="E35" s="49">
        <v>0</v>
      </c>
      <c r="F35" s="73">
        <v>0</v>
      </c>
    </row>
    <row r="36" spans="1:6" hidden="1" x14ac:dyDescent="0.15">
      <c r="A36" s="72">
        <v>0</v>
      </c>
      <c r="B36" s="48">
        <v>0</v>
      </c>
      <c r="C36" s="49">
        <v>0</v>
      </c>
      <c r="D36" s="48">
        <v>0</v>
      </c>
      <c r="E36" s="49">
        <v>0</v>
      </c>
      <c r="F36" s="73">
        <v>0</v>
      </c>
    </row>
    <row r="37" spans="1:6" x14ac:dyDescent="0.15">
      <c r="A37" s="72">
        <v>0</v>
      </c>
      <c r="B37" s="48">
        <v>0</v>
      </c>
      <c r="C37" s="49">
        <v>0</v>
      </c>
      <c r="D37" s="48">
        <v>0</v>
      </c>
      <c r="E37" s="49">
        <v>0</v>
      </c>
      <c r="F37" s="73">
        <v>0</v>
      </c>
    </row>
    <row r="38" spans="1:6" hidden="1" x14ac:dyDescent="0.15">
      <c r="A38" s="72">
        <v>0</v>
      </c>
      <c r="B38" s="48">
        <v>0</v>
      </c>
      <c r="C38" s="49">
        <v>0</v>
      </c>
      <c r="D38" s="48">
        <v>0</v>
      </c>
      <c r="E38" s="49">
        <v>0</v>
      </c>
      <c r="F38" s="73">
        <v>0</v>
      </c>
    </row>
    <row r="39" spans="1:6" hidden="1" x14ac:dyDescent="0.15">
      <c r="A39" s="72">
        <v>0</v>
      </c>
      <c r="B39" s="48">
        <v>0</v>
      </c>
      <c r="C39" s="49">
        <v>0</v>
      </c>
      <c r="D39" s="48">
        <v>0</v>
      </c>
      <c r="E39" s="49">
        <v>0</v>
      </c>
      <c r="F39" s="73">
        <v>0</v>
      </c>
    </row>
    <row r="40" spans="1:6" x14ac:dyDescent="0.15">
      <c r="A40" s="72">
        <v>0</v>
      </c>
      <c r="B40" s="48">
        <v>0</v>
      </c>
      <c r="C40" s="49">
        <v>0</v>
      </c>
      <c r="D40" s="48">
        <v>0</v>
      </c>
      <c r="E40" s="49">
        <v>0</v>
      </c>
      <c r="F40" s="73">
        <v>0</v>
      </c>
    </row>
    <row r="41" spans="1:6" x14ac:dyDescent="0.15">
      <c r="A41" s="72">
        <v>0</v>
      </c>
      <c r="B41" s="48">
        <v>0</v>
      </c>
      <c r="C41" s="49">
        <v>0</v>
      </c>
      <c r="D41" s="48">
        <v>0</v>
      </c>
      <c r="E41" s="49">
        <v>0</v>
      </c>
      <c r="F41" s="73">
        <v>0</v>
      </c>
    </row>
    <row r="42" spans="1:6" hidden="1" x14ac:dyDescent="0.15">
      <c r="A42" s="72">
        <v>0</v>
      </c>
      <c r="B42" s="48">
        <v>0</v>
      </c>
      <c r="C42" s="49">
        <v>0</v>
      </c>
      <c r="D42" s="48">
        <v>0</v>
      </c>
      <c r="E42" s="49">
        <v>0</v>
      </c>
      <c r="F42" s="73">
        <v>0</v>
      </c>
    </row>
    <row r="43" spans="1:6" hidden="1" x14ac:dyDescent="0.15">
      <c r="A43" s="72">
        <v>0</v>
      </c>
      <c r="B43" s="48">
        <v>0</v>
      </c>
      <c r="C43" s="49">
        <v>0</v>
      </c>
      <c r="D43" s="48">
        <v>0</v>
      </c>
      <c r="E43" s="49">
        <v>0</v>
      </c>
      <c r="F43" s="73">
        <v>0</v>
      </c>
    </row>
    <row r="44" spans="1:6" x14ac:dyDescent="0.15">
      <c r="A44" s="72">
        <v>0</v>
      </c>
      <c r="B44" s="48">
        <v>0</v>
      </c>
      <c r="C44" s="49">
        <v>0</v>
      </c>
      <c r="D44" s="48">
        <v>0</v>
      </c>
      <c r="E44" s="49">
        <v>0</v>
      </c>
      <c r="F44" s="73">
        <v>0</v>
      </c>
    </row>
    <row r="45" spans="1:6" x14ac:dyDescent="0.15">
      <c r="A45" s="72">
        <v>0</v>
      </c>
      <c r="B45" s="48">
        <v>0</v>
      </c>
      <c r="C45" s="49">
        <v>0</v>
      </c>
      <c r="D45" s="48">
        <v>0</v>
      </c>
      <c r="E45" s="49">
        <v>0</v>
      </c>
      <c r="F45" s="73">
        <v>0</v>
      </c>
    </row>
    <row r="46" spans="1:6" x14ac:dyDescent="0.15">
      <c r="A46" s="72">
        <v>0</v>
      </c>
      <c r="B46" s="48">
        <v>0</v>
      </c>
      <c r="C46" s="49">
        <v>0</v>
      </c>
      <c r="D46" s="48">
        <v>0</v>
      </c>
      <c r="E46" s="49">
        <v>0</v>
      </c>
      <c r="F46" s="73">
        <v>0</v>
      </c>
    </row>
    <row r="47" spans="1:6" hidden="1" x14ac:dyDescent="0.15">
      <c r="A47" s="72">
        <v>0</v>
      </c>
      <c r="B47" s="48">
        <v>0</v>
      </c>
      <c r="C47" s="49">
        <v>0</v>
      </c>
      <c r="D47" s="48">
        <v>0</v>
      </c>
      <c r="E47" s="49">
        <v>0</v>
      </c>
      <c r="F47" s="73">
        <v>0</v>
      </c>
    </row>
    <row r="48" spans="1:6" x14ac:dyDescent="0.15">
      <c r="A48" s="72">
        <v>0</v>
      </c>
      <c r="B48" s="48">
        <v>0</v>
      </c>
      <c r="C48" s="49">
        <v>0</v>
      </c>
      <c r="D48" s="48">
        <v>0</v>
      </c>
      <c r="E48" s="49">
        <v>0</v>
      </c>
      <c r="F48" s="73">
        <v>0</v>
      </c>
    </row>
    <row r="49" spans="1:6" x14ac:dyDescent="0.15">
      <c r="A49" s="72">
        <v>0</v>
      </c>
      <c r="B49" s="48">
        <v>0</v>
      </c>
      <c r="C49" s="49">
        <v>0</v>
      </c>
      <c r="D49" s="48">
        <v>0</v>
      </c>
      <c r="E49" s="49">
        <v>0</v>
      </c>
      <c r="F49" s="73">
        <v>0</v>
      </c>
    </row>
    <row r="50" spans="1:6" x14ac:dyDescent="0.15">
      <c r="A50" s="72">
        <v>0</v>
      </c>
      <c r="B50" s="48">
        <v>0</v>
      </c>
      <c r="C50" s="49">
        <v>0</v>
      </c>
      <c r="D50" s="48">
        <v>0</v>
      </c>
      <c r="E50" s="49">
        <v>0</v>
      </c>
      <c r="F50" s="73">
        <v>0</v>
      </c>
    </row>
    <row r="51" spans="1:6" x14ac:dyDescent="0.15">
      <c r="A51" s="72">
        <v>0</v>
      </c>
      <c r="B51" s="48">
        <v>0</v>
      </c>
      <c r="C51" s="49">
        <v>0</v>
      </c>
      <c r="D51" s="48">
        <v>0</v>
      </c>
      <c r="E51" s="49">
        <v>0</v>
      </c>
      <c r="F51" s="73">
        <v>0</v>
      </c>
    </row>
    <row r="52" spans="1:6" x14ac:dyDescent="0.15">
      <c r="A52" s="72">
        <v>0</v>
      </c>
      <c r="B52" s="48">
        <v>0</v>
      </c>
      <c r="C52" s="49">
        <v>0</v>
      </c>
      <c r="D52" s="48">
        <v>0</v>
      </c>
      <c r="E52" s="49">
        <v>0</v>
      </c>
      <c r="F52" s="73">
        <v>0</v>
      </c>
    </row>
    <row r="53" spans="1:6" x14ac:dyDescent="0.15">
      <c r="A53" s="72">
        <v>0</v>
      </c>
      <c r="B53" s="48">
        <v>0</v>
      </c>
      <c r="C53" s="49">
        <v>0</v>
      </c>
      <c r="D53" s="48">
        <v>0</v>
      </c>
      <c r="E53" s="49">
        <v>0</v>
      </c>
      <c r="F53" s="73">
        <v>0</v>
      </c>
    </row>
    <row r="54" spans="1:6" x14ac:dyDescent="0.15">
      <c r="A54" s="72">
        <v>0</v>
      </c>
      <c r="B54" s="48">
        <v>0</v>
      </c>
      <c r="C54" s="49">
        <v>0</v>
      </c>
      <c r="D54" s="48">
        <v>0</v>
      </c>
      <c r="E54" s="49">
        <v>0</v>
      </c>
      <c r="F54" s="73">
        <v>0</v>
      </c>
    </row>
    <row r="55" spans="1:6" x14ac:dyDescent="0.15">
      <c r="A55" s="72">
        <v>0</v>
      </c>
      <c r="B55" s="48">
        <v>0</v>
      </c>
      <c r="C55" s="49">
        <v>0</v>
      </c>
      <c r="D55" s="48">
        <v>0</v>
      </c>
      <c r="E55" s="49">
        <v>0</v>
      </c>
      <c r="F55" s="73">
        <v>0</v>
      </c>
    </row>
    <row r="56" spans="1:6" hidden="1" x14ac:dyDescent="0.15">
      <c r="A56" s="72">
        <v>0</v>
      </c>
      <c r="B56" s="48">
        <v>0</v>
      </c>
      <c r="C56" s="49">
        <v>0</v>
      </c>
      <c r="D56" s="48">
        <v>0</v>
      </c>
      <c r="E56" s="49">
        <v>0</v>
      </c>
      <c r="F56" s="73">
        <v>0</v>
      </c>
    </row>
    <row r="57" spans="1:6" x14ac:dyDescent="0.15">
      <c r="A57" s="72">
        <v>0</v>
      </c>
      <c r="B57" s="48">
        <v>0</v>
      </c>
      <c r="C57" s="49">
        <v>0</v>
      </c>
      <c r="D57" s="48">
        <v>0</v>
      </c>
      <c r="E57" s="49">
        <v>0</v>
      </c>
      <c r="F57" s="73">
        <v>0</v>
      </c>
    </row>
    <row r="58" spans="1:6" x14ac:dyDescent="0.15">
      <c r="A58" s="72">
        <v>0</v>
      </c>
      <c r="B58" s="48">
        <v>0</v>
      </c>
      <c r="C58" s="49">
        <v>0</v>
      </c>
      <c r="D58" s="48">
        <v>0</v>
      </c>
      <c r="E58" s="49">
        <v>0</v>
      </c>
      <c r="F58" s="73">
        <v>0</v>
      </c>
    </row>
    <row r="59" spans="1:6" x14ac:dyDescent="0.15">
      <c r="A59" s="72">
        <v>0</v>
      </c>
      <c r="B59" s="48">
        <v>0</v>
      </c>
      <c r="C59" s="49">
        <v>0</v>
      </c>
      <c r="D59" s="48">
        <v>0</v>
      </c>
      <c r="E59" s="49">
        <v>0</v>
      </c>
      <c r="F59" s="73">
        <v>0</v>
      </c>
    </row>
    <row r="60" spans="1:6" hidden="1" x14ac:dyDescent="0.15">
      <c r="A60" s="72">
        <v>0</v>
      </c>
      <c r="B60" s="48">
        <v>0</v>
      </c>
      <c r="C60" s="49">
        <v>0</v>
      </c>
      <c r="D60" s="48">
        <v>0</v>
      </c>
      <c r="E60" s="49">
        <v>0</v>
      </c>
      <c r="F60" s="73">
        <v>0</v>
      </c>
    </row>
    <row r="61" spans="1:6" x14ac:dyDescent="0.15">
      <c r="A61" s="72">
        <v>0</v>
      </c>
      <c r="B61" s="48">
        <v>0</v>
      </c>
      <c r="C61" s="49">
        <v>0</v>
      </c>
      <c r="D61" s="48">
        <v>0</v>
      </c>
      <c r="E61" s="49">
        <v>0</v>
      </c>
      <c r="F61" s="73">
        <v>0</v>
      </c>
    </row>
    <row r="62" spans="1:6" hidden="1" x14ac:dyDescent="0.15">
      <c r="A62" s="72">
        <v>0</v>
      </c>
      <c r="B62" s="48">
        <v>0</v>
      </c>
      <c r="C62" s="49">
        <v>0</v>
      </c>
      <c r="D62" s="48">
        <v>0</v>
      </c>
      <c r="E62" s="49">
        <v>0</v>
      </c>
      <c r="F62" s="73">
        <v>0</v>
      </c>
    </row>
    <row r="63" spans="1:6" x14ac:dyDescent="0.15">
      <c r="A63" s="72">
        <v>0</v>
      </c>
      <c r="B63" s="48">
        <v>0</v>
      </c>
      <c r="C63" s="49">
        <v>0</v>
      </c>
      <c r="D63" s="48">
        <v>0</v>
      </c>
      <c r="E63" s="49">
        <v>0</v>
      </c>
      <c r="F63" s="73">
        <v>0</v>
      </c>
    </row>
    <row r="64" spans="1:6" x14ac:dyDescent="0.15">
      <c r="A64" s="72">
        <v>0</v>
      </c>
      <c r="B64" s="48">
        <v>0</v>
      </c>
      <c r="C64" s="49">
        <v>0</v>
      </c>
      <c r="D64" s="48">
        <v>0</v>
      </c>
      <c r="E64" s="49">
        <v>0</v>
      </c>
      <c r="F64" s="73">
        <v>0</v>
      </c>
    </row>
    <row r="65" spans="1:6" x14ac:dyDescent="0.15">
      <c r="A65" s="72">
        <v>0</v>
      </c>
      <c r="B65" s="48">
        <v>0</v>
      </c>
      <c r="C65" s="49">
        <v>0</v>
      </c>
      <c r="D65" s="48">
        <v>0</v>
      </c>
      <c r="E65" s="49">
        <v>0</v>
      </c>
      <c r="F65" s="73">
        <v>0</v>
      </c>
    </row>
    <row r="66" spans="1:6" x14ac:dyDescent="0.15">
      <c r="A66" s="72">
        <v>0</v>
      </c>
      <c r="B66" s="48">
        <v>0</v>
      </c>
      <c r="C66" s="49">
        <v>0</v>
      </c>
      <c r="D66" s="48">
        <v>0</v>
      </c>
      <c r="E66" s="49">
        <v>0</v>
      </c>
      <c r="F66" s="73">
        <v>0</v>
      </c>
    </row>
    <row r="67" spans="1:6" x14ac:dyDescent="0.15">
      <c r="A67" s="72">
        <v>0</v>
      </c>
      <c r="B67" s="48">
        <v>0</v>
      </c>
      <c r="C67" s="49">
        <v>0</v>
      </c>
      <c r="D67" s="48">
        <v>0</v>
      </c>
      <c r="E67" s="49">
        <v>0</v>
      </c>
      <c r="F67" s="73">
        <v>0</v>
      </c>
    </row>
    <row r="68" spans="1:6" hidden="1" x14ac:dyDescent="0.15">
      <c r="A68" s="72">
        <v>0</v>
      </c>
      <c r="B68" s="48">
        <v>0</v>
      </c>
      <c r="C68" s="49">
        <v>0</v>
      </c>
      <c r="D68" s="48">
        <v>0</v>
      </c>
      <c r="E68" s="49">
        <v>0</v>
      </c>
      <c r="F68" s="73">
        <v>0</v>
      </c>
    </row>
    <row r="69" spans="1:6" x14ac:dyDescent="0.15">
      <c r="A69" s="72">
        <v>0</v>
      </c>
      <c r="B69" s="48">
        <v>0</v>
      </c>
      <c r="C69" s="49">
        <v>0</v>
      </c>
      <c r="D69" s="48">
        <v>0</v>
      </c>
      <c r="E69" s="49">
        <v>0</v>
      </c>
      <c r="F69" s="73">
        <v>0</v>
      </c>
    </row>
    <row r="70" spans="1:6" x14ac:dyDescent="0.15">
      <c r="A70" s="72">
        <v>0</v>
      </c>
      <c r="B70" s="48">
        <v>0</v>
      </c>
      <c r="C70" s="49">
        <v>0</v>
      </c>
      <c r="D70" s="48">
        <v>0</v>
      </c>
      <c r="E70" s="49">
        <v>0</v>
      </c>
      <c r="F70" s="73">
        <v>0</v>
      </c>
    </row>
    <row r="71" spans="1:6" x14ac:dyDescent="0.15">
      <c r="A71" s="72">
        <v>0</v>
      </c>
      <c r="B71" s="48">
        <v>0</v>
      </c>
      <c r="C71" s="49">
        <v>0</v>
      </c>
      <c r="D71" s="48">
        <v>0</v>
      </c>
      <c r="E71" s="49">
        <v>0</v>
      </c>
      <c r="F71" s="73">
        <v>0</v>
      </c>
    </row>
    <row r="72" spans="1:6" x14ac:dyDescent="0.15">
      <c r="A72" s="72">
        <v>0</v>
      </c>
      <c r="B72" s="48">
        <v>0</v>
      </c>
      <c r="C72" s="49">
        <v>0</v>
      </c>
      <c r="D72" s="48">
        <v>0</v>
      </c>
      <c r="E72" s="49">
        <v>0</v>
      </c>
      <c r="F72" s="73">
        <v>0</v>
      </c>
    </row>
    <row r="73" spans="1:6" x14ac:dyDescent="0.15">
      <c r="A73" s="72">
        <v>0</v>
      </c>
      <c r="B73" s="48">
        <v>0</v>
      </c>
      <c r="C73" s="49">
        <v>0</v>
      </c>
      <c r="D73" s="48">
        <v>0</v>
      </c>
      <c r="E73" s="49">
        <v>0</v>
      </c>
      <c r="F73" s="73">
        <v>0</v>
      </c>
    </row>
    <row r="74" spans="1:6" x14ac:dyDescent="0.15">
      <c r="A74" s="72">
        <v>0</v>
      </c>
      <c r="B74" s="48">
        <v>0</v>
      </c>
      <c r="C74" s="49">
        <v>0</v>
      </c>
      <c r="D74" s="48">
        <v>0</v>
      </c>
      <c r="E74" s="49">
        <v>0</v>
      </c>
      <c r="F74" s="73">
        <v>0</v>
      </c>
    </row>
    <row r="75" spans="1:6" x14ac:dyDescent="0.15">
      <c r="A75" s="72">
        <v>0</v>
      </c>
      <c r="B75" s="48">
        <v>0</v>
      </c>
      <c r="C75" s="49">
        <v>0</v>
      </c>
      <c r="D75" s="48">
        <v>0</v>
      </c>
      <c r="E75" s="49">
        <v>0</v>
      </c>
      <c r="F75" s="73">
        <v>0</v>
      </c>
    </row>
    <row r="76" spans="1:6" x14ac:dyDescent="0.15">
      <c r="A76" s="72">
        <v>0</v>
      </c>
      <c r="B76" s="48">
        <v>0</v>
      </c>
      <c r="C76" s="49">
        <v>0</v>
      </c>
      <c r="D76" s="48">
        <v>0</v>
      </c>
      <c r="E76" s="49">
        <v>0</v>
      </c>
      <c r="F76" s="73">
        <v>0</v>
      </c>
    </row>
    <row r="77" spans="1:6" x14ac:dyDescent="0.15">
      <c r="A77" s="72">
        <v>0</v>
      </c>
      <c r="B77" s="48">
        <v>0</v>
      </c>
      <c r="C77" s="49">
        <v>0</v>
      </c>
      <c r="D77" s="48">
        <v>0</v>
      </c>
      <c r="E77" s="49">
        <v>0</v>
      </c>
      <c r="F77" s="73">
        <v>0</v>
      </c>
    </row>
    <row r="78" spans="1:6" x14ac:dyDescent="0.15">
      <c r="A78" s="72">
        <v>0</v>
      </c>
      <c r="B78" s="48">
        <v>0</v>
      </c>
      <c r="C78" s="49">
        <v>0</v>
      </c>
      <c r="D78" s="48">
        <v>0</v>
      </c>
      <c r="E78" s="49">
        <v>0</v>
      </c>
      <c r="F78" s="73">
        <v>0</v>
      </c>
    </row>
    <row r="79" spans="1:6" x14ac:dyDescent="0.15">
      <c r="A79" s="72">
        <v>0</v>
      </c>
      <c r="B79" s="48">
        <v>0</v>
      </c>
      <c r="C79" s="49">
        <v>0</v>
      </c>
      <c r="D79" s="48">
        <v>0</v>
      </c>
      <c r="E79" s="49">
        <v>0</v>
      </c>
      <c r="F79" s="73">
        <v>0</v>
      </c>
    </row>
    <row r="80" spans="1:6" x14ac:dyDescent="0.15">
      <c r="A80" s="72">
        <v>0</v>
      </c>
      <c r="B80" s="48">
        <v>0</v>
      </c>
      <c r="C80" s="49">
        <v>0</v>
      </c>
      <c r="D80" s="48">
        <v>0</v>
      </c>
      <c r="E80" s="49">
        <v>0</v>
      </c>
      <c r="F80" s="73">
        <v>0</v>
      </c>
    </row>
    <row r="81" spans="1:6" x14ac:dyDescent="0.15">
      <c r="A81" s="72">
        <v>0</v>
      </c>
      <c r="B81" s="48">
        <v>0</v>
      </c>
      <c r="C81" s="49">
        <v>0</v>
      </c>
      <c r="D81" s="48">
        <v>0</v>
      </c>
      <c r="E81" s="49">
        <v>0</v>
      </c>
      <c r="F81" s="73">
        <v>0</v>
      </c>
    </row>
    <row r="82" spans="1:6" x14ac:dyDescent="0.15">
      <c r="A82" s="72">
        <v>0</v>
      </c>
      <c r="B82" s="48">
        <v>0</v>
      </c>
      <c r="C82" s="49">
        <v>0</v>
      </c>
      <c r="D82" s="48">
        <v>0</v>
      </c>
      <c r="E82" s="49">
        <v>0</v>
      </c>
      <c r="F82" s="73">
        <v>0</v>
      </c>
    </row>
    <row r="83" spans="1:6" x14ac:dyDescent="0.15">
      <c r="A83" s="72">
        <v>0</v>
      </c>
      <c r="B83" s="48">
        <v>0</v>
      </c>
      <c r="C83" s="49">
        <v>0</v>
      </c>
      <c r="D83" s="48">
        <v>0</v>
      </c>
      <c r="E83" s="49">
        <v>0</v>
      </c>
      <c r="F83" s="73">
        <v>0</v>
      </c>
    </row>
    <row r="84" spans="1:6" x14ac:dyDescent="0.15">
      <c r="A84" s="72">
        <v>0</v>
      </c>
      <c r="B84" s="48">
        <v>0</v>
      </c>
      <c r="C84" s="49">
        <v>0</v>
      </c>
      <c r="D84" s="48">
        <v>0</v>
      </c>
      <c r="E84" s="49">
        <v>0</v>
      </c>
      <c r="F84" s="73">
        <v>0</v>
      </c>
    </row>
    <row r="85" spans="1:6" x14ac:dyDescent="0.15">
      <c r="A85" s="48">
        <v>0</v>
      </c>
      <c r="B85" s="48">
        <v>0</v>
      </c>
      <c r="C85" s="49">
        <v>0</v>
      </c>
      <c r="D85" s="48">
        <v>0</v>
      </c>
      <c r="E85" s="46">
        <v>0</v>
      </c>
      <c r="F85" s="74">
        <v>0</v>
      </c>
    </row>
    <row r="86" spans="1:6" x14ac:dyDescent="0.15">
      <c r="A86" s="72">
        <v>0</v>
      </c>
      <c r="B86" s="48">
        <v>0</v>
      </c>
      <c r="C86" s="49">
        <v>0</v>
      </c>
      <c r="D86" s="48">
        <v>0</v>
      </c>
      <c r="E86" s="49">
        <v>0</v>
      </c>
      <c r="F86" s="73">
        <v>0</v>
      </c>
    </row>
    <row r="87" spans="1:6" hidden="1" x14ac:dyDescent="0.15">
      <c r="A87" s="72">
        <v>0</v>
      </c>
      <c r="B87" s="48">
        <v>0</v>
      </c>
      <c r="C87" s="49">
        <v>0</v>
      </c>
      <c r="D87" s="48">
        <v>0</v>
      </c>
      <c r="E87" s="49">
        <v>0</v>
      </c>
      <c r="F87" s="73">
        <v>0</v>
      </c>
    </row>
    <row r="88" spans="1:6" hidden="1" x14ac:dyDescent="0.15">
      <c r="A88" s="72">
        <v>0</v>
      </c>
      <c r="B88" s="48">
        <v>0</v>
      </c>
      <c r="C88" s="49">
        <v>0</v>
      </c>
      <c r="D88" s="48">
        <v>0</v>
      </c>
      <c r="E88" s="49">
        <v>0</v>
      </c>
      <c r="F88" s="73">
        <v>0</v>
      </c>
    </row>
    <row r="89" spans="1:6" hidden="1" x14ac:dyDescent="0.15">
      <c r="A89" s="72">
        <v>0</v>
      </c>
      <c r="B89" s="48">
        <v>0</v>
      </c>
      <c r="C89" s="49">
        <v>0</v>
      </c>
      <c r="D89" s="48">
        <v>0</v>
      </c>
      <c r="E89" s="49">
        <v>0</v>
      </c>
      <c r="F89" s="73">
        <v>0</v>
      </c>
    </row>
    <row r="90" spans="1:6" x14ac:dyDescent="0.15">
      <c r="A90" s="72">
        <v>0</v>
      </c>
      <c r="B90" s="48">
        <v>0</v>
      </c>
      <c r="C90" s="49">
        <v>0</v>
      </c>
      <c r="D90" s="48">
        <v>0</v>
      </c>
      <c r="E90" s="49">
        <v>0</v>
      </c>
      <c r="F90" s="73">
        <v>0</v>
      </c>
    </row>
    <row r="91" spans="1:6" hidden="1" x14ac:dyDescent="0.15">
      <c r="A91" s="72">
        <v>0</v>
      </c>
      <c r="B91" s="48">
        <v>0</v>
      </c>
      <c r="C91" s="49">
        <v>0</v>
      </c>
      <c r="D91" s="48">
        <v>0</v>
      </c>
      <c r="E91" s="49">
        <v>0</v>
      </c>
      <c r="F91" s="73">
        <v>0</v>
      </c>
    </row>
    <row r="92" spans="1:6" x14ac:dyDescent="0.15">
      <c r="A92" s="72">
        <v>0</v>
      </c>
      <c r="B92" s="48">
        <v>0</v>
      </c>
      <c r="C92" s="49">
        <v>0</v>
      </c>
      <c r="D92" s="48">
        <v>0</v>
      </c>
      <c r="E92" s="49">
        <v>0</v>
      </c>
      <c r="F92" s="73">
        <v>0</v>
      </c>
    </row>
    <row r="93" spans="1:6" hidden="1" x14ac:dyDescent="0.15">
      <c r="A93" s="72">
        <v>0</v>
      </c>
      <c r="B93" s="48">
        <v>0</v>
      </c>
      <c r="C93" s="49">
        <v>0</v>
      </c>
      <c r="D93" s="48">
        <v>0</v>
      </c>
      <c r="E93" s="49">
        <v>0</v>
      </c>
      <c r="F93" s="73">
        <v>0</v>
      </c>
    </row>
    <row r="94" spans="1:6" hidden="1" x14ac:dyDescent="0.15">
      <c r="A94" s="72">
        <v>0</v>
      </c>
      <c r="B94" s="48">
        <v>0</v>
      </c>
      <c r="C94" s="49">
        <v>0</v>
      </c>
      <c r="D94" s="48">
        <v>0</v>
      </c>
      <c r="E94" s="49">
        <v>0</v>
      </c>
      <c r="F94" s="73">
        <v>0</v>
      </c>
    </row>
    <row r="95" spans="1:6" hidden="1" x14ac:dyDescent="0.15">
      <c r="A95" s="72">
        <v>0</v>
      </c>
      <c r="B95" s="48">
        <v>0</v>
      </c>
      <c r="C95" s="49">
        <v>0</v>
      </c>
      <c r="D95" s="48">
        <v>0</v>
      </c>
      <c r="E95" s="49">
        <v>0</v>
      </c>
      <c r="F95" s="73">
        <v>0</v>
      </c>
    </row>
    <row r="96" spans="1:6" hidden="1" x14ac:dyDescent="0.15">
      <c r="A96" s="72">
        <v>0</v>
      </c>
      <c r="B96" s="48">
        <v>0</v>
      </c>
      <c r="C96" s="49">
        <v>0</v>
      </c>
      <c r="D96" s="48">
        <v>0</v>
      </c>
      <c r="E96" s="49">
        <v>0</v>
      </c>
      <c r="F96" s="73">
        <v>0</v>
      </c>
    </row>
    <row r="97" spans="1:6" x14ac:dyDescent="0.15">
      <c r="A97" s="72">
        <v>0</v>
      </c>
      <c r="B97" s="48">
        <v>0</v>
      </c>
      <c r="C97" s="49">
        <v>0</v>
      </c>
      <c r="D97" s="48">
        <v>0</v>
      </c>
      <c r="E97" s="49">
        <v>0</v>
      </c>
      <c r="F97" s="73">
        <v>0</v>
      </c>
    </row>
    <row r="98" spans="1:6" hidden="1" x14ac:dyDescent="0.15">
      <c r="A98" s="72">
        <v>0</v>
      </c>
      <c r="B98" s="48">
        <v>0</v>
      </c>
      <c r="C98" s="49">
        <v>0</v>
      </c>
      <c r="D98" s="48">
        <v>0</v>
      </c>
      <c r="E98" s="49">
        <v>0</v>
      </c>
      <c r="F98" s="73">
        <v>0</v>
      </c>
    </row>
    <row r="99" spans="1:6" x14ac:dyDescent="0.15">
      <c r="A99" s="72">
        <v>0</v>
      </c>
      <c r="B99" s="48">
        <v>0</v>
      </c>
      <c r="C99" s="49">
        <v>0</v>
      </c>
      <c r="D99" s="48">
        <v>0</v>
      </c>
      <c r="E99" s="49">
        <v>0</v>
      </c>
      <c r="F99" s="73">
        <v>0</v>
      </c>
    </row>
    <row r="100" spans="1:6" x14ac:dyDescent="0.15">
      <c r="A100" s="72">
        <v>0</v>
      </c>
      <c r="B100" s="48">
        <v>0</v>
      </c>
      <c r="C100" s="49">
        <v>0</v>
      </c>
      <c r="D100" s="48">
        <v>0</v>
      </c>
      <c r="E100" s="49">
        <v>0</v>
      </c>
      <c r="F100" s="73">
        <v>0</v>
      </c>
    </row>
    <row r="101" spans="1:6" x14ac:dyDescent="0.15">
      <c r="A101" s="72">
        <v>0</v>
      </c>
      <c r="B101" s="48">
        <v>0</v>
      </c>
      <c r="C101" s="49">
        <v>0</v>
      </c>
      <c r="D101" s="48">
        <v>0</v>
      </c>
      <c r="E101" s="49">
        <v>0</v>
      </c>
      <c r="F101" s="73">
        <v>0</v>
      </c>
    </row>
    <row r="102" spans="1:6" hidden="1" x14ac:dyDescent="0.15">
      <c r="A102" s="72">
        <v>0</v>
      </c>
      <c r="B102" s="48">
        <v>0</v>
      </c>
      <c r="C102" s="49">
        <v>0</v>
      </c>
      <c r="D102" s="48">
        <v>0</v>
      </c>
      <c r="E102" s="49">
        <v>0</v>
      </c>
      <c r="F102" s="73">
        <v>0</v>
      </c>
    </row>
    <row r="103" spans="1:6" hidden="1" x14ac:dyDescent="0.15">
      <c r="A103" s="72">
        <v>0</v>
      </c>
      <c r="B103" s="48">
        <v>0</v>
      </c>
      <c r="C103" s="49">
        <v>0</v>
      </c>
      <c r="D103" s="48">
        <v>0</v>
      </c>
      <c r="E103" s="49">
        <v>0</v>
      </c>
      <c r="F103" s="73">
        <v>0</v>
      </c>
    </row>
    <row r="104" spans="1:6" hidden="1" x14ac:dyDescent="0.15">
      <c r="A104" s="72">
        <v>0</v>
      </c>
      <c r="B104" s="48">
        <v>0</v>
      </c>
      <c r="C104" s="49">
        <v>0</v>
      </c>
      <c r="D104" s="48">
        <v>0</v>
      </c>
      <c r="E104" s="49">
        <v>0</v>
      </c>
      <c r="F104" s="73">
        <v>0</v>
      </c>
    </row>
    <row r="105" spans="1:6" x14ac:dyDescent="0.15">
      <c r="A105" s="72">
        <v>0</v>
      </c>
      <c r="B105" s="48">
        <v>0</v>
      </c>
      <c r="C105" s="49">
        <v>0</v>
      </c>
      <c r="D105" s="48">
        <v>0</v>
      </c>
      <c r="E105" s="49">
        <v>0</v>
      </c>
      <c r="F105" s="73">
        <v>0</v>
      </c>
    </row>
    <row r="106" spans="1:6" x14ac:dyDescent="0.15">
      <c r="A106" s="72">
        <v>0</v>
      </c>
      <c r="B106" s="48">
        <v>0</v>
      </c>
      <c r="C106" s="49">
        <v>0</v>
      </c>
      <c r="D106" s="48">
        <v>0</v>
      </c>
      <c r="E106" s="49">
        <v>0</v>
      </c>
      <c r="F106" s="73">
        <v>0</v>
      </c>
    </row>
    <row r="107" spans="1:6" x14ac:dyDescent="0.15">
      <c r="A107" s="72">
        <v>0</v>
      </c>
      <c r="B107" s="48">
        <v>0</v>
      </c>
      <c r="C107" s="49">
        <v>0</v>
      </c>
      <c r="D107" s="48">
        <v>0</v>
      </c>
      <c r="E107" s="49">
        <v>0</v>
      </c>
      <c r="F107" s="73">
        <v>0</v>
      </c>
    </row>
    <row r="108" spans="1:6" x14ac:dyDescent="0.15">
      <c r="A108" s="72">
        <v>0</v>
      </c>
      <c r="B108" s="48">
        <v>0</v>
      </c>
      <c r="C108" s="49">
        <v>0</v>
      </c>
      <c r="D108" s="48">
        <v>0</v>
      </c>
      <c r="E108" s="49">
        <v>0</v>
      </c>
      <c r="F108" s="73">
        <v>0</v>
      </c>
    </row>
    <row r="109" spans="1:6" x14ac:dyDescent="0.15">
      <c r="A109" s="72">
        <v>0</v>
      </c>
      <c r="B109" s="48">
        <v>0</v>
      </c>
      <c r="C109" s="49">
        <v>0</v>
      </c>
      <c r="D109" s="48">
        <v>0</v>
      </c>
      <c r="E109" s="49">
        <v>0</v>
      </c>
      <c r="F109" s="73">
        <v>0</v>
      </c>
    </row>
    <row r="110" spans="1:6" x14ac:dyDescent="0.15">
      <c r="A110" s="72">
        <v>0</v>
      </c>
      <c r="B110" s="48">
        <v>0</v>
      </c>
      <c r="C110" s="49">
        <v>0</v>
      </c>
      <c r="D110" s="48">
        <v>0</v>
      </c>
      <c r="E110" s="49">
        <v>0</v>
      </c>
      <c r="F110" s="73">
        <v>0</v>
      </c>
    </row>
    <row r="111" spans="1:6" x14ac:dyDescent="0.15">
      <c r="A111" s="72">
        <v>0</v>
      </c>
      <c r="B111" s="48">
        <v>0</v>
      </c>
      <c r="C111" s="49">
        <v>0</v>
      </c>
      <c r="D111" s="48">
        <v>0</v>
      </c>
      <c r="E111" s="49">
        <v>0</v>
      </c>
      <c r="F111" s="73">
        <v>0</v>
      </c>
    </row>
    <row r="112" spans="1:6" x14ac:dyDescent="0.15">
      <c r="A112" s="72">
        <v>0</v>
      </c>
      <c r="B112" s="48">
        <v>0</v>
      </c>
      <c r="C112" s="49">
        <v>0</v>
      </c>
      <c r="D112" s="48">
        <v>0</v>
      </c>
      <c r="E112" s="49">
        <v>0</v>
      </c>
      <c r="F112" s="7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4F01-21C1-4FDC-81FD-BE2703C9068F}">
  <sheetPr>
    <tabColor rgb="FF4FADEA"/>
  </sheetPr>
  <dimension ref="A1:I112"/>
  <sheetViews>
    <sheetView workbookViewId="0">
      <selection activeCell="A7" sqref="A7"/>
    </sheetView>
  </sheetViews>
  <sheetFormatPr defaultColWidth="8.75" defaultRowHeight="8.25" x14ac:dyDescent="0.15"/>
  <cols>
    <col min="1" max="1" width="7.25" style="46" customWidth="1"/>
    <col min="2" max="2" width="11.25" style="46" customWidth="1"/>
    <col min="3" max="3" width="48.25" style="46" bestFit="1" customWidth="1"/>
    <col min="4" max="4" width="15.25" style="46" customWidth="1"/>
    <col min="5" max="5" width="17.25" style="46" bestFit="1" customWidth="1"/>
    <col min="6" max="6" width="34" style="46" customWidth="1"/>
    <col min="7" max="16384" width="8.75" style="46"/>
  </cols>
  <sheetData>
    <row r="1" spans="1:9" x14ac:dyDescent="0.15">
      <c r="I1" s="46" t="s">
        <v>508</v>
      </c>
    </row>
    <row r="2" spans="1:9" x14ac:dyDescent="0.15">
      <c r="A2" s="46">
        <f ca="1">IF('IC 1D'!$D$2="DRAGGING CELLS IS NOT PERMITTED. PLEASE UNDO LAST ACTION!!",0,IF('IC 1D'!$P$1&lt;&gt;"Feedback OFF",IF(Scoreboard!$F$24="",SUMIFS('IC 1DPT'!A3:$AL$112, 'IC 1DPT'!A3:$AL$112, "&gt;0", 'IC 1DSC'!A3:$AL$112, "PerfectMsg")+ABS(SUMIFS('IC 1DPT'!A3:$AL$112, 'IC 1DPT'!A3:$AL$112, "&lt;0", 'IC 1DSC'!A3:$AL$112, "PerfectMsg")),0),0))</f>
        <v>0</v>
      </c>
      <c r="B2" s="46">
        <f>SUMIF('IC 1DPT'!A3:$AL$112,"&gt;0")</f>
        <v>10</v>
      </c>
    </row>
    <row r="6" spans="1:9" x14ac:dyDescent="0.15">
      <c r="A6" s="49">
        <v>0</v>
      </c>
    </row>
    <row r="7" spans="1:9" x14ac:dyDescent="0.15">
      <c r="A7" s="71" t="str">
        <f ca="1">_xlfn.IFS(ISBLANK('IC 1D'!A7),"",IF(NOT(ISNA('#_IC 1D'!A7)),IF(ISNA('IC 1D'!A7),TRUE,FALSE),FALSE),"StuNAMsg",IF(AND(ISNA('#_IC 1D'!A7),ISNA('IC 1D'!A7)),TRUE,FALSE),"PerfectMsg",IF(NOT(ISERROR('#_IC 1D'!A7)),IF(ISERROR('IC 1D'!A7),TRUE,FALSE),FALSE),"StuErrorMsg",IF(TYPE('#_IC 1D'!A7)&lt;&gt;TYPE('IC 1D'!A7),TRUE,FALSE),"WrongTypeMsg",IF(_xlfn.ISFORMULA('#_IC 1D'!A7),IF(NOT(_xlfn.ISFORMULA('IC 1D'!A7)),TRUE),FALSE),"MissingFormulaMsg",IF(NOT(AND(ISNUMBER(FIND("[",_xlfn.FORMULATEXT('#_IC 1D'!A7))),ISNUMBER(FIND("!",_xlfn.FORMULATEXT('#_IC 1D'!A7))))),AND(ISNUMBER(FIND("[",_xlfn.FORMULATEXT('IC 1D'!A7))),ISNUMBER(FIND("!",_xlfn.FORMULATEXT('IC 1D'!A7)))),FALSE),"ExternalRefsMsg",IF(ISNUMBER('#_IC 1D'!A7),IF(ABS('#_IC 1D'!A7-'IC 1D'!A7)&gt;0.00001,TRUE,FALSE),IF('#_IC 1D'!A7&lt;&gt;'IC 1D'!A7,TRUE,FALSE)),IF(ISNUMBER('#_IC 1D'!A7),IF('#_IC 1D'!A7&gt;'IC 1D'!A7,"TooLow","TooHigh"),"WrongAnswer"),NOT(_xlfn.ISFORMULA('#_IC 1D'!A7)),IF(_xlfn.IFS(ISTEXT('#_IC 1D'!A7),FALSE,ISLOGICAL('#_IC 1D'!A7),FALSE,SUBSTITUTE(CELL("format",'#_IC 1D'!A7),"-","")=SUBSTITUTE(CELL("format",'IC 1D'!A7),"-",""),FALSE,CELL("format",'#_IC 1D'!A7)="G",FALSE,AND(CELL("format",'#_IC 1D'!A7)="F0",CELL("format",'IC 1D'!A7)="G"),FALSE,TRUE,IFERROR(IF(MATCH(CELL("format",'#_IC 1D'!A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1D'!A7),_xlfn.FORMULATEXT('IC 1D'!A7),'IC 1D'!A7),"9","#"),"8","#"),"7","#"),"6","#"),"5","#"),"4","#"),"3","#"),"2","#"),"1","#"),"0","#"),"$",""),"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1D'!A7),_xlfn.FORMULATEXT('IC 1D'!A7),'IC 1D'!A7),"9","#"),"8","#"),"7","#"),"6","#"),"5","#"),"4","#"),"3","#"),"2","#"),"1","#"),"0","#"),"$",""),"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1D'!A7),_xlfn.FORMULATEXT('#_IC 1D'!A7),'#_IC 1D'!A7),"9","#"),"8","#"),"7","#"),"6","#"),"5","#"),"4","#"),"3","#"),"2","#"),"1","#"),"0","#"),"$",""),"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1D'!A7),_xlfn.FORMULATEXT('#_IC 1D'!A7),'#_IC 1D'!A7),"9","#"),"8","#"),"7","#"),"6","#"),"5","#"),"4","#"),"3","#"),"2","#"),"1","#"),"0","#"),"$",""),"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1D'!A7),_xlfn.FORMULATEXT('IC 1D'!A7),'IC 1D'!A7))-LEN(SUBSTITUTE(IF(_xlfn.ISFORMULA('IC 1D'!A7),_xlfn.FORMULATEXT('IC 1D'!A7),'IC 1D'!A7),"""",""))&gt;LEN(IF(_xlfn.ISFORMULA('#_IC 1D'!A7),_xlfn.FORMULATEXT('#_IC 1D'!A7),'#_IC 1D'!A7))-LEN(SUBSTITUTE(IF(_xlfn.ISFORMULA('#_IC 1D'!A7),_xlfn.FORMULATEXT('#_IC 1D'!A7),'#_IC 1D'!A7),"""","")),TRUE,FALSE),"HardQuoteMsg",IF(LEN(IF(_xlfn.ISFORMULA('IC 1D'!A7),_xlfn.FORMULATEXT('IC 1D'!A7),'IC 1D'!A7))-LEN(SUBSTITUTE(IF(_xlfn.ISFORMULA('IC 1D'!A7),_xlfn.FORMULATEXT('IC 1D'!A7),'IC 1D'!A7),"$",""))&lt;LEN(IF(_xlfn.ISFORMULA('#_IC 1D'!A7),_xlfn.FORMULATEXT('#_IC 1D'!A7),'#_IC 1D'!A7))-LEN(SUBSTITUTE(IF(_xlfn.ISFORMULA('#_IC 1D'!A7),_xlfn.FORMULATEXT('#_IC 1D'!A7),'#_IC 1D'!A7),"$","")),TRUE,FALSE),"MissingAbsMsg",_xlfn.IFS(ISTEXT('#_IC 1D'!A7),FALSE,ISLOGICAL('#_IC 1D'!A7),FALSE,SUBSTITUTE(CELL("format",'#_IC 1D'!A7),"-","")=SUBSTITUTE(CELL("format",'IC 1D'!A7),"-",""),FALSE,CELL("format",'#_IC 1D'!A7)="G",FALSE,AND(CELL("format",'#_IC 1D'!A7)="F0",CELL("format",'IC 1D'!A7)="G"),FALSE,TRUE,IFERROR(IF(MATCH(CELL("format",'#_IC 1D'!A7),FormatCodes_SFX!$A$4:$A$53,0)&gt;0,TRUE),FALSE),TRUE,TRUE),"FormatMsg",TRUE,"PerfectMsg")</f>
        <v>WrongAnswer</v>
      </c>
      <c r="C7" s="46">
        <v>0</v>
      </c>
    </row>
    <row r="9" spans="1:9" x14ac:dyDescent="0.15">
      <c r="A9" s="49">
        <v>0</v>
      </c>
    </row>
    <row r="10" spans="1:9" x14ac:dyDescent="0.15">
      <c r="A10" s="71" t="str">
        <f ca="1">_xlfn.IFS(ISBLANK('IC 1D'!A10),"",IF(NOT(ISNA('#_IC 1D'!A10)),IF(ISNA('IC 1D'!A10),TRUE,FALSE),FALSE),"StuNAMsg",IF(AND(ISNA('#_IC 1D'!A10),ISNA('IC 1D'!A10)),TRUE,FALSE),"PerfectMsg",IF(NOT(ISERROR('#_IC 1D'!A10)),IF(ISERROR('IC 1D'!A10),TRUE,FALSE),FALSE),"StuErrorMsg",IF(TYPE('#_IC 1D'!A10)&lt;&gt;TYPE('IC 1D'!A10),TRUE,FALSE),"WrongTypeMsg",IF(_xlfn.ISFORMULA('#_IC 1D'!A10),IF(NOT(_xlfn.ISFORMULA('IC 1D'!A10)),TRUE),FALSE),"MissingFormulaMsg",IF(NOT(AND(ISNUMBER(FIND("[",_xlfn.FORMULATEXT('#_IC 1D'!A10))),ISNUMBER(FIND("!",_xlfn.FORMULATEXT('#_IC 1D'!A10))))),AND(ISNUMBER(FIND("[",_xlfn.FORMULATEXT('IC 1D'!A10))),ISNUMBER(FIND("!",_xlfn.FORMULATEXT('IC 1D'!A10)))),FALSE),"ExternalRefsMsg",IF(ISNUMBER('#_IC 1D'!A10),IF(ABS('#_IC 1D'!A10-'IC 1D'!A10)&gt;0.00001,TRUE,FALSE),IF('#_IC 1D'!A10&lt;&gt;'IC 1D'!A10,TRUE,FALSE)),IF(ISNUMBER('#_IC 1D'!A10),IF('#_IC 1D'!A10&gt;'IC 1D'!A10,"TooLow","TooHigh"),"WrongAnswer"),NOT(_xlfn.ISFORMULA('#_IC 1D'!A10)),IF(_xlfn.IFS(ISTEXT('#_IC 1D'!A10),FALSE,ISLOGICAL('#_IC 1D'!A10),FALSE,SUBSTITUTE(CELL("format",'#_IC 1D'!A10),"-","")=SUBSTITUTE(CELL("format",'IC 1D'!A10),"-",""),FALSE,CELL("format",'#_IC 1D'!A10)="G",FALSE,AND(CELL("format",'#_IC 1D'!A10)="F0",CELL("format",'IC 1D'!A10)="G"),FALSE,TRUE,IFERROR(IF(MATCH(CELL("format",'#_IC 1D'!A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IC 1D'!A10),_xlfn.FORMULATEXT('IC 1D'!A10),'IC 1D'!A10),"9","#"),"8","#"),"7","#"),"6","#"),"5","#"),"4","#"),"3","#"),"2","#"),"1","#"),"0","#"),"$",""),"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IC 1D'!A10),_xlfn.FORMULATEXT('IC 1D'!A10),'IC 1D'!A10),"9","#"),"8","#"),"7","#"),"6","#"),"5","#"),"4","#"),"3","#"),"2","#"),"1","#"),"0","#"),"$",""),"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1D'!A10),_xlfn.FORMULATEXT('#_IC 1D'!A10),'#_IC 1D'!A10),"9","#"),"8","#"),"7","#"),"6","#"),"5","#"),"4","#"),"3","#"),"2","#"),"1","#"),"0","#"),"$",""),"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IC 1D'!A10),_xlfn.FORMULATEXT('#_IC 1D'!A10),'#_IC 1D'!A10),"9","#"),"8","#"),"7","#"),"6","#"),"5","#"),"4","#"),"3","#"),"2","#"),"1","#"),"0","#"),"$",""),"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",""),",","@"),"&gt;","@"),"&lt;","@"),"=","@"),")","@"),"(","@"),"^","@"),"/","@"),"+","@"),"*","@"),"-","@"),"@#","")))/2,TRUE,FALSE),"HardCodeMsg",IF(LEN(IF(_xlfn.ISFORMULA('IC 1D'!A10),_xlfn.FORMULATEXT('IC 1D'!A10),'IC 1D'!A10))-LEN(SUBSTITUTE(IF(_xlfn.ISFORMULA('IC 1D'!A10),_xlfn.FORMULATEXT('IC 1D'!A10),'IC 1D'!A10),"""",""))&gt;LEN(IF(_xlfn.ISFORMULA('#_IC 1D'!A10),_xlfn.FORMULATEXT('#_IC 1D'!A10),'#_IC 1D'!A10))-LEN(SUBSTITUTE(IF(_xlfn.ISFORMULA('#_IC 1D'!A10),_xlfn.FORMULATEXT('#_IC 1D'!A10),'#_IC 1D'!A10),"""","")),TRUE,FALSE),"HardQuoteMsg",IF(LEN(IF(_xlfn.ISFORMULA('IC 1D'!A10),_xlfn.FORMULATEXT('IC 1D'!A10),'IC 1D'!A10))-LEN(SUBSTITUTE(IF(_xlfn.ISFORMULA('IC 1D'!A10),_xlfn.FORMULATEXT('IC 1D'!A10),'IC 1D'!A10),"$",""))&lt;LEN(IF(_xlfn.ISFORMULA('#_IC 1D'!A10),_xlfn.FORMULATEXT('#_IC 1D'!A10),'#_IC 1D'!A10))-LEN(SUBSTITUTE(IF(_xlfn.ISFORMULA('#_IC 1D'!A10),_xlfn.FORMULATEXT('#_IC 1D'!A10),'#_IC 1D'!A10),"$","")),TRUE,FALSE),"MissingAbsMsg",_xlfn.IFS(ISTEXT('#_IC 1D'!A10),FALSE,ISLOGICAL('#_IC 1D'!A10),FALSE,SUBSTITUTE(CELL("format",'#_IC 1D'!A10),"-","")=SUBSTITUTE(CELL("format",'IC 1D'!A10),"-",""),FALSE,CELL("format",'#_IC 1D'!A10)="G",FALSE,AND(CELL("format",'#_IC 1D'!A10)="F0",CELL("format",'IC 1D'!A10)="G"),FALSE,TRUE,IFERROR(IF(MATCH(CELL("format",'#_IC 1D'!A10),FormatCodes_SFX!$A$4:$A$53,0)&gt;0,TRUE),FALSE),TRUE,TRUE),"FormatMsg",TRUE,"PerfectMsg")</f>
        <v>TooHigh</v>
      </c>
      <c r="C10" s="46">
        <v>0</v>
      </c>
    </row>
    <row r="12" spans="1:9" x14ac:dyDescent="0.15">
      <c r="A12" s="70" t="s">
        <v>517</v>
      </c>
      <c r="B12" s="70" t="s">
        <v>518</v>
      </c>
      <c r="C12" s="70" t="s">
        <v>519</v>
      </c>
      <c r="D12" s="70" t="s">
        <v>520</v>
      </c>
      <c r="E12" s="70" t="s">
        <v>521</v>
      </c>
      <c r="F12" s="70" t="s">
        <v>522</v>
      </c>
    </row>
    <row r="13" spans="1:9" x14ac:dyDescent="0.15">
      <c r="A13" s="72">
        <v>0</v>
      </c>
      <c r="B13" s="48">
        <v>0</v>
      </c>
      <c r="C13" s="49">
        <v>0</v>
      </c>
      <c r="D13" s="48">
        <v>0</v>
      </c>
      <c r="E13" s="49">
        <v>0</v>
      </c>
      <c r="F13" s="73">
        <v>0</v>
      </c>
    </row>
    <row r="14" spans="1:9" x14ac:dyDescent="0.15">
      <c r="A14" s="72">
        <v>0</v>
      </c>
      <c r="B14" s="48">
        <v>0</v>
      </c>
      <c r="C14" s="49">
        <v>0</v>
      </c>
      <c r="D14" s="48">
        <v>0</v>
      </c>
      <c r="E14" s="49">
        <v>0</v>
      </c>
      <c r="F14" s="73">
        <v>0</v>
      </c>
    </row>
    <row r="15" spans="1:9" x14ac:dyDescent="0.15">
      <c r="A15" s="72">
        <v>0</v>
      </c>
      <c r="B15" s="48">
        <v>0</v>
      </c>
      <c r="C15" s="49">
        <v>0</v>
      </c>
      <c r="D15" s="48">
        <v>0</v>
      </c>
      <c r="E15" s="49">
        <v>0</v>
      </c>
      <c r="F15" s="73">
        <v>0</v>
      </c>
    </row>
    <row r="16" spans="1:9" x14ac:dyDescent="0.15">
      <c r="A16" s="72">
        <v>0</v>
      </c>
      <c r="B16" s="48">
        <v>0</v>
      </c>
      <c r="C16" s="49">
        <v>0</v>
      </c>
      <c r="D16" s="48">
        <v>0</v>
      </c>
      <c r="E16" s="49">
        <v>0</v>
      </c>
      <c r="F16" s="73">
        <v>0</v>
      </c>
    </row>
    <row r="17" spans="1:6" x14ac:dyDescent="0.15">
      <c r="A17" s="72">
        <v>0</v>
      </c>
      <c r="B17" s="48">
        <v>0</v>
      </c>
      <c r="C17" s="49">
        <v>0</v>
      </c>
      <c r="D17" s="48">
        <v>0</v>
      </c>
      <c r="E17" s="49">
        <v>0</v>
      </c>
      <c r="F17" s="73">
        <v>0</v>
      </c>
    </row>
    <row r="18" spans="1:6" x14ac:dyDescent="0.15">
      <c r="A18" s="72">
        <v>0</v>
      </c>
      <c r="B18" s="48">
        <v>0</v>
      </c>
      <c r="C18" s="49">
        <v>0</v>
      </c>
      <c r="D18" s="48">
        <v>0</v>
      </c>
      <c r="E18" s="49">
        <v>0</v>
      </c>
      <c r="F18" s="73">
        <v>0</v>
      </c>
    </row>
    <row r="19" spans="1:6" hidden="1" x14ac:dyDescent="0.15">
      <c r="A19" s="72">
        <v>0</v>
      </c>
      <c r="B19" s="48">
        <v>0</v>
      </c>
      <c r="C19" s="49">
        <v>0</v>
      </c>
      <c r="D19" s="48">
        <v>0</v>
      </c>
      <c r="E19" s="49">
        <v>0</v>
      </c>
      <c r="F19" s="73">
        <v>0</v>
      </c>
    </row>
    <row r="20" spans="1:6" hidden="1" x14ac:dyDescent="0.15">
      <c r="A20" s="72">
        <v>0</v>
      </c>
      <c r="B20" s="48">
        <v>0</v>
      </c>
      <c r="C20" s="49">
        <v>0</v>
      </c>
      <c r="D20" s="48">
        <v>0</v>
      </c>
      <c r="E20" s="49">
        <v>0</v>
      </c>
      <c r="F20" s="73">
        <v>0</v>
      </c>
    </row>
    <row r="21" spans="1:6" x14ac:dyDescent="0.15">
      <c r="A21" s="72">
        <v>0</v>
      </c>
      <c r="B21" s="48">
        <v>0</v>
      </c>
      <c r="C21" s="49">
        <v>0</v>
      </c>
      <c r="D21" s="48">
        <v>0</v>
      </c>
      <c r="E21" s="49">
        <v>0</v>
      </c>
      <c r="F21" s="73">
        <v>0</v>
      </c>
    </row>
    <row r="22" spans="1:6" x14ac:dyDescent="0.15">
      <c r="A22" s="72">
        <v>0</v>
      </c>
      <c r="B22" s="48">
        <v>0</v>
      </c>
      <c r="C22" s="49">
        <v>0</v>
      </c>
      <c r="D22" s="48">
        <v>0</v>
      </c>
      <c r="E22" s="49">
        <v>0</v>
      </c>
      <c r="F22" s="73">
        <v>0</v>
      </c>
    </row>
    <row r="23" spans="1:6" x14ac:dyDescent="0.15">
      <c r="A23" s="72">
        <v>0</v>
      </c>
      <c r="B23" s="48">
        <v>0</v>
      </c>
      <c r="C23" s="49">
        <v>0</v>
      </c>
      <c r="D23" s="48">
        <v>0</v>
      </c>
      <c r="E23" s="49">
        <v>0</v>
      </c>
      <c r="F23" s="73">
        <v>0</v>
      </c>
    </row>
    <row r="24" spans="1:6" x14ac:dyDescent="0.15">
      <c r="A24" s="72">
        <v>0</v>
      </c>
      <c r="B24" s="48">
        <v>0</v>
      </c>
      <c r="C24" s="49">
        <v>0</v>
      </c>
      <c r="D24" s="48">
        <v>0</v>
      </c>
      <c r="E24" s="49">
        <v>0</v>
      </c>
      <c r="F24" s="73">
        <v>0</v>
      </c>
    </row>
    <row r="25" spans="1:6" x14ac:dyDescent="0.15">
      <c r="A25" s="72">
        <v>0</v>
      </c>
      <c r="B25" s="48">
        <v>0</v>
      </c>
      <c r="C25" s="49">
        <v>0</v>
      </c>
      <c r="D25" s="48">
        <v>0</v>
      </c>
      <c r="E25" s="49">
        <v>0</v>
      </c>
      <c r="F25" s="73">
        <v>0</v>
      </c>
    </row>
    <row r="26" spans="1:6" x14ac:dyDescent="0.15">
      <c r="A26" s="72">
        <v>0</v>
      </c>
      <c r="B26" s="48">
        <v>0</v>
      </c>
      <c r="C26" s="49">
        <v>0</v>
      </c>
      <c r="D26" s="48">
        <v>0</v>
      </c>
      <c r="E26" s="49">
        <v>0</v>
      </c>
      <c r="F26" s="73">
        <v>0</v>
      </c>
    </row>
    <row r="27" spans="1:6" x14ac:dyDescent="0.15">
      <c r="A27" s="72">
        <v>0</v>
      </c>
      <c r="B27" s="48">
        <v>0</v>
      </c>
      <c r="C27" s="49">
        <v>0</v>
      </c>
      <c r="D27" s="48">
        <v>0</v>
      </c>
      <c r="E27" s="49">
        <v>0</v>
      </c>
      <c r="F27" s="73">
        <v>0</v>
      </c>
    </row>
    <row r="28" spans="1:6" x14ac:dyDescent="0.15">
      <c r="A28" s="72">
        <v>0</v>
      </c>
      <c r="B28" s="48">
        <v>0</v>
      </c>
      <c r="C28" s="49">
        <v>0</v>
      </c>
      <c r="D28" s="48">
        <v>0</v>
      </c>
      <c r="E28" s="49">
        <v>0</v>
      </c>
      <c r="F28" s="73">
        <v>0</v>
      </c>
    </row>
    <row r="29" spans="1:6" hidden="1" x14ac:dyDescent="0.15">
      <c r="A29" s="72">
        <v>0</v>
      </c>
      <c r="B29" s="48">
        <v>0</v>
      </c>
      <c r="C29" s="49">
        <v>0</v>
      </c>
      <c r="D29" s="48">
        <v>0</v>
      </c>
      <c r="E29" s="49">
        <v>0</v>
      </c>
      <c r="F29" s="73">
        <v>0</v>
      </c>
    </row>
    <row r="30" spans="1:6" x14ac:dyDescent="0.15">
      <c r="A30" s="72">
        <v>0</v>
      </c>
      <c r="B30" s="48">
        <v>0</v>
      </c>
      <c r="C30" s="49">
        <v>0</v>
      </c>
      <c r="D30" s="48">
        <v>0</v>
      </c>
      <c r="E30" s="49">
        <v>0</v>
      </c>
      <c r="F30" s="73">
        <v>0</v>
      </c>
    </row>
    <row r="31" spans="1:6" x14ac:dyDescent="0.15">
      <c r="A31" s="72">
        <v>0</v>
      </c>
      <c r="B31" s="48">
        <v>0</v>
      </c>
      <c r="C31" s="49">
        <v>0</v>
      </c>
      <c r="D31" s="48">
        <v>0</v>
      </c>
      <c r="E31" s="49">
        <v>0</v>
      </c>
      <c r="F31" s="73">
        <v>0</v>
      </c>
    </row>
    <row r="32" spans="1:6" x14ac:dyDescent="0.15">
      <c r="A32" s="72">
        <v>0</v>
      </c>
      <c r="B32" s="48">
        <v>0</v>
      </c>
      <c r="C32" s="49">
        <v>0</v>
      </c>
      <c r="D32" s="48">
        <v>0</v>
      </c>
      <c r="E32" s="49">
        <v>0</v>
      </c>
      <c r="F32" s="73">
        <v>0</v>
      </c>
    </row>
    <row r="33" spans="1:6" x14ac:dyDescent="0.15">
      <c r="A33" s="72">
        <v>0</v>
      </c>
      <c r="B33" s="48">
        <v>0</v>
      </c>
      <c r="C33" s="49">
        <v>0</v>
      </c>
      <c r="D33" s="48">
        <v>0</v>
      </c>
      <c r="E33" s="49">
        <v>0</v>
      </c>
      <c r="F33" s="73">
        <v>0</v>
      </c>
    </row>
    <row r="34" spans="1:6" x14ac:dyDescent="0.15">
      <c r="A34" s="72">
        <v>0</v>
      </c>
      <c r="B34" s="48">
        <v>0</v>
      </c>
      <c r="C34" s="49">
        <v>0</v>
      </c>
      <c r="D34" s="48">
        <v>0</v>
      </c>
      <c r="E34" s="49">
        <v>0</v>
      </c>
      <c r="F34" s="73">
        <v>0</v>
      </c>
    </row>
    <row r="35" spans="1:6" x14ac:dyDescent="0.15">
      <c r="A35" s="72">
        <v>0</v>
      </c>
      <c r="B35" s="48">
        <v>0</v>
      </c>
      <c r="C35" s="49">
        <v>0</v>
      </c>
      <c r="D35" s="48">
        <v>0</v>
      </c>
      <c r="E35" s="49">
        <v>0</v>
      </c>
      <c r="F35" s="73">
        <v>0</v>
      </c>
    </row>
    <row r="36" spans="1:6" hidden="1" x14ac:dyDescent="0.15">
      <c r="A36" s="72">
        <v>0</v>
      </c>
      <c r="B36" s="48">
        <v>0</v>
      </c>
      <c r="C36" s="49">
        <v>0</v>
      </c>
      <c r="D36" s="48">
        <v>0</v>
      </c>
      <c r="E36" s="49">
        <v>0</v>
      </c>
      <c r="F36" s="73">
        <v>0</v>
      </c>
    </row>
    <row r="37" spans="1:6" x14ac:dyDescent="0.15">
      <c r="A37" s="72">
        <v>0</v>
      </c>
      <c r="B37" s="48">
        <v>0</v>
      </c>
      <c r="C37" s="49">
        <v>0</v>
      </c>
      <c r="D37" s="48">
        <v>0</v>
      </c>
      <c r="E37" s="49">
        <v>0</v>
      </c>
      <c r="F37" s="73">
        <v>0</v>
      </c>
    </row>
    <row r="38" spans="1:6" hidden="1" x14ac:dyDescent="0.15">
      <c r="A38" s="72">
        <v>0</v>
      </c>
      <c r="B38" s="48">
        <v>0</v>
      </c>
      <c r="C38" s="49">
        <v>0</v>
      </c>
      <c r="D38" s="48">
        <v>0</v>
      </c>
      <c r="E38" s="49">
        <v>0</v>
      </c>
      <c r="F38" s="73">
        <v>0</v>
      </c>
    </row>
    <row r="39" spans="1:6" hidden="1" x14ac:dyDescent="0.15">
      <c r="A39" s="72">
        <v>0</v>
      </c>
      <c r="B39" s="48">
        <v>0</v>
      </c>
      <c r="C39" s="49">
        <v>0</v>
      </c>
      <c r="D39" s="48">
        <v>0</v>
      </c>
      <c r="E39" s="49">
        <v>0</v>
      </c>
      <c r="F39" s="73">
        <v>0</v>
      </c>
    </row>
    <row r="40" spans="1:6" x14ac:dyDescent="0.15">
      <c r="A40" s="72">
        <v>0</v>
      </c>
      <c r="B40" s="48">
        <v>0</v>
      </c>
      <c r="C40" s="49">
        <v>0</v>
      </c>
      <c r="D40" s="48">
        <v>0</v>
      </c>
      <c r="E40" s="49">
        <v>0</v>
      </c>
      <c r="F40" s="73">
        <v>0</v>
      </c>
    </row>
    <row r="41" spans="1:6" x14ac:dyDescent="0.15">
      <c r="A41" s="72">
        <v>0</v>
      </c>
      <c r="B41" s="48">
        <v>0</v>
      </c>
      <c r="C41" s="49">
        <v>0</v>
      </c>
      <c r="D41" s="48">
        <v>0</v>
      </c>
      <c r="E41" s="49">
        <v>0</v>
      </c>
      <c r="F41" s="73">
        <v>0</v>
      </c>
    </row>
    <row r="42" spans="1:6" hidden="1" x14ac:dyDescent="0.15">
      <c r="A42" s="72">
        <v>0</v>
      </c>
      <c r="B42" s="48">
        <v>0</v>
      </c>
      <c r="C42" s="49">
        <v>0</v>
      </c>
      <c r="D42" s="48">
        <v>0</v>
      </c>
      <c r="E42" s="49">
        <v>0</v>
      </c>
      <c r="F42" s="73">
        <v>0</v>
      </c>
    </row>
    <row r="43" spans="1:6" hidden="1" x14ac:dyDescent="0.15">
      <c r="A43" s="72">
        <v>0</v>
      </c>
      <c r="B43" s="48">
        <v>0</v>
      </c>
      <c r="C43" s="49">
        <v>0</v>
      </c>
      <c r="D43" s="48">
        <v>0</v>
      </c>
      <c r="E43" s="49">
        <v>0</v>
      </c>
      <c r="F43" s="73">
        <v>0</v>
      </c>
    </row>
    <row r="44" spans="1:6" x14ac:dyDescent="0.15">
      <c r="A44" s="72">
        <v>0</v>
      </c>
      <c r="B44" s="48">
        <v>0</v>
      </c>
      <c r="C44" s="49">
        <v>0</v>
      </c>
      <c r="D44" s="48">
        <v>0</v>
      </c>
      <c r="E44" s="49">
        <v>0</v>
      </c>
      <c r="F44" s="73">
        <v>0</v>
      </c>
    </row>
    <row r="45" spans="1:6" x14ac:dyDescent="0.15">
      <c r="A45" s="72">
        <v>0</v>
      </c>
      <c r="B45" s="48">
        <v>0</v>
      </c>
      <c r="C45" s="49">
        <v>0</v>
      </c>
      <c r="D45" s="48">
        <v>0</v>
      </c>
      <c r="E45" s="49">
        <v>0</v>
      </c>
      <c r="F45" s="73">
        <v>0</v>
      </c>
    </row>
    <row r="46" spans="1:6" x14ac:dyDescent="0.15">
      <c r="A46" s="72">
        <v>0</v>
      </c>
      <c r="B46" s="48">
        <v>0</v>
      </c>
      <c r="C46" s="49">
        <v>0</v>
      </c>
      <c r="D46" s="48">
        <v>0</v>
      </c>
      <c r="E46" s="49">
        <v>0</v>
      </c>
      <c r="F46" s="73">
        <v>0</v>
      </c>
    </row>
    <row r="47" spans="1:6" hidden="1" x14ac:dyDescent="0.15">
      <c r="A47" s="72">
        <v>0</v>
      </c>
      <c r="B47" s="48">
        <v>0</v>
      </c>
      <c r="C47" s="49">
        <v>0</v>
      </c>
      <c r="D47" s="48">
        <v>0</v>
      </c>
      <c r="E47" s="49">
        <v>0</v>
      </c>
      <c r="F47" s="73">
        <v>0</v>
      </c>
    </row>
    <row r="48" spans="1:6" x14ac:dyDescent="0.15">
      <c r="A48" s="72">
        <v>0</v>
      </c>
      <c r="B48" s="48">
        <v>0</v>
      </c>
      <c r="C48" s="49">
        <v>0</v>
      </c>
      <c r="D48" s="48">
        <v>0</v>
      </c>
      <c r="E48" s="49">
        <v>0</v>
      </c>
      <c r="F48" s="73">
        <v>0</v>
      </c>
    </row>
    <row r="49" spans="1:6" x14ac:dyDescent="0.15">
      <c r="A49" s="72">
        <v>0</v>
      </c>
      <c r="B49" s="48">
        <v>0</v>
      </c>
      <c r="C49" s="49">
        <v>0</v>
      </c>
      <c r="D49" s="48">
        <v>0</v>
      </c>
      <c r="E49" s="49">
        <v>0</v>
      </c>
      <c r="F49" s="73">
        <v>0</v>
      </c>
    </row>
    <row r="50" spans="1:6" x14ac:dyDescent="0.15">
      <c r="A50" s="72">
        <v>0</v>
      </c>
      <c r="B50" s="48">
        <v>0</v>
      </c>
      <c r="C50" s="49">
        <v>0</v>
      </c>
      <c r="D50" s="48">
        <v>0</v>
      </c>
      <c r="E50" s="49">
        <v>0</v>
      </c>
      <c r="F50" s="73">
        <v>0</v>
      </c>
    </row>
    <row r="51" spans="1:6" x14ac:dyDescent="0.15">
      <c r="A51" s="72">
        <v>0</v>
      </c>
      <c r="B51" s="48">
        <v>0</v>
      </c>
      <c r="C51" s="49">
        <v>0</v>
      </c>
      <c r="D51" s="48">
        <v>0</v>
      </c>
      <c r="E51" s="49">
        <v>0</v>
      </c>
      <c r="F51" s="73">
        <v>0</v>
      </c>
    </row>
    <row r="52" spans="1:6" x14ac:dyDescent="0.15">
      <c r="A52" s="72">
        <v>0</v>
      </c>
      <c r="B52" s="48">
        <v>0</v>
      </c>
      <c r="C52" s="49">
        <v>0</v>
      </c>
      <c r="D52" s="48">
        <v>0</v>
      </c>
      <c r="E52" s="49">
        <v>0</v>
      </c>
      <c r="F52" s="73">
        <v>0</v>
      </c>
    </row>
    <row r="53" spans="1:6" x14ac:dyDescent="0.15">
      <c r="A53" s="72">
        <v>0</v>
      </c>
      <c r="B53" s="48">
        <v>0</v>
      </c>
      <c r="C53" s="49">
        <v>0</v>
      </c>
      <c r="D53" s="48">
        <v>0</v>
      </c>
      <c r="E53" s="49">
        <v>0</v>
      </c>
      <c r="F53" s="73">
        <v>0</v>
      </c>
    </row>
    <row r="54" spans="1:6" x14ac:dyDescent="0.15">
      <c r="A54" s="72">
        <v>0</v>
      </c>
      <c r="B54" s="48">
        <v>0</v>
      </c>
      <c r="C54" s="49">
        <v>0</v>
      </c>
      <c r="D54" s="48">
        <v>0</v>
      </c>
      <c r="E54" s="49">
        <v>0</v>
      </c>
      <c r="F54" s="73">
        <v>0</v>
      </c>
    </row>
    <row r="55" spans="1:6" x14ac:dyDescent="0.15">
      <c r="A55" s="72">
        <v>0</v>
      </c>
      <c r="B55" s="48">
        <v>0</v>
      </c>
      <c r="C55" s="49">
        <v>0</v>
      </c>
      <c r="D55" s="48">
        <v>0</v>
      </c>
      <c r="E55" s="49">
        <v>0</v>
      </c>
      <c r="F55" s="73">
        <v>0</v>
      </c>
    </row>
    <row r="56" spans="1:6" hidden="1" x14ac:dyDescent="0.15">
      <c r="A56" s="72">
        <v>0</v>
      </c>
      <c r="B56" s="48">
        <v>0</v>
      </c>
      <c r="C56" s="49">
        <v>0</v>
      </c>
      <c r="D56" s="48">
        <v>0</v>
      </c>
      <c r="E56" s="49">
        <v>0</v>
      </c>
      <c r="F56" s="73">
        <v>0</v>
      </c>
    </row>
    <row r="57" spans="1:6" x14ac:dyDescent="0.15">
      <c r="A57" s="72">
        <v>0</v>
      </c>
      <c r="B57" s="48">
        <v>0</v>
      </c>
      <c r="C57" s="49">
        <v>0</v>
      </c>
      <c r="D57" s="48">
        <v>0</v>
      </c>
      <c r="E57" s="49">
        <v>0</v>
      </c>
      <c r="F57" s="73">
        <v>0</v>
      </c>
    </row>
    <row r="58" spans="1:6" x14ac:dyDescent="0.15">
      <c r="A58" s="72">
        <v>0</v>
      </c>
      <c r="B58" s="48">
        <v>0</v>
      </c>
      <c r="C58" s="49">
        <v>0</v>
      </c>
      <c r="D58" s="48">
        <v>0</v>
      </c>
      <c r="E58" s="49">
        <v>0</v>
      </c>
      <c r="F58" s="73">
        <v>0</v>
      </c>
    </row>
    <row r="59" spans="1:6" x14ac:dyDescent="0.15">
      <c r="A59" s="72">
        <v>0</v>
      </c>
      <c r="B59" s="48">
        <v>0</v>
      </c>
      <c r="C59" s="49">
        <v>0</v>
      </c>
      <c r="D59" s="48">
        <v>0</v>
      </c>
      <c r="E59" s="49">
        <v>0</v>
      </c>
      <c r="F59" s="73">
        <v>0</v>
      </c>
    </row>
    <row r="60" spans="1:6" hidden="1" x14ac:dyDescent="0.15">
      <c r="A60" s="72">
        <v>0</v>
      </c>
      <c r="B60" s="48">
        <v>0</v>
      </c>
      <c r="C60" s="49">
        <v>0</v>
      </c>
      <c r="D60" s="48">
        <v>0</v>
      </c>
      <c r="E60" s="49">
        <v>0</v>
      </c>
      <c r="F60" s="73">
        <v>0</v>
      </c>
    </row>
    <row r="61" spans="1:6" x14ac:dyDescent="0.15">
      <c r="A61" s="72">
        <v>0</v>
      </c>
      <c r="B61" s="48">
        <v>0</v>
      </c>
      <c r="C61" s="49">
        <v>0</v>
      </c>
      <c r="D61" s="48">
        <v>0</v>
      </c>
      <c r="E61" s="49">
        <v>0</v>
      </c>
      <c r="F61" s="73">
        <v>0</v>
      </c>
    </row>
    <row r="62" spans="1:6" hidden="1" x14ac:dyDescent="0.15">
      <c r="A62" s="72">
        <v>0</v>
      </c>
      <c r="B62" s="48">
        <v>0</v>
      </c>
      <c r="C62" s="49">
        <v>0</v>
      </c>
      <c r="D62" s="48">
        <v>0</v>
      </c>
      <c r="E62" s="49">
        <v>0</v>
      </c>
      <c r="F62" s="73">
        <v>0</v>
      </c>
    </row>
    <row r="63" spans="1:6" x14ac:dyDescent="0.15">
      <c r="A63" s="72">
        <v>0</v>
      </c>
      <c r="B63" s="48">
        <v>0</v>
      </c>
      <c r="C63" s="49">
        <v>0</v>
      </c>
      <c r="D63" s="48">
        <v>0</v>
      </c>
      <c r="E63" s="49">
        <v>0</v>
      </c>
      <c r="F63" s="73">
        <v>0</v>
      </c>
    </row>
    <row r="64" spans="1:6" x14ac:dyDescent="0.15">
      <c r="A64" s="72">
        <v>0</v>
      </c>
      <c r="B64" s="48">
        <v>0</v>
      </c>
      <c r="C64" s="49">
        <v>0</v>
      </c>
      <c r="D64" s="48">
        <v>0</v>
      </c>
      <c r="E64" s="49">
        <v>0</v>
      </c>
      <c r="F64" s="73">
        <v>0</v>
      </c>
    </row>
    <row r="65" spans="1:6" x14ac:dyDescent="0.15">
      <c r="A65" s="72">
        <v>0</v>
      </c>
      <c r="B65" s="48">
        <v>0</v>
      </c>
      <c r="C65" s="49">
        <v>0</v>
      </c>
      <c r="D65" s="48">
        <v>0</v>
      </c>
      <c r="E65" s="49">
        <v>0</v>
      </c>
      <c r="F65" s="73">
        <v>0</v>
      </c>
    </row>
    <row r="66" spans="1:6" x14ac:dyDescent="0.15">
      <c r="A66" s="72">
        <v>0</v>
      </c>
      <c r="B66" s="48">
        <v>0</v>
      </c>
      <c r="C66" s="49">
        <v>0</v>
      </c>
      <c r="D66" s="48">
        <v>0</v>
      </c>
      <c r="E66" s="49">
        <v>0</v>
      </c>
      <c r="F66" s="73">
        <v>0</v>
      </c>
    </row>
    <row r="67" spans="1:6" x14ac:dyDescent="0.15">
      <c r="A67" s="72">
        <v>0</v>
      </c>
      <c r="B67" s="48">
        <v>0</v>
      </c>
      <c r="C67" s="49">
        <v>0</v>
      </c>
      <c r="D67" s="48">
        <v>0</v>
      </c>
      <c r="E67" s="49">
        <v>0</v>
      </c>
      <c r="F67" s="73">
        <v>0</v>
      </c>
    </row>
    <row r="68" spans="1:6" hidden="1" x14ac:dyDescent="0.15">
      <c r="A68" s="72">
        <v>0</v>
      </c>
      <c r="B68" s="48">
        <v>0</v>
      </c>
      <c r="C68" s="49">
        <v>0</v>
      </c>
      <c r="D68" s="48">
        <v>0</v>
      </c>
      <c r="E68" s="49">
        <v>0</v>
      </c>
      <c r="F68" s="73">
        <v>0</v>
      </c>
    </row>
    <row r="69" spans="1:6" x14ac:dyDescent="0.15">
      <c r="A69" s="72">
        <v>0</v>
      </c>
      <c r="B69" s="48">
        <v>0</v>
      </c>
      <c r="C69" s="49">
        <v>0</v>
      </c>
      <c r="D69" s="48">
        <v>0</v>
      </c>
      <c r="E69" s="49">
        <v>0</v>
      </c>
      <c r="F69" s="73">
        <v>0</v>
      </c>
    </row>
    <row r="70" spans="1:6" x14ac:dyDescent="0.15">
      <c r="A70" s="72">
        <v>0</v>
      </c>
      <c r="B70" s="48">
        <v>0</v>
      </c>
      <c r="C70" s="49">
        <v>0</v>
      </c>
      <c r="D70" s="48">
        <v>0</v>
      </c>
      <c r="E70" s="49">
        <v>0</v>
      </c>
      <c r="F70" s="73">
        <v>0</v>
      </c>
    </row>
    <row r="71" spans="1:6" x14ac:dyDescent="0.15">
      <c r="A71" s="72">
        <v>0</v>
      </c>
      <c r="B71" s="48">
        <v>0</v>
      </c>
      <c r="C71" s="49">
        <v>0</v>
      </c>
      <c r="D71" s="48">
        <v>0</v>
      </c>
      <c r="E71" s="49">
        <v>0</v>
      </c>
      <c r="F71" s="73">
        <v>0</v>
      </c>
    </row>
    <row r="72" spans="1:6" x14ac:dyDescent="0.15">
      <c r="A72" s="72">
        <v>0</v>
      </c>
      <c r="B72" s="48">
        <v>0</v>
      </c>
      <c r="C72" s="49">
        <v>0</v>
      </c>
      <c r="D72" s="48">
        <v>0</v>
      </c>
      <c r="E72" s="49">
        <v>0</v>
      </c>
      <c r="F72" s="73">
        <v>0</v>
      </c>
    </row>
    <row r="73" spans="1:6" x14ac:dyDescent="0.15">
      <c r="A73" s="72">
        <v>0</v>
      </c>
      <c r="B73" s="48">
        <v>0</v>
      </c>
      <c r="C73" s="49">
        <v>0</v>
      </c>
      <c r="D73" s="48">
        <v>0</v>
      </c>
      <c r="E73" s="49">
        <v>0</v>
      </c>
      <c r="F73" s="73">
        <v>0</v>
      </c>
    </row>
    <row r="74" spans="1:6" x14ac:dyDescent="0.15">
      <c r="A74" s="72">
        <v>0</v>
      </c>
      <c r="B74" s="48">
        <v>0</v>
      </c>
      <c r="C74" s="49">
        <v>0</v>
      </c>
      <c r="D74" s="48">
        <v>0</v>
      </c>
      <c r="E74" s="49">
        <v>0</v>
      </c>
      <c r="F74" s="73">
        <v>0</v>
      </c>
    </row>
    <row r="75" spans="1:6" x14ac:dyDescent="0.15">
      <c r="A75" s="72">
        <v>0</v>
      </c>
      <c r="B75" s="48">
        <v>0</v>
      </c>
      <c r="C75" s="49">
        <v>0</v>
      </c>
      <c r="D75" s="48">
        <v>0</v>
      </c>
      <c r="E75" s="49">
        <v>0</v>
      </c>
      <c r="F75" s="73">
        <v>0</v>
      </c>
    </row>
    <row r="76" spans="1:6" x14ac:dyDescent="0.15">
      <c r="A76" s="72">
        <v>0</v>
      </c>
      <c r="B76" s="48">
        <v>0</v>
      </c>
      <c r="C76" s="49">
        <v>0</v>
      </c>
      <c r="D76" s="48">
        <v>0</v>
      </c>
      <c r="E76" s="49">
        <v>0</v>
      </c>
      <c r="F76" s="73">
        <v>0</v>
      </c>
    </row>
    <row r="77" spans="1:6" x14ac:dyDescent="0.15">
      <c r="A77" s="72">
        <v>0</v>
      </c>
      <c r="B77" s="48">
        <v>0</v>
      </c>
      <c r="C77" s="49">
        <v>0</v>
      </c>
      <c r="D77" s="48">
        <v>0</v>
      </c>
      <c r="E77" s="49">
        <v>0</v>
      </c>
      <c r="F77" s="73">
        <v>0</v>
      </c>
    </row>
    <row r="78" spans="1:6" x14ac:dyDescent="0.15">
      <c r="A78" s="72">
        <v>0</v>
      </c>
      <c r="B78" s="48">
        <v>0</v>
      </c>
      <c r="C78" s="49">
        <v>0</v>
      </c>
      <c r="D78" s="48">
        <v>0</v>
      </c>
      <c r="E78" s="49">
        <v>0</v>
      </c>
      <c r="F78" s="73">
        <v>0</v>
      </c>
    </row>
    <row r="79" spans="1:6" x14ac:dyDescent="0.15">
      <c r="A79" s="72">
        <v>0</v>
      </c>
      <c r="B79" s="48">
        <v>0</v>
      </c>
      <c r="C79" s="49">
        <v>0</v>
      </c>
      <c r="D79" s="48">
        <v>0</v>
      </c>
      <c r="E79" s="49">
        <v>0</v>
      </c>
      <c r="F79" s="73">
        <v>0</v>
      </c>
    </row>
    <row r="80" spans="1:6" x14ac:dyDescent="0.15">
      <c r="A80" s="72">
        <v>0</v>
      </c>
      <c r="B80" s="48">
        <v>0</v>
      </c>
      <c r="C80" s="49">
        <v>0</v>
      </c>
      <c r="D80" s="48">
        <v>0</v>
      </c>
      <c r="E80" s="49">
        <v>0</v>
      </c>
      <c r="F80" s="73">
        <v>0</v>
      </c>
    </row>
    <row r="81" spans="1:6" x14ac:dyDescent="0.15">
      <c r="A81" s="72">
        <v>0</v>
      </c>
      <c r="B81" s="48">
        <v>0</v>
      </c>
      <c r="C81" s="49">
        <v>0</v>
      </c>
      <c r="D81" s="48">
        <v>0</v>
      </c>
      <c r="E81" s="49">
        <v>0</v>
      </c>
      <c r="F81" s="73">
        <v>0</v>
      </c>
    </row>
    <row r="82" spans="1:6" x14ac:dyDescent="0.15">
      <c r="A82" s="72">
        <v>0</v>
      </c>
      <c r="B82" s="48">
        <v>0</v>
      </c>
      <c r="C82" s="49">
        <v>0</v>
      </c>
      <c r="D82" s="48">
        <v>0</v>
      </c>
      <c r="E82" s="49">
        <v>0</v>
      </c>
      <c r="F82" s="73">
        <v>0</v>
      </c>
    </row>
    <row r="83" spans="1:6" x14ac:dyDescent="0.15">
      <c r="A83" s="72">
        <v>0</v>
      </c>
      <c r="B83" s="48">
        <v>0</v>
      </c>
      <c r="C83" s="49">
        <v>0</v>
      </c>
      <c r="D83" s="48">
        <v>0</v>
      </c>
      <c r="E83" s="49">
        <v>0</v>
      </c>
      <c r="F83" s="73">
        <v>0</v>
      </c>
    </row>
    <row r="84" spans="1:6" x14ac:dyDescent="0.15">
      <c r="A84" s="72">
        <v>0</v>
      </c>
      <c r="B84" s="48">
        <v>0</v>
      </c>
      <c r="C84" s="49">
        <v>0</v>
      </c>
      <c r="D84" s="48">
        <v>0</v>
      </c>
      <c r="E84" s="49">
        <v>0</v>
      </c>
      <c r="F84" s="73">
        <v>0</v>
      </c>
    </row>
    <row r="85" spans="1:6" x14ac:dyDescent="0.15">
      <c r="A85" s="48">
        <v>0</v>
      </c>
      <c r="B85" s="48">
        <v>0</v>
      </c>
      <c r="C85" s="49">
        <v>0</v>
      </c>
      <c r="D85" s="48">
        <v>0</v>
      </c>
      <c r="E85" s="46">
        <v>0</v>
      </c>
      <c r="F85" s="74">
        <v>0</v>
      </c>
    </row>
    <row r="86" spans="1:6" x14ac:dyDescent="0.15">
      <c r="A86" s="72">
        <v>0</v>
      </c>
      <c r="B86" s="48">
        <v>0</v>
      </c>
      <c r="C86" s="49">
        <v>0</v>
      </c>
      <c r="D86" s="48">
        <v>0</v>
      </c>
      <c r="E86" s="49">
        <v>0</v>
      </c>
      <c r="F86" s="73">
        <v>0</v>
      </c>
    </row>
    <row r="87" spans="1:6" hidden="1" x14ac:dyDescent="0.15">
      <c r="A87" s="72">
        <v>0</v>
      </c>
      <c r="B87" s="48">
        <v>0</v>
      </c>
      <c r="C87" s="49">
        <v>0</v>
      </c>
      <c r="D87" s="48">
        <v>0</v>
      </c>
      <c r="E87" s="49">
        <v>0</v>
      </c>
      <c r="F87" s="73">
        <v>0</v>
      </c>
    </row>
    <row r="88" spans="1:6" hidden="1" x14ac:dyDescent="0.15">
      <c r="A88" s="72">
        <v>0</v>
      </c>
      <c r="B88" s="48">
        <v>0</v>
      </c>
      <c r="C88" s="49">
        <v>0</v>
      </c>
      <c r="D88" s="48">
        <v>0</v>
      </c>
      <c r="E88" s="49">
        <v>0</v>
      </c>
      <c r="F88" s="73">
        <v>0</v>
      </c>
    </row>
    <row r="89" spans="1:6" hidden="1" x14ac:dyDescent="0.15">
      <c r="A89" s="72">
        <v>0</v>
      </c>
      <c r="B89" s="48">
        <v>0</v>
      </c>
      <c r="C89" s="49">
        <v>0</v>
      </c>
      <c r="D89" s="48">
        <v>0</v>
      </c>
      <c r="E89" s="49">
        <v>0</v>
      </c>
      <c r="F89" s="73">
        <v>0</v>
      </c>
    </row>
    <row r="90" spans="1:6" x14ac:dyDescent="0.15">
      <c r="A90" s="72">
        <v>0</v>
      </c>
      <c r="B90" s="48">
        <v>0</v>
      </c>
      <c r="C90" s="49">
        <v>0</v>
      </c>
      <c r="D90" s="48">
        <v>0</v>
      </c>
      <c r="E90" s="49">
        <v>0</v>
      </c>
      <c r="F90" s="73">
        <v>0</v>
      </c>
    </row>
    <row r="91" spans="1:6" hidden="1" x14ac:dyDescent="0.15">
      <c r="A91" s="72">
        <v>0</v>
      </c>
      <c r="B91" s="48">
        <v>0</v>
      </c>
      <c r="C91" s="49">
        <v>0</v>
      </c>
      <c r="D91" s="48">
        <v>0</v>
      </c>
      <c r="E91" s="49">
        <v>0</v>
      </c>
      <c r="F91" s="73">
        <v>0</v>
      </c>
    </row>
    <row r="92" spans="1:6" x14ac:dyDescent="0.15">
      <c r="A92" s="72">
        <v>0</v>
      </c>
      <c r="B92" s="48">
        <v>0</v>
      </c>
      <c r="C92" s="49">
        <v>0</v>
      </c>
      <c r="D92" s="48">
        <v>0</v>
      </c>
      <c r="E92" s="49">
        <v>0</v>
      </c>
      <c r="F92" s="73">
        <v>0</v>
      </c>
    </row>
    <row r="93" spans="1:6" hidden="1" x14ac:dyDescent="0.15">
      <c r="A93" s="72">
        <v>0</v>
      </c>
      <c r="B93" s="48">
        <v>0</v>
      </c>
      <c r="C93" s="49">
        <v>0</v>
      </c>
      <c r="D93" s="48">
        <v>0</v>
      </c>
      <c r="E93" s="49">
        <v>0</v>
      </c>
      <c r="F93" s="73">
        <v>0</v>
      </c>
    </row>
    <row r="94" spans="1:6" hidden="1" x14ac:dyDescent="0.15">
      <c r="A94" s="72">
        <v>0</v>
      </c>
      <c r="B94" s="48">
        <v>0</v>
      </c>
      <c r="C94" s="49">
        <v>0</v>
      </c>
      <c r="D94" s="48">
        <v>0</v>
      </c>
      <c r="E94" s="49">
        <v>0</v>
      </c>
      <c r="F94" s="73">
        <v>0</v>
      </c>
    </row>
    <row r="95" spans="1:6" hidden="1" x14ac:dyDescent="0.15">
      <c r="A95" s="72">
        <v>0</v>
      </c>
      <c r="B95" s="48">
        <v>0</v>
      </c>
      <c r="C95" s="49">
        <v>0</v>
      </c>
      <c r="D95" s="48">
        <v>0</v>
      </c>
      <c r="E95" s="49">
        <v>0</v>
      </c>
      <c r="F95" s="73">
        <v>0</v>
      </c>
    </row>
    <row r="96" spans="1:6" hidden="1" x14ac:dyDescent="0.15">
      <c r="A96" s="72">
        <v>0</v>
      </c>
      <c r="B96" s="48">
        <v>0</v>
      </c>
      <c r="C96" s="49">
        <v>0</v>
      </c>
      <c r="D96" s="48">
        <v>0</v>
      </c>
      <c r="E96" s="49">
        <v>0</v>
      </c>
      <c r="F96" s="73">
        <v>0</v>
      </c>
    </row>
    <row r="97" spans="1:6" x14ac:dyDescent="0.15">
      <c r="A97" s="72">
        <v>0</v>
      </c>
      <c r="B97" s="48">
        <v>0</v>
      </c>
      <c r="C97" s="49">
        <v>0</v>
      </c>
      <c r="D97" s="48">
        <v>0</v>
      </c>
      <c r="E97" s="49">
        <v>0</v>
      </c>
      <c r="F97" s="73">
        <v>0</v>
      </c>
    </row>
    <row r="98" spans="1:6" hidden="1" x14ac:dyDescent="0.15">
      <c r="A98" s="72">
        <v>0</v>
      </c>
      <c r="B98" s="48">
        <v>0</v>
      </c>
      <c r="C98" s="49">
        <v>0</v>
      </c>
      <c r="D98" s="48">
        <v>0</v>
      </c>
      <c r="E98" s="49">
        <v>0</v>
      </c>
      <c r="F98" s="73">
        <v>0</v>
      </c>
    </row>
    <row r="99" spans="1:6" x14ac:dyDescent="0.15">
      <c r="A99" s="72">
        <v>0</v>
      </c>
      <c r="B99" s="48">
        <v>0</v>
      </c>
      <c r="C99" s="49">
        <v>0</v>
      </c>
      <c r="D99" s="48">
        <v>0</v>
      </c>
      <c r="E99" s="49">
        <v>0</v>
      </c>
      <c r="F99" s="73">
        <v>0</v>
      </c>
    </row>
    <row r="100" spans="1:6" x14ac:dyDescent="0.15">
      <c r="A100" s="72">
        <v>0</v>
      </c>
      <c r="B100" s="48">
        <v>0</v>
      </c>
      <c r="C100" s="49">
        <v>0</v>
      </c>
      <c r="D100" s="48">
        <v>0</v>
      </c>
      <c r="E100" s="49">
        <v>0</v>
      </c>
      <c r="F100" s="73">
        <v>0</v>
      </c>
    </row>
    <row r="101" spans="1:6" x14ac:dyDescent="0.15">
      <c r="A101" s="72">
        <v>0</v>
      </c>
      <c r="B101" s="48">
        <v>0</v>
      </c>
      <c r="C101" s="49">
        <v>0</v>
      </c>
      <c r="D101" s="48">
        <v>0</v>
      </c>
      <c r="E101" s="49">
        <v>0</v>
      </c>
      <c r="F101" s="73">
        <v>0</v>
      </c>
    </row>
    <row r="102" spans="1:6" hidden="1" x14ac:dyDescent="0.15">
      <c r="A102" s="72">
        <v>0</v>
      </c>
      <c r="B102" s="48">
        <v>0</v>
      </c>
      <c r="C102" s="49">
        <v>0</v>
      </c>
      <c r="D102" s="48">
        <v>0</v>
      </c>
      <c r="E102" s="49">
        <v>0</v>
      </c>
      <c r="F102" s="73">
        <v>0</v>
      </c>
    </row>
    <row r="103" spans="1:6" hidden="1" x14ac:dyDescent="0.15">
      <c r="A103" s="72">
        <v>0</v>
      </c>
      <c r="B103" s="48">
        <v>0</v>
      </c>
      <c r="C103" s="49">
        <v>0</v>
      </c>
      <c r="D103" s="48">
        <v>0</v>
      </c>
      <c r="E103" s="49">
        <v>0</v>
      </c>
      <c r="F103" s="73">
        <v>0</v>
      </c>
    </row>
    <row r="104" spans="1:6" hidden="1" x14ac:dyDescent="0.15">
      <c r="A104" s="72">
        <v>0</v>
      </c>
      <c r="B104" s="48">
        <v>0</v>
      </c>
      <c r="C104" s="49">
        <v>0</v>
      </c>
      <c r="D104" s="48">
        <v>0</v>
      </c>
      <c r="E104" s="49">
        <v>0</v>
      </c>
      <c r="F104" s="73">
        <v>0</v>
      </c>
    </row>
    <row r="105" spans="1:6" x14ac:dyDescent="0.15">
      <c r="A105" s="72">
        <v>0</v>
      </c>
      <c r="B105" s="48">
        <v>0</v>
      </c>
      <c r="C105" s="49">
        <v>0</v>
      </c>
      <c r="D105" s="48">
        <v>0</v>
      </c>
      <c r="E105" s="49">
        <v>0</v>
      </c>
      <c r="F105" s="73">
        <v>0</v>
      </c>
    </row>
    <row r="106" spans="1:6" x14ac:dyDescent="0.15">
      <c r="A106" s="72">
        <v>0</v>
      </c>
      <c r="B106" s="48">
        <v>0</v>
      </c>
      <c r="C106" s="49">
        <v>0</v>
      </c>
      <c r="D106" s="48">
        <v>0</v>
      </c>
      <c r="E106" s="49">
        <v>0</v>
      </c>
      <c r="F106" s="73">
        <v>0</v>
      </c>
    </row>
    <row r="107" spans="1:6" x14ac:dyDescent="0.15">
      <c r="A107" s="72">
        <v>0</v>
      </c>
      <c r="B107" s="48">
        <v>0</v>
      </c>
      <c r="C107" s="49">
        <v>0</v>
      </c>
      <c r="D107" s="48">
        <v>0</v>
      </c>
      <c r="E107" s="49">
        <v>0</v>
      </c>
      <c r="F107" s="73">
        <v>0</v>
      </c>
    </row>
    <row r="108" spans="1:6" x14ac:dyDescent="0.15">
      <c r="A108" s="72">
        <v>0</v>
      </c>
      <c r="B108" s="48">
        <v>0</v>
      </c>
      <c r="C108" s="49">
        <v>0</v>
      </c>
      <c r="D108" s="48">
        <v>0</v>
      </c>
      <c r="E108" s="49">
        <v>0</v>
      </c>
      <c r="F108" s="73">
        <v>0</v>
      </c>
    </row>
    <row r="109" spans="1:6" x14ac:dyDescent="0.15">
      <c r="A109" s="72">
        <v>0</v>
      </c>
      <c r="B109" s="48">
        <v>0</v>
      </c>
      <c r="C109" s="49">
        <v>0</v>
      </c>
      <c r="D109" s="48">
        <v>0</v>
      </c>
      <c r="E109" s="49">
        <v>0</v>
      </c>
      <c r="F109" s="73">
        <v>0</v>
      </c>
    </row>
    <row r="110" spans="1:6" x14ac:dyDescent="0.15">
      <c r="A110" s="72">
        <v>0</v>
      </c>
      <c r="B110" s="48">
        <v>0</v>
      </c>
      <c r="C110" s="49">
        <v>0</v>
      </c>
      <c r="D110" s="48">
        <v>0</v>
      </c>
      <c r="E110" s="49">
        <v>0</v>
      </c>
      <c r="F110" s="73">
        <v>0</v>
      </c>
    </row>
    <row r="111" spans="1:6" x14ac:dyDescent="0.15">
      <c r="A111" s="72">
        <v>0</v>
      </c>
      <c r="B111" s="48">
        <v>0</v>
      </c>
      <c r="C111" s="49">
        <v>0</v>
      </c>
      <c r="D111" s="48">
        <v>0</v>
      </c>
      <c r="E111" s="49">
        <v>0</v>
      </c>
      <c r="F111" s="73">
        <v>0</v>
      </c>
    </row>
    <row r="112" spans="1:6" x14ac:dyDescent="0.15">
      <c r="A112" s="72">
        <v>0</v>
      </c>
      <c r="B112" s="48">
        <v>0</v>
      </c>
      <c r="C112" s="49">
        <v>0</v>
      </c>
      <c r="D112" s="48">
        <v>0</v>
      </c>
      <c r="E112" s="49">
        <v>0</v>
      </c>
      <c r="F112" s="7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670A-D93B-42B1-9D47-33410D4F0052}">
  <dimension ref="A1:AO112"/>
  <sheetViews>
    <sheetView showGridLines="0" tabSelected="1" zoomScaleNormal="100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8.75" customWidth="1"/>
    <col min="2" max="2" width="11.25" customWidth="1"/>
    <col min="3" max="3" width="48.25" bestFit="1" customWidth="1"/>
    <col min="4" max="4" width="15.25" customWidth="1"/>
    <col min="5" max="5" width="17.25" bestFit="1" customWidth="1"/>
    <col min="6" max="6" width="34" customWidth="1"/>
  </cols>
  <sheetData>
    <row r="1" spans="1:41" ht="22.15" customHeight="1" x14ac:dyDescent="0.25">
      <c r="A1" s="29" t="s">
        <v>503</v>
      </c>
      <c r="B1" s="29" t="s">
        <v>504</v>
      </c>
      <c r="C1" s="29" t="s">
        <v>505</v>
      </c>
      <c r="D1" s="30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29"/>
      <c r="F1" s="29"/>
      <c r="G1" s="29"/>
      <c r="H1" s="29"/>
      <c r="I1" s="30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saving",Scoreboard!$F$24&lt;&gt;"","Security compromised: Undo last action or quit without saving",TRUE=TRUE,"Connor Guarino")</f>
        <v>Connor Guarino</v>
      </c>
      <c r="J1" s="30"/>
      <c r="K1" s="30"/>
      <c r="L1" s="30" t="s">
        <v>506</v>
      </c>
      <c r="M1" s="30"/>
      <c r="N1" s="30"/>
      <c r="O1" s="30"/>
      <c r="P1" s="31" t="s">
        <v>509</v>
      </c>
      <c r="Q1" s="30"/>
      <c r="R1" s="30"/>
      <c r="S1" s="54" t="s">
        <v>514</v>
      </c>
      <c r="T1" s="33"/>
      <c r="U1" s="32"/>
      <c r="V1" s="33"/>
      <c r="W1" s="32"/>
      <c r="X1" s="29" t="str">
        <f t="shared" ref="X1:AA2" si="0">A1</f>
        <v>earned</v>
      </c>
      <c r="Y1" s="29" t="str">
        <f t="shared" si="0"/>
        <v>possible</v>
      </c>
      <c r="Z1" s="29" t="str">
        <f t="shared" si="0"/>
        <v>cell</v>
      </c>
      <c r="AA1" s="30" t="str">
        <f t="shared" ca="1" si="0"/>
        <v>error</v>
      </c>
      <c r="AB1" s="29"/>
      <c r="AC1" s="29"/>
      <c r="AD1" s="34"/>
      <c r="AE1" s="34"/>
      <c r="AF1" s="30" t="str">
        <f>I1</f>
        <v>Connor Guarino</v>
      </c>
      <c r="AG1" s="30"/>
      <c r="AH1" s="34"/>
      <c r="AI1" s="34"/>
      <c r="AJ1" s="34"/>
      <c r="AK1" s="34"/>
      <c r="AL1" s="30" t="s">
        <v>506</v>
      </c>
      <c r="AM1" s="34"/>
      <c r="AN1" s="34"/>
      <c r="AO1" s="34"/>
    </row>
    <row r="2" spans="1:41" ht="22.9" customHeight="1" thickBot="1" x14ac:dyDescent="0.55000000000000004">
      <c r="A2" s="35">
        <f ca="1">'IC 1DSC'!$A$2</f>
        <v>0</v>
      </c>
      <c r="B2" s="36">
        <f>'IC 1DSC'!$B$2</f>
        <v>10</v>
      </c>
      <c r="C2" s="35" t="str" cm="1">
        <f t="array" aca="1" ref="C2" ca="1">SUBSTITUTE(IF(LEN(CELL("address"))&lt;15,CELL("address"),""),"$","")</f>
        <v/>
      </c>
      <c r="D2" s="37" t="str">
        <f ca="1">IF(ISNUMBER(SEARCH("#REF!",_xlfn.FORMULATEXT(INDIRECT("'IC 1DSC'!"&amp;C2)))),"DRAGGING CELLS IS NOT PERMITTED. PLEASE UNDO LAST ACTION!!",IF($P$1&lt;&gt;"Feedback OFF",IFERROR(HLOOKUP(INDIRECT("'IC 1DSC'!"&amp;C2),Feedback_SFX!$B$2:$N$10,IF($P$1="Feedback ON", 2, Feedback_SFX!B1), FALSE), ""),""))</f>
        <v/>
      </c>
      <c r="E2" s="38"/>
      <c r="F2" s="38"/>
      <c r="G2" s="38"/>
      <c r="H2" s="38"/>
      <c r="I2" s="39"/>
      <c r="J2" s="38"/>
      <c r="K2" s="38"/>
      <c r="L2" s="38"/>
      <c r="M2" s="38"/>
      <c r="N2" s="38"/>
      <c r="O2" s="38"/>
      <c r="P2" s="45" t="str">
        <f ca="1">IF(Scoreboard!$E$4="Excel version: Invalid","****ERROR: Scoreboard requires Excel 365 or 2021 to run****", "")</f>
        <v/>
      </c>
      <c r="Q2" s="38"/>
      <c r="R2" s="38"/>
      <c r="S2" s="40"/>
      <c r="T2" s="41"/>
      <c r="U2" s="42"/>
      <c r="V2" s="41"/>
      <c r="W2" s="42"/>
      <c r="X2" s="43">
        <f t="shared" ca="1" si="0"/>
        <v>0</v>
      </c>
      <c r="Y2" s="43">
        <f t="shared" si="0"/>
        <v>10</v>
      </c>
      <c r="Z2" s="43" t="str">
        <f t="shared" ca="1" si="0"/>
        <v/>
      </c>
      <c r="AA2" s="37" t="str">
        <f t="shared" ca="1" si="0"/>
        <v/>
      </c>
      <c r="AB2" s="38"/>
      <c r="AC2" s="38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6" spans="1:41" ht="18.75" x14ac:dyDescent="0.3">
      <c r="A6" s="16" t="s">
        <v>272</v>
      </c>
    </row>
    <row r="7" spans="1:41" x14ac:dyDescent="0.25">
      <c r="A7" s="69" t="str">
        <f>_xlfn.CONCAT($F$13:$F$112)</f>
        <v>379.295553382.012414382.427945382.525756383.257087389.018537389.308437389.813101391.014353391.061176391.456897392.47002393.064059394.876508394.9057395.288463395.495058400.267692400.771201402.228594402.830616402.924609406.77838412.563408412.978352413.791821415.560171416.534436417.472015420.870952423.181108426.999857427.616627428.337616428.861586435.337163438.13462439.270616439.806779444.198564447.728313450.77278456.192854458.985451464.794802466.610402468.129712474.264944475.907564476.468567477.172752486.086725486.454927486.657607488.408373491.404458498.670818501.060041504.014165504.285686505.81305508.914051512.488736513.78859519.975487527.98878531.373094535.324943538.564098540.409341547.037032547.746459547.899405553.68858560.296091575.192475603.216866603.280261608.269379615.202744616.494652618.414239632.353233636.505919660.986588665.611678688.560168696.882905715.384741747.889143803.219865803.776275804.104863827.717711859.720198878.51415991.39951196.3541181211.3174741462.547636</v>
      </c>
      <c r="C7" t="s">
        <v>153</v>
      </c>
    </row>
    <row r="9" spans="1:41" ht="18.75" x14ac:dyDescent="0.3">
      <c r="A9" s="16" t="s">
        <v>273</v>
      </c>
    </row>
    <row r="10" spans="1:41" x14ac:dyDescent="0.25">
      <c r="A10" s="69">
        <f>SUBTOTAL(3,$A$13:$A$112)</f>
        <v>100</v>
      </c>
      <c r="C10" t="s">
        <v>153</v>
      </c>
    </row>
    <row r="12" spans="1:41" ht="18.75" x14ac:dyDescent="0.25">
      <c r="A12" s="55" t="s">
        <v>154</v>
      </c>
      <c r="B12" s="56" t="s">
        <v>155</v>
      </c>
      <c r="C12" s="56" t="s">
        <v>156</v>
      </c>
      <c r="D12" s="56" t="s">
        <v>157</v>
      </c>
      <c r="E12" s="56" t="s">
        <v>158</v>
      </c>
      <c r="F12" s="57" t="s">
        <v>159</v>
      </c>
    </row>
    <row r="13" spans="1:41" ht="18.75" x14ac:dyDescent="0.3">
      <c r="A13" s="62">
        <v>100</v>
      </c>
      <c r="B13" s="59">
        <v>2015</v>
      </c>
      <c r="C13" s="60" t="s">
        <v>197</v>
      </c>
      <c r="D13" s="59" t="s">
        <v>173</v>
      </c>
      <c r="E13" s="63" t="s">
        <v>162</v>
      </c>
      <c r="F13" s="64">
        <v>379.29555299999998</v>
      </c>
    </row>
    <row r="14" spans="1:41" ht="18.75" x14ac:dyDescent="0.3">
      <c r="A14" s="58">
        <v>99</v>
      </c>
      <c r="B14" s="59">
        <v>2016</v>
      </c>
      <c r="C14" s="60" t="s">
        <v>196</v>
      </c>
      <c r="D14" s="59" t="s">
        <v>173</v>
      </c>
      <c r="E14" s="60" t="s">
        <v>162</v>
      </c>
      <c r="F14" s="61">
        <v>382.01241399999998</v>
      </c>
    </row>
    <row r="15" spans="1:41" ht="18.75" x14ac:dyDescent="0.3">
      <c r="A15" s="58">
        <v>98</v>
      </c>
      <c r="B15" s="59">
        <v>1988</v>
      </c>
      <c r="C15" s="60" t="s">
        <v>267</v>
      </c>
      <c r="D15" s="59" t="s">
        <v>263</v>
      </c>
      <c r="E15" s="60" t="s">
        <v>199</v>
      </c>
      <c r="F15" s="61">
        <v>382.42794500000002</v>
      </c>
    </row>
    <row r="16" spans="1:41" ht="18.75" x14ac:dyDescent="0.3">
      <c r="A16" s="58">
        <v>97</v>
      </c>
      <c r="B16" s="59">
        <v>1998</v>
      </c>
      <c r="C16" s="60" t="s">
        <v>249</v>
      </c>
      <c r="D16" s="59" t="s">
        <v>212</v>
      </c>
      <c r="E16" s="60" t="s">
        <v>162</v>
      </c>
      <c r="F16" s="61">
        <v>382.525756</v>
      </c>
    </row>
    <row r="17" spans="1:6" ht="18.75" x14ac:dyDescent="0.3">
      <c r="A17" s="58">
        <v>96</v>
      </c>
      <c r="B17" s="59">
        <v>1991</v>
      </c>
      <c r="C17" s="60" t="s">
        <v>170</v>
      </c>
      <c r="D17" s="59" t="s">
        <v>161</v>
      </c>
      <c r="E17" s="60" t="s">
        <v>171</v>
      </c>
      <c r="F17" s="61">
        <v>383.25708700000001</v>
      </c>
    </row>
    <row r="18" spans="1:6" ht="18.75" x14ac:dyDescent="0.3">
      <c r="A18" s="58">
        <v>95</v>
      </c>
      <c r="B18" s="59">
        <v>1990</v>
      </c>
      <c r="C18" s="60" t="s">
        <v>260</v>
      </c>
      <c r="D18" s="59" t="s">
        <v>212</v>
      </c>
      <c r="E18" s="60" t="s">
        <v>261</v>
      </c>
      <c r="F18" s="61">
        <v>389.01853699999998</v>
      </c>
    </row>
    <row r="19" spans="1:6" ht="18.75" x14ac:dyDescent="0.3">
      <c r="A19" s="58">
        <v>94</v>
      </c>
      <c r="B19" s="59">
        <v>1982</v>
      </c>
      <c r="C19" s="60" t="s">
        <v>271</v>
      </c>
      <c r="D19" s="59" t="s">
        <v>263</v>
      </c>
      <c r="E19" s="60" t="s">
        <v>205</v>
      </c>
      <c r="F19" s="61">
        <v>389.30843700000003</v>
      </c>
    </row>
    <row r="20" spans="1:6" ht="18.75" x14ac:dyDescent="0.3">
      <c r="A20" s="58">
        <v>93</v>
      </c>
      <c r="B20" s="59">
        <v>2017</v>
      </c>
      <c r="C20" s="60" t="s">
        <v>230</v>
      </c>
      <c r="D20" s="59" t="s">
        <v>212</v>
      </c>
      <c r="E20" s="60" t="s">
        <v>174</v>
      </c>
      <c r="F20" s="61">
        <v>389.81310100000002</v>
      </c>
    </row>
    <row r="21" spans="1:6" ht="18.75" x14ac:dyDescent="0.3">
      <c r="A21" s="58">
        <v>92</v>
      </c>
      <c r="B21" s="59">
        <v>1978</v>
      </c>
      <c r="C21" s="60" t="s">
        <v>203</v>
      </c>
      <c r="D21" s="59" t="s">
        <v>173</v>
      </c>
      <c r="E21" s="60" t="s">
        <v>199</v>
      </c>
      <c r="F21" s="61">
        <v>391.01435300000003</v>
      </c>
    </row>
    <row r="22" spans="1:6" ht="18.75" x14ac:dyDescent="0.3">
      <c r="A22" s="58">
        <v>91</v>
      </c>
      <c r="B22" s="59">
        <v>1995</v>
      </c>
      <c r="C22" s="60" t="s">
        <v>169</v>
      </c>
      <c r="D22" s="59" t="s">
        <v>161</v>
      </c>
      <c r="E22" s="60" t="s">
        <v>162</v>
      </c>
      <c r="F22" s="61">
        <v>391.06117599999999</v>
      </c>
    </row>
    <row r="23" spans="1:6" ht="18.75" x14ac:dyDescent="0.3">
      <c r="A23" s="58">
        <v>90</v>
      </c>
      <c r="B23" s="59">
        <v>1978</v>
      </c>
      <c r="C23" s="60" t="s">
        <v>206</v>
      </c>
      <c r="D23" s="59" t="s">
        <v>173</v>
      </c>
      <c r="E23" s="60" t="s">
        <v>207</v>
      </c>
      <c r="F23" s="61">
        <v>391.45689700000003</v>
      </c>
    </row>
    <row r="24" spans="1:6" ht="18.75" x14ac:dyDescent="0.3">
      <c r="A24" s="58">
        <v>89</v>
      </c>
      <c r="B24" s="59">
        <v>1984</v>
      </c>
      <c r="C24" s="60" t="s">
        <v>202</v>
      </c>
      <c r="D24" s="59" t="s">
        <v>173</v>
      </c>
      <c r="E24" s="60" t="s">
        <v>199</v>
      </c>
      <c r="F24" s="61">
        <v>392.47001999999998</v>
      </c>
    </row>
    <row r="25" spans="1:6" ht="18.75" x14ac:dyDescent="0.3">
      <c r="A25" s="58">
        <v>88</v>
      </c>
      <c r="B25" s="59">
        <v>2008</v>
      </c>
      <c r="C25" s="60" t="s">
        <v>248</v>
      </c>
      <c r="D25" s="59" t="s">
        <v>212</v>
      </c>
      <c r="E25" s="60" t="s">
        <v>162</v>
      </c>
      <c r="F25" s="61">
        <v>393.06405899999999</v>
      </c>
    </row>
    <row r="26" spans="1:6" ht="18.75" x14ac:dyDescent="0.3">
      <c r="A26" s="58">
        <v>87</v>
      </c>
      <c r="B26" s="59">
        <v>2004</v>
      </c>
      <c r="C26" s="60" t="s">
        <v>252</v>
      </c>
      <c r="D26" s="59" t="s">
        <v>212</v>
      </c>
      <c r="E26" s="60" t="s">
        <v>199</v>
      </c>
      <c r="F26" s="61">
        <v>394.876508</v>
      </c>
    </row>
    <row r="27" spans="1:6" ht="18.75" x14ac:dyDescent="0.3">
      <c r="A27" s="58">
        <v>86</v>
      </c>
      <c r="B27" s="59">
        <v>2008</v>
      </c>
      <c r="C27" s="60" t="s">
        <v>229</v>
      </c>
      <c r="D27" s="59" t="s">
        <v>212</v>
      </c>
      <c r="E27" s="60" t="s">
        <v>174</v>
      </c>
      <c r="F27" s="61">
        <v>394.90570000000002</v>
      </c>
    </row>
    <row r="28" spans="1:6" ht="18.75" x14ac:dyDescent="0.3">
      <c r="A28" s="58">
        <v>85</v>
      </c>
      <c r="B28" s="59">
        <v>1993</v>
      </c>
      <c r="C28" s="60" t="s">
        <v>259</v>
      </c>
      <c r="D28" s="59" t="s">
        <v>212</v>
      </c>
      <c r="E28" s="60" t="s">
        <v>256</v>
      </c>
      <c r="F28" s="61">
        <v>395.28846299999998</v>
      </c>
    </row>
    <row r="29" spans="1:6" ht="18.75" x14ac:dyDescent="0.3">
      <c r="A29" s="58">
        <v>84</v>
      </c>
      <c r="B29" s="59">
        <v>2011</v>
      </c>
      <c r="C29" s="60" t="s">
        <v>228</v>
      </c>
      <c r="D29" s="59" t="s">
        <v>212</v>
      </c>
      <c r="E29" s="60" t="s">
        <v>174</v>
      </c>
      <c r="F29" s="61">
        <v>395.49505799999997</v>
      </c>
    </row>
    <row r="30" spans="1:6" ht="18.75" x14ac:dyDescent="0.3">
      <c r="A30" s="58">
        <v>83</v>
      </c>
      <c r="B30" s="59">
        <v>2007</v>
      </c>
      <c r="C30" s="60" t="s">
        <v>247</v>
      </c>
      <c r="D30" s="59" t="s">
        <v>212</v>
      </c>
      <c r="E30" s="60" t="s">
        <v>162</v>
      </c>
      <c r="F30" s="61">
        <v>400.26769200000001</v>
      </c>
    </row>
    <row r="31" spans="1:6" ht="18.75" x14ac:dyDescent="0.3">
      <c r="A31" s="58">
        <v>82</v>
      </c>
      <c r="B31" s="59">
        <v>2002</v>
      </c>
      <c r="C31" s="60" t="s">
        <v>195</v>
      </c>
      <c r="D31" s="59" t="s">
        <v>173</v>
      </c>
      <c r="E31" s="60" t="s">
        <v>162</v>
      </c>
      <c r="F31" s="61">
        <v>400.77120100000002</v>
      </c>
    </row>
    <row r="32" spans="1:6" ht="18.75" x14ac:dyDescent="0.3">
      <c r="A32" s="58">
        <v>81</v>
      </c>
      <c r="B32" s="59">
        <v>2005</v>
      </c>
      <c r="C32" s="60" t="s">
        <v>246</v>
      </c>
      <c r="D32" s="59" t="s">
        <v>212</v>
      </c>
      <c r="E32" s="60" t="s">
        <v>162</v>
      </c>
      <c r="F32" s="61">
        <v>402.22859399999999</v>
      </c>
    </row>
    <row r="33" spans="1:6" ht="18.75" x14ac:dyDescent="0.3">
      <c r="A33" s="58">
        <v>80</v>
      </c>
      <c r="B33" s="59">
        <v>2005</v>
      </c>
      <c r="C33" s="60" t="s">
        <v>194</v>
      </c>
      <c r="D33" s="59" t="s">
        <v>173</v>
      </c>
      <c r="E33" s="60" t="s">
        <v>162</v>
      </c>
      <c r="F33" s="61">
        <v>402.83061600000002</v>
      </c>
    </row>
    <row r="34" spans="1:6" ht="18.75" x14ac:dyDescent="0.3">
      <c r="A34" s="58">
        <v>79</v>
      </c>
      <c r="B34" s="59">
        <v>2013</v>
      </c>
      <c r="C34" s="60" t="s">
        <v>193</v>
      </c>
      <c r="D34" s="59" t="s">
        <v>173</v>
      </c>
      <c r="E34" s="60" t="s">
        <v>162</v>
      </c>
      <c r="F34" s="61">
        <v>402.92460899999998</v>
      </c>
    </row>
    <row r="35" spans="1:6" ht="18.75" x14ac:dyDescent="0.3">
      <c r="A35" s="58">
        <v>78</v>
      </c>
      <c r="B35" s="59">
        <v>1998</v>
      </c>
      <c r="C35" s="60" t="s">
        <v>270</v>
      </c>
      <c r="D35" s="59" t="s">
        <v>263</v>
      </c>
      <c r="E35" s="60" t="s">
        <v>205</v>
      </c>
      <c r="F35" s="61">
        <v>406.77838000000003</v>
      </c>
    </row>
    <row r="36" spans="1:6" ht="18.75" x14ac:dyDescent="0.3">
      <c r="A36" s="58">
        <v>77</v>
      </c>
      <c r="B36" s="59">
        <v>2017</v>
      </c>
      <c r="C36" s="60" t="s">
        <v>227</v>
      </c>
      <c r="D36" s="59" t="s">
        <v>212</v>
      </c>
      <c r="E36" s="60" t="s">
        <v>174</v>
      </c>
      <c r="F36" s="61">
        <v>412.56340799999998</v>
      </c>
    </row>
    <row r="37" spans="1:6" ht="18.75" x14ac:dyDescent="0.3">
      <c r="A37" s="58">
        <v>76</v>
      </c>
      <c r="B37" s="59">
        <v>2007</v>
      </c>
      <c r="C37" s="60" t="s">
        <v>226</v>
      </c>
      <c r="D37" s="59" t="s">
        <v>212</v>
      </c>
      <c r="E37" s="60" t="s">
        <v>174</v>
      </c>
      <c r="F37" s="61">
        <v>412.97835199999997</v>
      </c>
    </row>
    <row r="38" spans="1:6" ht="18.75" x14ac:dyDescent="0.3">
      <c r="A38" s="58">
        <v>75</v>
      </c>
      <c r="B38" s="59">
        <v>1986</v>
      </c>
      <c r="C38" s="60" t="s">
        <v>251</v>
      </c>
      <c r="D38" s="59" t="s">
        <v>212</v>
      </c>
      <c r="E38" s="60" t="s">
        <v>199</v>
      </c>
      <c r="F38" s="61">
        <v>413.79182100000003</v>
      </c>
    </row>
    <row r="39" spans="1:6" ht="18.75" x14ac:dyDescent="0.3">
      <c r="A39" s="58">
        <v>74</v>
      </c>
      <c r="B39" s="59">
        <v>2003</v>
      </c>
      <c r="C39" s="60" t="s">
        <v>265</v>
      </c>
      <c r="D39" s="59" t="s">
        <v>263</v>
      </c>
      <c r="E39" s="60" t="s">
        <v>174</v>
      </c>
      <c r="F39" s="61">
        <v>415.56017100000003</v>
      </c>
    </row>
    <row r="40" spans="1:6" ht="18.75" x14ac:dyDescent="0.3">
      <c r="A40" s="58">
        <v>73</v>
      </c>
      <c r="B40" s="59">
        <v>1986</v>
      </c>
      <c r="C40" s="60" t="s">
        <v>172</v>
      </c>
      <c r="D40" s="59" t="s">
        <v>173</v>
      </c>
      <c r="E40" s="60" t="s">
        <v>174</v>
      </c>
      <c r="F40" s="61">
        <v>416.53443600000003</v>
      </c>
    </row>
    <row r="41" spans="1:6" ht="18.75" x14ac:dyDescent="0.3">
      <c r="A41" s="58">
        <v>72</v>
      </c>
      <c r="B41" s="59">
        <v>2007</v>
      </c>
      <c r="C41" s="60" t="s">
        <v>192</v>
      </c>
      <c r="D41" s="59" t="s">
        <v>173</v>
      </c>
      <c r="E41" s="60" t="s">
        <v>162</v>
      </c>
      <c r="F41" s="61">
        <v>417.472015</v>
      </c>
    </row>
    <row r="42" spans="1:6" ht="18.75" x14ac:dyDescent="0.3">
      <c r="A42" s="58">
        <v>71</v>
      </c>
      <c r="B42" s="59">
        <v>2001</v>
      </c>
      <c r="C42" s="60" t="s">
        <v>191</v>
      </c>
      <c r="D42" s="59" t="s">
        <v>173</v>
      </c>
      <c r="E42" s="60" t="s">
        <v>162</v>
      </c>
      <c r="F42" s="61">
        <v>420.87095199999999</v>
      </c>
    </row>
    <row r="43" spans="1:6" ht="18.75" x14ac:dyDescent="0.3">
      <c r="A43" s="58">
        <v>70</v>
      </c>
      <c r="B43" s="59">
        <v>2016</v>
      </c>
      <c r="C43" s="60" t="s">
        <v>225</v>
      </c>
      <c r="D43" s="59" t="s">
        <v>212</v>
      </c>
      <c r="E43" s="60" t="s">
        <v>174</v>
      </c>
      <c r="F43" s="61">
        <v>423.18110799999999</v>
      </c>
    </row>
    <row r="44" spans="1:6" ht="18.75" x14ac:dyDescent="0.3">
      <c r="A44" s="58">
        <v>69</v>
      </c>
      <c r="B44" s="59">
        <v>1999</v>
      </c>
      <c r="C44" s="60" t="s">
        <v>168</v>
      </c>
      <c r="D44" s="59" t="s">
        <v>161</v>
      </c>
      <c r="E44" s="60" t="s">
        <v>162</v>
      </c>
      <c r="F44" s="61">
        <v>426.99985700000002</v>
      </c>
    </row>
    <row r="45" spans="1:6" ht="18.75" x14ac:dyDescent="0.3">
      <c r="A45" s="58">
        <v>68</v>
      </c>
      <c r="B45" s="59">
        <v>2011</v>
      </c>
      <c r="C45" s="60" t="s">
        <v>245</v>
      </c>
      <c r="D45" s="59" t="s">
        <v>212</v>
      </c>
      <c r="E45" s="60" t="s">
        <v>162</v>
      </c>
      <c r="F45" s="61">
        <v>427.61662699999999</v>
      </c>
    </row>
    <row r="46" spans="1:6" ht="18.75" x14ac:dyDescent="0.3">
      <c r="A46" s="58">
        <v>67</v>
      </c>
      <c r="B46" s="59">
        <v>1991</v>
      </c>
      <c r="C46" s="60" t="s">
        <v>264</v>
      </c>
      <c r="D46" s="59" t="s">
        <v>263</v>
      </c>
      <c r="E46" s="60" t="s">
        <v>174</v>
      </c>
      <c r="F46" s="61">
        <v>428.33761600000003</v>
      </c>
    </row>
    <row r="47" spans="1:6" ht="18.75" x14ac:dyDescent="0.3">
      <c r="A47" s="58">
        <v>66</v>
      </c>
      <c r="B47" s="59">
        <v>2000</v>
      </c>
      <c r="C47" s="60" t="s">
        <v>190</v>
      </c>
      <c r="D47" s="59" t="s">
        <v>173</v>
      </c>
      <c r="E47" s="60" t="s">
        <v>162</v>
      </c>
      <c r="F47" s="61">
        <v>428.86158599999999</v>
      </c>
    </row>
    <row r="48" spans="1:6" ht="18.75" x14ac:dyDescent="0.3">
      <c r="A48" s="58">
        <v>65</v>
      </c>
      <c r="B48" s="59">
        <v>2007</v>
      </c>
      <c r="C48" s="60" t="s">
        <v>189</v>
      </c>
      <c r="D48" s="59" t="s">
        <v>173</v>
      </c>
      <c r="E48" s="60" t="s">
        <v>162</v>
      </c>
      <c r="F48" s="61">
        <v>435.33716299999998</v>
      </c>
    </row>
    <row r="49" spans="1:6" ht="18.75" x14ac:dyDescent="0.3">
      <c r="A49" s="58">
        <v>64</v>
      </c>
      <c r="B49" s="59">
        <v>2013</v>
      </c>
      <c r="C49" s="60" t="s">
        <v>210</v>
      </c>
      <c r="D49" s="59" t="s">
        <v>173</v>
      </c>
      <c r="E49" s="60" t="s">
        <v>171</v>
      </c>
      <c r="F49" s="61">
        <v>438.13461999999998</v>
      </c>
    </row>
    <row r="50" spans="1:6" ht="18.75" x14ac:dyDescent="0.3">
      <c r="A50" s="58">
        <v>63</v>
      </c>
      <c r="B50" s="59">
        <v>2001</v>
      </c>
      <c r="C50" s="60" t="s">
        <v>167</v>
      </c>
      <c r="D50" s="59" t="s">
        <v>161</v>
      </c>
      <c r="E50" s="60" t="s">
        <v>162</v>
      </c>
      <c r="F50" s="61">
        <v>439.27061600000002</v>
      </c>
    </row>
    <row r="51" spans="1:6" ht="18.75" x14ac:dyDescent="0.3">
      <c r="A51" s="58">
        <v>62</v>
      </c>
      <c r="B51" s="59">
        <v>1989</v>
      </c>
      <c r="C51" s="60" t="s">
        <v>244</v>
      </c>
      <c r="D51" s="59" t="s">
        <v>212</v>
      </c>
      <c r="E51" s="60" t="s">
        <v>162</v>
      </c>
      <c r="F51" s="61">
        <v>439.80677900000001</v>
      </c>
    </row>
    <row r="52" spans="1:6" ht="18.75" x14ac:dyDescent="0.3">
      <c r="A52" s="58">
        <v>61</v>
      </c>
      <c r="B52" s="59">
        <v>1997</v>
      </c>
      <c r="C52" s="60" t="s">
        <v>224</v>
      </c>
      <c r="D52" s="59" t="s">
        <v>212</v>
      </c>
      <c r="E52" s="60" t="s">
        <v>174</v>
      </c>
      <c r="F52" s="61">
        <v>444.19856399999998</v>
      </c>
    </row>
    <row r="53" spans="1:6" ht="18.75" x14ac:dyDescent="0.3">
      <c r="A53" s="58">
        <v>60</v>
      </c>
      <c r="B53" s="59">
        <v>2013</v>
      </c>
      <c r="C53" s="60" t="s">
        <v>223</v>
      </c>
      <c r="D53" s="59" t="s">
        <v>212</v>
      </c>
      <c r="E53" s="60" t="s">
        <v>174</v>
      </c>
      <c r="F53" s="61">
        <v>447.72831300000001</v>
      </c>
    </row>
    <row r="54" spans="1:6" ht="18.75" x14ac:dyDescent="0.3">
      <c r="A54" s="58">
        <v>59</v>
      </c>
      <c r="B54" s="59">
        <v>2003</v>
      </c>
      <c r="C54" s="60" t="s">
        <v>243</v>
      </c>
      <c r="D54" s="59" t="s">
        <v>212</v>
      </c>
      <c r="E54" s="60" t="s">
        <v>162</v>
      </c>
      <c r="F54" s="61">
        <v>450.77278000000001</v>
      </c>
    </row>
    <row r="55" spans="1:6" ht="18.75" x14ac:dyDescent="0.3">
      <c r="A55" s="58">
        <v>58</v>
      </c>
      <c r="B55" s="59">
        <v>2012</v>
      </c>
      <c r="C55" s="60" t="s">
        <v>258</v>
      </c>
      <c r="D55" s="59" t="s">
        <v>212</v>
      </c>
      <c r="E55" s="60" t="s">
        <v>256</v>
      </c>
      <c r="F55" s="61">
        <v>456.19285400000001</v>
      </c>
    </row>
    <row r="56" spans="1:6" ht="18.75" x14ac:dyDescent="0.3">
      <c r="A56" s="58">
        <v>57</v>
      </c>
      <c r="B56" s="59">
        <v>1990</v>
      </c>
      <c r="C56" s="60" t="s">
        <v>254</v>
      </c>
      <c r="D56" s="59" t="s">
        <v>212</v>
      </c>
      <c r="E56" s="60" t="s">
        <v>205</v>
      </c>
      <c r="F56" s="61">
        <v>458.98545100000001</v>
      </c>
    </row>
    <row r="57" spans="1:6" ht="18.75" x14ac:dyDescent="0.3">
      <c r="A57" s="58">
        <v>56</v>
      </c>
      <c r="B57" s="59">
        <v>2013</v>
      </c>
      <c r="C57" s="60" t="s">
        <v>242</v>
      </c>
      <c r="D57" s="59" t="s">
        <v>212</v>
      </c>
      <c r="E57" s="60" t="s">
        <v>162</v>
      </c>
      <c r="F57" s="61">
        <v>464.794802</v>
      </c>
    </row>
    <row r="58" spans="1:6" ht="18.75" x14ac:dyDescent="0.3">
      <c r="A58" s="58">
        <v>55</v>
      </c>
      <c r="B58" s="59">
        <v>1992</v>
      </c>
      <c r="C58" s="60" t="s">
        <v>166</v>
      </c>
      <c r="D58" s="59" t="s">
        <v>161</v>
      </c>
      <c r="E58" s="60" t="s">
        <v>162</v>
      </c>
      <c r="F58" s="61">
        <v>466.61040200000002</v>
      </c>
    </row>
    <row r="59" spans="1:6" ht="18.75" x14ac:dyDescent="0.3">
      <c r="A59" s="58">
        <v>54</v>
      </c>
      <c r="B59" s="59">
        <v>2010</v>
      </c>
      <c r="C59" s="60" t="s">
        <v>165</v>
      </c>
      <c r="D59" s="59" t="s">
        <v>161</v>
      </c>
      <c r="E59" s="60" t="s">
        <v>162</v>
      </c>
      <c r="F59" s="61">
        <v>468.12971199999998</v>
      </c>
    </row>
    <row r="60" spans="1:6" ht="18.75" x14ac:dyDescent="0.3">
      <c r="A60" s="58">
        <v>53</v>
      </c>
      <c r="B60" s="59">
        <v>1993</v>
      </c>
      <c r="C60" s="60" t="s">
        <v>250</v>
      </c>
      <c r="D60" s="59" t="s">
        <v>212</v>
      </c>
      <c r="E60" s="60" t="s">
        <v>199</v>
      </c>
      <c r="F60" s="61">
        <v>474.26494400000001</v>
      </c>
    </row>
    <row r="61" spans="1:6" ht="18.75" x14ac:dyDescent="0.3">
      <c r="A61" s="58">
        <v>52</v>
      </c>
      <c r="B61" s="59">
        <v>2002</v>
      </c>
      <c r="C61" s="60" t="s">
        <v>188</v>
      </c>
      <c r="D61" s="59" t="s">
        <v>173</v>
      </c>
      <c r="E61" s="60" t="s">
        <v>162</v>
      </c>
      <c r="F61" s="61">
        <v>475.90756399999998</v>
      </c>
    </row>
    <row r="62" spans="1:6" ht="18.75" x14ac:dyDescent="0.3">
      <c r="A62" s="58">
        <v>51</v>
      </c>
      <c r="B62" s="59">
        <v>1984</v>
      </c>
      <c r="C62" s="60" t="s">
        <v>187</v>
      </c>
      <c r="D62" s="59" t="s">
        <v>173</v>
      </c>
      <c r="E62" s="60" t="s">
        <v>162</v>
      </c>
      <c r="F62" s="61">
        <v>476.46856700000001</v>
      </c>
    </row>
    <row r="63" spans="1:6" ht="18.75" x14ac:dyDescent="0.3">
      <c r="A63" s="58">
        <v>50</v>
      </c>
      <c r="B63" s="59">
        <v>2009</v>
      </c>
      <c r="C63" s="60" t="s">
        <v>222</v>
      </c>
      <c r="D63" s="59" t="s">
        <v>212</v>
      </c>
      <c r="E63" s="60" t="s">
        <v>174</v>
      </c>
      <c r="F63" s="61">
        <v>477.172752</v>
      </c>
    </row>
    <row r="64" spans="1:6" ht="18.75" x14ac:dyDescent="0.3">
      <c r="A64" s="58">
        <v>49</v>
      </c>
      <c r="B64" s="59">
        <v>1997</v>
      </c>
      <c r="C64" s="60" t="s">
        <v>241</v>
      </c>
      <c r="D64" s="59" t="s">
        <v>212</v>
      </c>
      <c r="E64" s="60" t="s">
        <v>162</v>
      </c>
      <c r="F64" s="61">
        <v>486.086725</v>
      </c>
    </row>
    <row r="65" spans="1:6" ht="18.75" x14ac:dyDescent="0.3">
      <c r="A65" s="58">
        <v>48</v>
      </c>
      <c r="B65" s="59">
        <v>1978</v>
      </c>
      <c r="C65" s="60" t="s">
        <v>186</v>
      </c>
      <c r="D65" s="59" t="s">
        <v>173</v>
      </c>
      <c r="E65" s="60" t="s">
        <v>162</v>
      </c>
      <c r="F65" s="61">
        <v>486.454927</v>
      </c>
    </row>
    <row r="66" spans="1:6" ht="18.75" x14ac:dyDescent="0.3">
      <c r="A66" s="58">
        <v>47</v>
      </c>
      <c r="B66" s="59">
        <v>1996</v>
      </c>
      <c r="C66" s="60" t="s">
        <v>221</v>
      </c>
      <c r="D66" s="59" t="s">
        <v>212</v>
      </c>
      <c r="E66" s="60" t="s">
        <v>174</v>
      </c>
      <c r="F66" s="61">
        <v>486.65760699999998</v>
      </c>
    </row>
    <row r="67" spans="1:6" ht="18.75" x14ac:dyDescent="0.3">
      <c r="A67" s="58">
        <v>46</v>
      </c>
      <c r="B67" s="59">
        <v>2015</v>
      </c>
      <c r="C67" s="60" t="s">
        <v>220</v>
      </c>
      <c r="D67" s="59" t="s">
        <v>212</v>
      </c>
      <c r="E67" s="60" t="s">
        <v>174</v>
      </c>
      <c r="F67" s="61">
        <v>488.40837299999998</v>
      </c>
    </row>
    <row r="68" spans="1:6" ht="18.75" x14ac:dyDescent="0.3">
      <c r="A68" s="58">
        <v>45</v>
      </c>
      <c r="B68" s="59">
        <v>2001</v>
      </c>
      <c r="C68" s="60" t="s">
        <v>240</v>
      </c>
      <c r="D68" s="59" t="s">
        <v>212</v>
      </c>
      <c r="E68" s="60" t="s">
        <v>162</v>
      </c>
      <c r="F68" s="61">
        <v>491.40445799999998</v>
      </c>
    </row>
    <row r="69" spans="1:6" ht="18.75" x14ac:dyDescent="0.3">
      <c r="A69" s="58">
        <v>44</v>
      </c>
      <c r="B69" s="59">
        <v>2001</v>
      </c>
      <c r="C69" s="60" t="s">
        <v>185</v>
      </c>
      <c r="D69" s="59" t="s">
        <v>173</v>
      </c>
      <c r="E69" s="60" t="s">
        <v>162</v>
      </c>
      <c r="F69" s="61">
        <v>498.670818</v>
      </c>
    </row>
    <row r="70" spans="1:6" ht="18.75" x14ac:dyDescent="0.3">
      <c r="A70" s="58">
        <v>43</v>
      </c>
      <c r="B70" s="59">
        <v>2012</v>
      </c>
      <c r="C70" s="60" t="s">
        <v>219</v>
      </c>
      <c r="D70" s="59" t="s">
        <v>212</v>
      </c>
      <c r="E70" s="60" t="s">
        <v>174</v>
      </c>
      <c r="F70" s="61">
        <v>501.06004100000001</v>
      </c>
    </row>
    <row r="71" spans="1:6" ht="18.75" x14ac:dyDescent="0.3">
      <c r="A71" s="58">
        <v>42</v>
      </c>
      <c r="B71" s="59">
        <v>2017</v>
      </c>
      <c r="C71" s="60" t="s">
        <v>209</v>
      </c>
      <c r="D71" s="59" t="s">
        <v>173</v>
      </c>
      <c r="E71" s="60" t="s">
        <v>171</v>
      </c>
      <c r="F71" s="61">
        <v>504.01416499999999</v>
      </c>
    </row>
    <row r="72" spans="1:6" ht="18.75" x14ac:dyDescent="0.3">
      <c r="A72" s="58">
        <v>41</v>
      </c>
      <c r="B72" s="59">
        <v>2016</v>
      </c>
      <c r="C72" s="60" t="s">
        <v>184</v>
      </c>
      <c r="D72" s="59" t="s">
        <v>173</v>
      </c>
      <c r="E72" s="60" t="s">
        <v>162</v>
      </c>
      <c r="F72" s="61">
        <v>504.285686</v>
      </c>
    </row>
    <row r="73" spans="1:6" ht="18.75" x14ac:dyDescent="0.3">
      <c r="A73" s="58">
        <v>40</v>
      </c>
      <c r="B73" s="59">
        <v>1977</v>
      </c>
      <c r="C73" s="60" t="s">
        <v>201</v>
      </c>
      <c r="D73" s="59" t="s">
        <v>173</v>
      </c>
      <c r="E73" s="60" t="s">
        <v>199</v>
      </c>
      <c r="F73" s="61">
        <v>505.81304999999998</v>
      </c>
    </row>
    <row r="74" spans="1:6" ht="18.75" x14ac:dyDescent="0.3">
      <c r="A74" s="58">
        <v>39</v>
      </c>
      <c r="B74" s="59">
        <v>1982</v>
      </c>
      <c r="C74" s="60" t="s">
        <v>200</v>
      </c>
      <c r="D74" s="59" t="s">
        <v>173</v>
      </c>
      <c r="E74" s="60" t="s">
        <v>199</v>
      </c>
      <c r="F74" s="61">
        <v>508.91405099999997</v>
      </c>
    </row>
    <row r="75" spans="1:6" ht="18.75" x14ac:dyDescent="0.3">
      <c r="A75" s="58">
        <v>38</v>
      </c>
      <c r="B75" s="59">
        <v>1999</v>
      </c>
      <c r="C75" s="60" t="s">
        <v>257</v>
      </c>
      <c r="D75" s="59" t="s">
        <v>212</v>
      </c>
      <c r="E75" s="60" t="s">
        <v>256</v>
      </c>
      <c r="F75" s="61">
        <v>512.48873600000002</v>
      </c>
    </row>
    <row r="76" spans="1:6" ht="18.75" x14ac:dyDescent="0.3">
      <c r="A76" s="58">
        <v>37</v>
      </c>
      <c r="B76" s="59">
        <v>1985</v>
      </c>
      <c r="C76" s="60" t="s">
        <v>183</v>
      </c>
      <c r="D76" s="59" t="s">
        <v>173</v>
      </c>
      <c r="E76" s="60" t="s">
        <v>162</v>
      </c>
      <c r="F76" s="61">
        <v>513.78859</v>
      </c>
    </row>
    <row r="77" spans="1:6" ht="18.75" x14ac:dyDescent="0.3">
      <c r="A77" s="58">
        <v>36</v>
      </c>
      <c r="B77" s="59">
        <v>2002</v>
      </c>
      <c r="C77" s="60" t="s">
        <v>239</v>
      </c>
      <c r="D77" s="59" t="s">
        <v>212</v>
      </c>
      <c r="E77" s="60" t="s">
        <v>162</v>
      </c>
      <c r="F77" s="61">
        <v>519.97548700000004</v>
      </c>
    </row>
    <row r="78" spans="1:6" ht="18.75" x14ac:dyDescent="0.3">
      <c r="A78" s="58">
        <v>35</v>
      </c>
      <c r="B78" s="59">
        <v>2005</v>
      </c>
      <c r="C78" s="60" t="s">
        <v>238</v>
      </c>
      <c r="D78" s="59" t="s">
        <v>212</v>
      </c>
      <c r="E78" s="60" t="s">
        <v>162</v>
      </c>
      <c r="F78" s="61">
        <v>527.98878000000002</v>
      </c>
    </row>
    <row r="79" spans="1:6" ht="18.75" x14ac:dyDescent="0.3">
      <c r="A79" s="58">
        <v>34</v>
      </c>
      <c r="B79" s="59">
        <v>2004</v>
      </c>
      <c r="C79" s="60" t="s">
        <v>269</v>
      </c>
      <c r="D79" s="59" t="s">
        <v>263</v>
      </c>
      <c r="E79" s="60" t="s">
        <v>205</v>
      </c>
      <c r="F79" s="61">
        <v>531.37309400000004</v>
      </c>
    </row>
    <row r="80" spans="1:6" ht="18.75" x14ac:dyDescent="0.3">
      <c r="A80" s="58">
        <v>33</v>
      </c>
      <c r="B80" s="59">
        <v>2004</v>
      </c>
      <c r="C80" s="60" t="s">
        <v>237</v>
      </c>
      <c r="D80" s="59" t="s">
        <v>212</v>
      </c>
      <c r="E80" s="60" t="s">
        <v>162</v>
      </c>
      <c r="F80" s="61">
        <v>535.32494299999996</v>
      </c>
    </row>
    <row r="81" spans="1:6" ht="18.75" x14ac:dyDescent="0.3">
      <c r="A81" s="58">
        <v>32</v>
      </c>
      <c r="B81" s="59">
        <v>1978</v>
      </c>
      <c r="C81" s="60" t="s">
        <v>266</v>
      </c>
      <c r="D81" s="59" t="s">
        <v>263</v>
      </c>
      <c r="E81" s="60" t="s">
        <v>199</v>
      </c>
      <c r="F81" s="61">
        <v>538.56409799999994</v>
      </c>
    </row>
    <row r="82" spans="1:6" ht="18.75" x14ac:dyDescent="0.3">
      <c r="A82" s="58">
        <v>31</v>
      </c>
      <c r="B82" s="59">
        <v>2004</v>
      </c>
      <c r="C82" s="60" t="s">
        <v>164</v>
      </c>
      <c r="D82" s="59" t="s">
        <v>161</v>
      </c>
      <c r="E82" s="60" t="s">
        <v>162</v>
      </c>
      <c r="F82" s="61">
        <v>540.40934100000004</v>
      </c>
    </row>
    <row r="83" spans="1:6" ht="18.75" x14ac:dyDescent="0.3">
      <c r="A83" s="58">
        <v>30</v>
      </c>
      <c r="B83" s="59">
        <v>2003</v>
      </c>
      <c r="C83" s="60" t="s">
        <v>163</v>
      </c>
      <c r="D83" s="59" t="s">
        <v>161</v>
      </c>
      <c r="E83" s="60" t="s">
        <v>162</v>
      </c>
      <c r="F83" s="61">
        <v>547.03703199999995</v>
      </c>
    </row>
    <row r="84" spans="1:6" ht="18.75" x14ac:dyDescent="0.3">
      <c r="A84" s="58">
        <v>29</v>
      </c>
      <c r="B84" s="59">
        <v>1977</v>
      </c>
      <c r="C84" s="60" t="s">
        <v>268</v>
      </c>
      <c r="D84" s="59" t="s">
        <v>263</v>
      </c>
      <c r="E84" s="60" t="s">
        <v>205</v>
      </c>
      <c r="F84" s="61">
        <v>547.74645899999996</v>
      </c>
    </row>
    <row r="85" spans="1:6" ht="18.75" x14ac:dyDescent="0.3">
      <c r="A85" s="58">
        <v>28</v>
      </c>
      <c r="B85" s="59">
        <v>2016</v>
      </c>
      <c r="C85" s="60" t="s">
        <v>236</v>
      </c>
      <c r="D85" s="59" t="s">
        <v>212</v>
      </c>
      <c r="E85" s="60" t="s">
        <v>162</v>
      </c>
      <c r="F85" s="61">
        <v>547.899405</v>
      </c>
    </row>
    <row r="86" spans="1:6" ht="18.75" x14ac:dyDescent="0.3">
      <c r="A86" s="58">
        <v>27</v>
      </c>
      <c r="B86" s="59">
        <v>2003</v>
      </c>
      <c r="C86" s="60" t="s">
        <v>235</v>
      </c>
      <c r="D86" s="59" t="s">
        <v>212</v>
      </c>
      <c r="E86" s="60" t="s">
        <v>162</v>
      </c>
      <c r="F86" s="61">
        <v>553.68858</v>
      </c>
    </row>
    <row r="87" spans="1:6" ht="18.75" x14ac:dyDescent="0.3">
      <c r="A87" s="58">
        <v>26</v>
      </c>
      <c r="B87" s="59">
        <v>1989</v>
      </c>
      <c r="C87" s="60" t="s">
        <v>218</v>
      </c>
      <c r="D87" s="59" t="s">
        <v>212</v>
      </c>
      <c r="E87" s="60" t="s">
        <v>174</v>
      </c>
      <c r="F87" s="61">
        <v>560.29609100000005</v>
      </c>
    </row>
    <row r="88" spans="1:6" ht="18.75" x14ac:dyDescent="0.3">
      <c r="A88" s="58">
        <v>25</v>
      </c>
      <c r="B88" s="59">
        <v>2006</v>
      </c>
      <c r="C88" s="60" t="s">
        <v>234</v>
      </c>
      <c r="D88" s="59" t="s">
        <v>212</v>
      </c>
      <c r="E88" s="60" t="s">
        <v>162</v>
      </c>
      <c r="F88" s="61">
        <v>575.19247499999994</v>
      </c>
    </row>
    <row r="89" spans="1:6" ht="18.75" x14ac:dyDescent="0.3">
      <c r="A89" s="58">
        <v>24</v>
      </c>
      <c r="B89" s="59">
        <v>1990</v>
      </c>
      <c r="C89" s="60" t="s">
        <v>198</v>
      </c>
      <c r="D89" s="59" t="s">
        <v>173</v>
      </c>
      <c r="E89" s="60" t="s">
        <v>199</v>
      </c>
      <c r="F89" s="61">
        <v>603.21686599999998</v>
      </c>
    </row>
    <row r="90" spans="1:6" ht="18.75" x14ac:dyDescent="0.3">
      <c r="A90" s="58">
        <v>23</v>
      </c>
      <c r="B90" s="59">
        <v>1984</v>
      </c>
      <c r="C90" s="60" t="s">
        <v>262</v>
      </c>
      <c r="D90" s="59" t="s">
        <v>263</v>
      </c>
      <c r="E90" s="60" t="s">
        <v>174</v>
      </c>
      <c r="F90" s="61">
        <v>603.280261</v>
      </c>
    </row>
    <row r="91" spans="1:6" ht="18.75" x14ac:dyDescent="0.3">
      <c r="A91" s="58">
        <v>22</v>
      </c>
      <c r="B91" s="59">
        <v>1984</v>
      </c>
      <c r="C91" s="60" t="s">
        <v>182</v>
      </c>
      <c r="D91" s="59" t="s">
        <v>173</v>
      </c>
      <c r="E91" s="60" t="s">
        <v>162</v>
      </c>
      <c r="F91" s="61">
        <v>608.26937899999996</v>
      </c>
    </row>
    <row r="92" spans="1:6" ht="18.75" x14ac:dyDescent="0.3">
      <c r="A92" s="58">
        <v>21</v>
      </c>
      <c r="B92" s="59">
        <v>2017</v>
      </c>
      <c r="C92" s="60" t="s">
        <v>217</v>
      </c>
      <c r="D92" s="59" t="s">
        <v>212</v>
      </c>
      <c r="E92" s="60" t="s">
        <v>174</v>
      </c>
      <c r="F92" s="61">
        <v>615.20274400000005</v>
      </c>
    </row>
    <row r="93" spans="1:6" ht="18.75" x14ac:dyDescent="0.3">
      <c r="A93" s="58">
        <v>20</v>
      </c>
      <c r="B93" s="59">
        <v>1996</v>
      </c>
      <c r="C93" s="60" t="s">
        <v>233</v>
      </c>
      <c r="D93" s="59" t="s">
        <v>212</v>
      </c>
      <c r="E93" s="60" t="s">
        <v>162</v>
      </c>
      <c r="F93" s="61">
        <v>616.49465199999997</v>
      </c>
    </row>
    <row r="94" spans="1:6" ht="18.75" x14ac:dyDescent="0.3">
      <c r="A94" s="58">
        <v>19</v>
      </c>
      <c r="B94" s="59">
        <v>2002</v>
      </c>
      <c r="C94" s="60" t="s">
        <v>232</v>
      </c>
      <c r="D94" s="59" t="s">
        <v>212</v>
      </c>
      <c r="E94" s="60" t="s">
        <v>162</v>
      </c>
      <c r="F94" s="61">
        <v>618.41423899999995</v>
      </c>
    </row>
    <row r="95" spans="1:6" ht="18.75" x14ac:dyDescent="0.3">
      <c r="A95" s="58">
        <v>18</v>
      </c>
      <c r="B95" s="59">
        <v>2004</v>
      </c>
      <c r="C95" s="60" t="s">
        <v>181</v>
      </c>
      <c r="D95" s="59" t="s">
        <v>173</v>
      </c>
      <c r="E95" s="60" t="s">
        <v>162</v>
      </c>
      <c r="F95" s="61">
        <v>632.35323300000005</v>
      </c>
    </row>
    <row r="96" spans="1:6" ht="18.75" x14ac:dyDescent="0.3">
      <c r="A96" s="58">
        <v>17</v>
      </c>
      <c r="B96" s="59">
        <v>1978</v>
      </c>
      <c r="C96" s="60" t="s">
        <v>208</v>
      </c>
      <c r="D96" s="59" t="s">
        <v>173</v>
      </c>
      <c r="E96" s="60" t="s">
        <v>171</v>
      </c>
      <c r="F96" s="61">
        <v>636.50591899999995</v>
      </c>
    </row>
    <row r="97" spans="1:6" ht="18.75" x14ac:dyDescent="0.3">
      <c r="A97" s="58">
        <v>16</v>
      </c>
      <c r="B97" s="59">
        <v>2008</v>
      </c>
      <c r="C97" s="60" t="s">
        <v>216</v>
      </c>
      <c r="D97" s="59" t="s">
        <v>212</v>
      </c>
      <c r="E97" s="60" t="s">
        <v>174</v>
      </c>
      <c r="F97" s="61">
        <v>660.98658799999998</v>
      </c>
    </row>
    <row r="98" spans="1:6" ht="18.75" x14ac:dyDescent="0.3">
      <c r="A98" s="58">
        <v>15</v>
      </c>
      <c r="B98" s="59">
        <v>1977</v>
      </c>
      <c r="C98" s="60" t="s">
        <v>180</v>
      </c>
      <c r="D98" s="59" t="s">
        <v>173</v>
      </c>
      <c r="E98" s="60" t="s">
        <v>162</v>
      </c>
      <c r="F98" s="61">
        <v>665.61167799999998</v>
      </c>
    </row>
    <row r="99" spans="1:6" ht="18.75" x14ac:dyDescent="0.3">
      <c r="A99" s="58">
        <v>14</v>
      </c>
      <c r="B99" s="59">
        <v>2015</v>
      </c>
      <c r="C99" s="60" t="s">
        <v>215</v>
      </c>
      <c r="D99" s="59" t="s">
        <v>212</v>
      </c>
      <c r="E99" s="60" t="s">
        <v>174</v>
      </c>
      <c r="F99" s="61">
        <v>688.56016799999998</v>
      </c>
    </row>
    <row r="100" spans="1:6" ht="18.75" x14ac:dyDescent="0.3">
      <c r="A100" s="58">
        <v>13</v>
      </c>
      <c r="B100" s="59">
        <v>2012</v>
      </c>
      <c r="C100" s="60" t="s">
        <v>214</v>
      </c>
      <c r="D100" s="59" t="s">
        <v>212</v>
      </c>
      <c r="E100" s="60" t="s">
        <v>174</v>
      </c>
      <c r="F100" s="61">
        <v>696.88290500000005</v>
      </c>
    </row>
    <row r="101" spans="1:6" ht="18.75" x14ac:dyDescent="0.3">
      <c r="A101" s="58">
        <v>12</v>
      </c>
      <c r="B101" s="59">
        <v>1994</v>
      </c>
      <c r="C101" s="60" t="s">
        <v>253</v>
      </c>
      <c r="D101" s="59" t="s">
        <v>212</v>
      </c>
      <c r="E101" s="60" t="s">
        <v>205</v>
      </c>
      <c r="F101" s="61">
        <v>715.38474099999996</v>
      </c>
    </row>
    <row r="102" spans="1:6" ht="18.75" x14ac:dyDescent="0.3">
      <c r="A102" s="58">
        <v>11</v>
      </c>
      <c r="B102" s="59">
        <v>1981</v>
      </c>
      <c r="C102" s="60" t="s">
        <v>179</v>
      </c>
      <c r="D102" s="59" t="s">
        <v>173</v>
      </c>
      <c r="E102" s="60" t="s">
        <v>162</v>
      </c>
      <c r="F102" s="61">
        <v>747.88914299999999</v>
      </c>
    </row>
    <row r="103" spans="1:6" ht="18.75" x14ac:dyDescent="0.3">
      <c r="A103" s="58">
        <v>10</v>
      </c>
      <c r="B103" s="59">
        <v>1993</v>
      </c>
      <c r="C103" s="60" t="s">
        <v>213</v>
      </c>
      <c r="D103" s="59" t="s">
        <v>212</v>
      </c>
      <c r="E103" s="60" t="s">
        <v>174</v>
      </c>
      <c r="F103" s="61">
        <v>803.21986500000003</v>
      </c>
    </row>
    <row r="104" spans="1:6" ht="18.75" x14ac:dyDescent="0.3">
      <c r="A104" s="58">
        <v>9</v>
      </c>
      <c r="B104" s="59">
        <v>1999</v>
      </c>
      <c r="C104" s="60" t="s">
        <v>178</v>
      </c>
      <c r="D104" s="59" t="s">
        <v>173</v>
      </c>
      <c r="E104" s="60" t="s">
        <v>162</v>
      </c>
      <c r="F104" s="61">
        <v>803.77627500000006</v>
      </c>
    </row>
    <row r="105" spans="1:6" ht="18.75" x14ac:dyDescent="0.3">
      <c r="A105" s="58">
        <v>8</v>
      </c>
      <c r="B105" s="59">
        <v>1994</v>
      </c>
      <c r="C105" s="60" t="s">
        <v>160</v>
      </c>
      <c r="D105" s="59" t="s">
        <v>161</v>
      </c>
      <c r="E105" s="60" t="s">
        <v>162</v>
      </c>
      <c r="F105" s="61">
        <v>804.10486300000002</v>
      </c>
    </row>
    <row r="106" spans="1:6" ht="18.75" x14ac:dyDescent="0.3">
      <c r="A106" s="58">
        <v>7</v>
      </c>
      <c r="B106" s="59">
        <v>1983</v>
      </c>
      <c r="C106" s="60" t="s">
        <v>177</v>
      </c>
      <c r="D106" s="59" t="s">
        <v>173</v>
      </c>
      <c r="E106" s="60" t="s">
        <v>162</v>
      </c>
      <c r="F106" s="61">
        <v>827.71771100000001</v>
      </c>
    </row>
    <row r="107" spans="1:6" ht="18.75" x14ac:dyDescent="0.3">
      <c r="A107" s="58">
        <v>6</v>
      </c>
      <c r="B107" s="59">
        <v>1980</v>
      </c>
      <c r="C107" s="60" t="s">
        <v>176</v>
      </c>
      <c r="D107" s="59" t="s">
        <v>173</v>
      </c>
      <c r="E107" s="60" t="s">
        <v>162</v>
      </c>
      <c r="F107" s="61">
        <v>859.72019799999998</v>
      </c>
    </row>
    <row r="108" spans="1:6" ht="18.75" x14ac:dyDescent="0.3">
      <c r="A108" s="58">
        <v>5</v>
      </c>
      <c r="B108" s="59">
        <v>2009</v>
      </c>
      <c r="C108" s="60" t="s">
        <v>211</v>
      </c>
      <c r="D108" s="59" t="s">
        <v>212</v>
      </c>
      <c r="E108" s="60" t="s">
        <v>174</v>
      </c>
      <c r="F108" s="61">
        <v>878.51414999999997</v>
      </c>
    </row>
    <row r="109" spans="1:6" ht="18.75" x14ac:dyDescent="0.3">
      <c r="A109" s="58">
        <v>4</v>
      </c>
      <c r="B109" s="59">
        <v>2015</v>
      </c>
      <c r="C109" s="60" t="s">
        <v>231</v>
      </c>
      <c r="D109" s="59" t="s">
        <v>212</v>
      </c>
      <c r="E109" s="60" t="s">
        <v>162</v>
      </c>
      <c r="F109" s="61">
        <v>991.39949999999999</v>
      </c>
    </row>
    <row r="110" spans="1:6" ht="18.75" x14ac:dyDescent="0.3">
      <c r="A110" s="58">
        <v>3</v>
      </c>
      <c r="B110" s="59">
        <v>1982</v>
      </c>
      <c r="C110" s="60" t="s">
        <v>204</v>
      </c>
      <c r="D110" s="59" t="s">
        <v>173</v>
      </c>
      <c r="E110" s="60" t="s">
        <v>205</v>
      </c>
      <c r="F110" s="61">
        <v>1196.354118</v>
      </c>
    </row>
    <row r="111" spans="1:6" ht="18.75" x14ac:dyDescent="0.3">
      <c r="A111" s="58">
        <v>2</v>
      </c>
      <c r="B111" s="59">
        <v>1997</v>
      </c>
      <c r="C111" s="60" t="s">
        <v>255</v>
      </c>
      <c r="D111" s="59" t="s">
        <v>212</v>
      </c>
      <c r="E111" s="60" t="s">
        <v>256</v>
      </c>
      <c r="F111" s="61">
        <v>1211.3174739999999</v>
      </c>
    </row>
    <row r="112" spans="1:6" ht="18.75" x14ac:dyDescent="0.3">
      <c r="A112" s="65">
        <v>1</v>
      </c>
      <c r="B112" s="66">
        <v>1977</v>
      </c>
      <c r="C112" s="67" t="s">
        <v>175</v>
      </c>
      <c r="D112" s="66" t="s">
        <v>173</v>
      </c>
      <c r="E112" s="67" t="s">
        <v>162</v>
      </c>
      <c r="F112" s="68">
        <v>1462.547636</v>
      </c>
    </row>
  </sheetData>
  <conditionalFormatting sqref="A1:A2">
    <cfRule type="expression" dxfId="52" priority="12">
      <formula>$A$2/$B$2&gt;=0.076</formula>
    </cfRule>
  </conditionalFormatting>
  <conditionalFormatting sqref="A1:O2 Q1:R1 X1:AO2 P2:R2">
    <cfRule type="expression" dxfId="51" priority="5">
      <formula>$P$1="Feedback OFF"</formula>
    </cfRule>
  </conditionalFormatting>
  <conditionalFormatting sqref="A3:AA100">
    <cfRule type="expression" dxfId="49" priority="2" stopIfTrue="1">
      <formula>$D$2="DRAGGING CELLS IS NOT PERMITTED. PLEASE UNDO LAST ACTION!!"</formula>
    </cfRule>
  </conditionalFormatting>
  <conditionalFormatting sqref="B1:B2">
    <cfRule type="expression" dxfId="44" priority="13">
      <formula>$A$2/$B$2&gt;=0.153</formula>
    </cfRule>
  </conditionalFormatting>
  <conditionalFormatting sqref="C1:C2">
    <cfRule type="expression" dxfId="43" priority="14">
      <formula>$A$2/$B$2&gt;=0.23</formula>
    </cfRule>
  </conditionalFormatting>
  <conditionalFormatting sqref="D1:D2">
    <cfRule type="expression" dxfId="42" priority="15">
      <formula>$A$2/$B$2&gt;=0.307</formula>
    </cfRule>
  </conditionalFormatting>
  <conditionalFormatting sqref="E1:E2">
    <cfRule type="expression" dxfId="41" priority="16">
      <formula>$A$2/$B$2&gt;=0.384</formula>
    </cfRule>
  </conditionalFormatting>
  <conditionalFormatting sqref="F1:F2">
    <cfRule type="expression" dxfId="40" priority="17">
      <formula>$A$2/$B$2&gt;=0.461</formula>
    </cfRule>
  </conditionalFormatting>
  <conditionalFormatting sqref="G1:G2">
    <cfRule type="expression" dxfId="39" priority="18">
      <formula>$A$2/$B$2&gt;=0.538</formula>
    </cfRule>
  </conditionalFormatting>
  <conditionalFormatting sqref="H1:H2">
    <cfRule type="expression" dxfId="38" priority="19">
      <formula>$A$2/$B$2&gt;=0.615</formula>
    </cfRule>
  </conditionalFormatting>
  <conditionalFormatting sqref="I1:P2">
    <cfRule type="expression" dxfId="36" priority="20">
      <formula>$A$2/$B$2&gt;=0.692</formula>
    </cfRule>
  </conditionalFormatting>
  <conditionalFormatting sqref="L1">
    <cfRule type="expression" dxfId="35" priority="8">
      <formula>$A$2/$B$2&gt;=0.846</formula>
    </cfRule>
  </conditionalFormatting>
  <conditionalFormatting sqref="O1">
    <cfRule type="expression" dxfId="34" priority="11">
      <formula>$A$2/$B$2&gt;=0.846</formula>
    </cfRule>
  </conditionalFormatting>
  <conditionalFormatting sqref="P1">
    <cfRule type="expression" dxfId="33" priority="6">
      <formula>$P$1&lt;&gt;""</formula>
    </cfRule>
  </conditionalFormatting>
  <conditionalFormatting sqref="Q1:R2">
    <cfRule type="expression" dxfId="32" priority="7">
      <formula>$A$2/$B$2&gt;=0.846</formula>
    </cfRule>
  </conditionalFormatting>
  <conditionalFormatting sqref="X1:AF1 AH1:AK1 AM1:AO1 X2:AO2">
    <cfRule type="expression" dxfId="31" priority="21">
      <formula>$A$2/$B$2&gt;=1</formula>
    </cfRule>
  </conditionalFormatting>
  <conditionalFormatting sqref="AG1">
    <cfRule type="expression" dxfId="30" priority="10">
      <formula>$A$2/$B$2&gt;=0.846</formula>
    </cfRule>
  </conditionalFormatting>
  <conditionalFormatting sqref="AL1">
    <cfRule type="expression" dxfId="29" priority="9">
      <formula>$A$2/$B$2&gt;=0.846</formula>
    </cfRule>
  </conditionalFormatting>
  <dataValidations count="1">
    <dataValidation type="list" allowBlank="1" showInputMessage="1" showErrorMessage="1" sqref="P1" xr:uid="{5D993AA7-F4CE-478B-8F87-D78F75D7F096}">
      <formula1>"Feedback ON, Taunting ON, Feedback OFF"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85C8C15D-77AA-4D91-BEC6-B4371539672B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E044ABA1-35B4-41C8-A5F7-065EBDA8980B}">
            <xm:f>Scoreboard!$F$24&lt;&gt;""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A3:AA100</xm:sqref>
        </x14:conditionalFormatting>
        <x14:conditionalFormatting xmlns:xm="http://schemas.microsoft.com/office/excel/2006/main">
          <x14:cfRule type="expression" priority="22" stopIfTrue="1" id="{B84DECD2-DCA3-495E-9BBE-A88B1C939776}">
            <xm:f>AND($P$1&lt;&gt;"Feedback OFF",IF('IC 1DSC'!A3=Feedback_SFX!$C$2,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74645DE0-8F68-40C5-A480-B8F7D8F1FF53}">
            <xm:f>AND($P$1&lt;&gt;"Feedback OFF",IF('IC 1DSC'!A3=Feedback_SFX!$K$2,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E7AD8AE9-9801-4CBE-91AF-D1390B4DF0A0}">
            <xm:f>AND($P$1&lt;&gt;"Feedback OFF",AND(IF('IC 1DSC'!A3&lt;&gt;Feedback_SFX!$C$2, TRUE, FALSE),'IC 1DSC'!A3&lt;&gt;"",_xlfn.ISFORMULA('IC 1DSC'!A3)))</xm:f>
            <x14:dxf>
              <fill>
                <patternFill>
                  <bgColor rgb="FFFF99CC"/>
                </patternFill>
              </fill>
            </x14:dxf>
          </x14:cfRule>
          <xm:sqref>A3:AL112</xm:sqref>
        </x14:conditionalFormatting>
        <x14:conditionalFormatting xmlns:xm="http://schemas.microsoft.com/office/excel/2006/main">
          <x14:cfRule type="expression" priority="4" stopIfTrue="1" id="{2F034A24-4686-4D31-B3AC-A1C856D6D2DE}">
            <xm:f>Scoreboard!$F$24&lt;&gt;""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AAE0-E4AA-4A74-BF3E-08ED43F1B418}">
  <sheetPr>
    <tabColor rgb="FF4FADEA"/>
  </sheetPr>
  <dimension ref="A1:AL112"/>
  <sheetViews>
    <sheetView workbookViewId="0">
      <pane ySplit="2" topLeftCell="A3" activePane="bottomLeft" state="frozen"/>
      <selection pane="bottomLeft" activeCell="A3" sqref="A3:XFD3"/>
    </sheetView>
  </sheetViews>
  <sheetFormatPr defaultColWidth="8.75" defaultRowHeight="8.25" x14ac:dyDescent="0.15"/>
  <cols>
    <col min="1" max="1" width="7.25" style="46" customWidth="1"/>
    <col min="2" max="2" width="11.25" style="46" customWidth="1"/>
    <col min="3" max="3" width="48.25" style="46" bestFit="1" customWidth="1"/>
    <col min="4" max="4" width="15.25" style="46" customWidth="1"/>
    <col min="5" max="5" width="17.25" style="46" bestFit="1" customWidth="1"/>
    <col min="6" max="6" width="34" style="46" customWidth="1"/>
    <col min="7" max="16384" width="8.75" style="46"/>
  </cols>
  <sheetData>
    <row r="1" spans="1:38" ht="22.15" customHeight="1" x14ac:dyDescent="0.15">
      <c r="A1" s="48" t="s">
        <v>503</v>
      </c>
      <c r="B1" s="48" t="s">
        <v>504</v>
      </c>
      <c r="C1" s="48" t="s">
        <v>505</v>
      </c>
      <c r="D1" s="49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48"/>
      <c r="F1" s="48"/>
      <c r="G1" s="48"/>
      <c r="H1" s="48"/>
      <c r="I1" s="49" t="str">
        <f>'IC 1DSC'!$I$1</f>
        <v>Connor Guarino</v>
      </c>
      <c r="J1" s="49"/>
      <c r="K1" s="49"/>
      <c r="L1" s="49" t="s">
        <v>506</v>
      </c>
      <c r="M1" s="49"/>
      <c r="N1" s="49"/>
      <c r="O1" s="49"/>
      <c r="P1" s="49" t="s">
        <v>507</v>
      </c>
      <c r="Q1" s="49"/>
      <c r="R1" s="49"/>
      <c r="X1" s="48" t="str">
        <f t="shared" ref="X1:AA2" si="0">A1</f>
        <v>earned</v>
      </c>
      <c r="Y1" s="48" t="str">
        <f t="shared" si="0"/>
        <v>possible</v>
      </c>
      <c r="Z1" s="48" t="str">
        <f t="shared" si="0"/>
        <v>cell</v>
      </c>
      <c r="AA1" s="49" t="str">
        <f t="shared" ca="1" si="0"/>
        <v>error</v>
      </c>
      <c r="AB1" s="48"/>
      <c r="AC1" s="48"/>
      <c r="AF1" s="49" t="str">
        <f>I1</f>
        <v>Connor Guarino</v>
      </c>
      <c r="AG1" s="49"/>
      <c r="AL1" s="49" t="s">
        <v>506</v>
      </c>
    </row>
    <row r="2" spans="1:38" ht="22.9" customHeight="1" x14ac:dyDescent="0.15">
      <c r="A2" s="48">
        <f ca="1">'IC 1DSC'!$A$2</f>
        <v>0</v>
      </c>
      <c r="B2" s="50">
        <f>'IC 1DSC'!$B$2</f>
        <v>10</v>
      </c>
      <c r="C2" s="48" t="str" cm="1">
        <f t="array" aca="1" ref="C2" ca="1">SUBSTITUTE(IF(LEN(CELL("address"))&lt;15,CELL("address"),""),"$","")</f>
        <v/>
      </c>
      <c r="D2" s="49" t="str">
        <f ca="1">IF(ISNUMBER(SEARCH("#REF!",_xlfn.FORMULATEXT(INDIRECT("'IC 1DSC'!"&amp;C2)))),"DRAGGING CELLS IS NOT PERMITTED. PLEASE UNDO LAST ACTION!!",IF($P$1&lt;&gt;"Feedback OFF",IFERROR(HLOOKUP(INDIRECT("'IC 1DSC'!"&amp;C2),Feedback_SFX!$B$2:$N$10,IF($P$1="Feedback ON", 2, Feedback_SFX!B1), FALSE), ""),""))</f>
        <v/>
      </c>
      <c r="E2" s="48"/>
      <c r="F2" s="48"/>
      <c r="G2" s="48"/>
      <c r="H2" s="48"/>
      <c r="I2" s="51"/>
      <c r="J2" s="48"/>
      <c r="K2" s="48"/>
      <c r="L2" s="48"/>
      <c r="M2" s="48"/>
      <c r="N2" s="48"/>
      <c r="O2" s="48"/>
      <c r="P2" s="48"/>
      <c r="Q2" s="48"/>
      <c r="R2" s="48"/>
      <c r="X2" s="52">
        <f t="shared" ca="1" si="0"/>
        <v>0</v>
      </c>
      <c r="Y2" s="52">
        <f t="shared" si="0"/>
        <v>10</v>
      </c>
      <c r="Z2" s="52" t="str">
        <f t="shared" ca="1" si="0"/>
        <v/>
      </c>
      <c r="AA2" s="49" t="str">
        <f t="shared" ca="1" si="0"/>
        <v/>
      </c>
      <c r="AB2" s="48"/>
      <c r="AC2" s="48"/>
    </row>
    <row r="6" spans="1:38" x14ac:dyDescent="0.15">
      <c r="A6" s="49" t="s">
        <v>272</v>
      </c>
    </row>
    <row r="7" spans="1:38" x14ac:dyDescent="0.15">
      <c r="A7" s="71" t="str">
        <f>_xlfn.CONCAT($F$13:$F$112)</f>
        <v>878.51415803.219865696.882905688.560168660.986588615.202744603.280261560.296091501.060041488.408373486.657607477.172752447.728313444.198564428.337616423.181108416.534436415.560171412.978352412.563408395.495058394.9057389.8131011462.547636991.3995859.720198827.717711804.104863803.776275747.889143665.611678632.353233618.414239616.494652608.269379575.192475553.68858547.899405547.037032540.409341535.324943527.98878519.975487513.78859504.285686498.670818491.404458486.454927486.086725476.468567475.907564468.129712466.610402464.794802450.77278439.806779439.270616435.337163428.861586427.616627426.999857420.870952417.472015402.924609402.830616402.228594400.771201400.267692393.064059391.061176382.525756382.012414379.295553603.216866538.564098508.914051505.81305474.264944413.791821394.876508392.47002391.014353382.4279451196.354118715.384741547.746459531.373094458.985451406.77838389.308437391.456897636.505919504.014165438.13462383.2570871211.317474512.488736456.192854395.288463389.018537</v>
      </c>
      <c r="C7" s="46" t="s">
        <v>153</v>
      </c>
    </row>
    <row r="9" spans="1:38" x14ac:dyDescent="0.15">
      <c r="A9" s="49" t="s">
        <v>273</v>
      </c>
    </row>
    <row r="10" spans="1:38" x14ac:dyDescent="0.15">
      <c r="A10" s="71">
        <f>SUBTOTAL(3,$A$13:$A$112)</f>
        <v>75</v>
      </c>
      <c r="C10" s="46" t="s">
        <v>153</v>
      </c>
    </row>
    <row r="12" spans="1:38" x14ac:dyDescent="0.15">
      <c r="A12" s="70" t="s">
        <v>154</v>
      </c>
      <c r="B12" s="70" t="s">
        <v>155</v>
      </c>
      <c r="C12" s="70" t="s">
        <v>156</v>
      </c>
      <c r="D12" s="70" t="s">
        <v>157</v>
      </c>
      <c r="E12" s="70" t="s">
        <v>158</v>
      </c>
      <c r="F12" s="70" t="s">
        <v>159</v>
      </c>
    </row>
    <row r="13" spans="1:38" x14ac:dyDescent="0.15">
      <c r="A13" s="72">
        <v>5</v>
      </c>
      <c r="B13" s="48">
        <v>2009</v>
      </c>
      <c r="C13" s="49" t="s">
        <v>211</v>
      </c>
      <c r="D13" s="48" t="s">
        <v>212</v>
      </c>
      <c r="E13" s="49" t="s">
        <v>174</v>
      </c>
      <c r="F13" s="73">
        <v>878.51414999999997</v>
      </c>
    </row>
    <row r="14" spans="1:38" x14ac:dyDescent="0.15">
      <c r="A14" s="72">
        <v>10</v>
      </c>
      <c r="B14" s="48">
        <v>1993</v>
      </c>
      <c r="C14" s="49" t="s">
        <v>213</v>
      </c>
      <c r="D14" s="48" t="s">
        <v>212</v>
      </c>
      <c r="E14" s="49" t="s">
        <v>174</v>
      </c>
      <c r="F14" s="73">
        <v>803.21986500000003</v>
      </c>
    </row>
    <row r="15" spans="1:38" x14ac:dyDescent="0.15">
      <c r="A15" s="72">
        <v>13</v>
      </c>
      <c r="B15" s="48">
        <v>2012</v>
      </c>
      <c r="C15" s="49" t="s">
        <v>214</v>
      </c>
      <c r="D15" s="48" t="s">
        <v>212</v>
      </c>
      <c r="E15" s="49" t="s">
        <v>174</v>
      </c>
      <c r="F15" s="73">
        <v>696.88290500000005</v>
      </c>
    </row>
    <row r="16" spans="1:38" x14ac:dyDescent="0.15">
      <c r="A16" s="72">
        <v>14</v>
      </c>
      <c r="B16" s="48">
        <v>2015</v>
      </c>
      <c r="C16" s="49" t="s">
        <v>215</v>
      </c>
      <c r="D16" s="48" t="s">
        <v>212</v>
      </c>
      <c r="E16" s="49" t="s">
        <v>174</v>
      </c>
      <c r="F16" s="73">
        <v>688.56016799999998</v>
      </c>
    </row>
    <row r="17" spans="1:6" x14ac:dyDescent="0.15">
      <c r="A17" s="72">
        <v>16</v>
      </c>
      <c r="B17" s="48">
        <v>2008</v>
      </c>
      <c r="C17" s="49" t="s">
        <v>216</v>
      </c>
      <c r="D17" s="48" t="s">
        <v>212</v>
      </c>
      <c r="E17" s="49" t="s">
        <v>174</v>
      </c>
      <c r="F17" s="73">
        <v>660.98658799999998</v>
      </c>
    </row>
    <row r="18" spans="1:6" x14ac:dyDescent="0.15">
      <c r="A18" s="72">
        <v>21</v>
      </c>
      <c r="B18" s="48">
        <v>2017</v>
      </c>
      <c r="C18" s="49" t="s">
        <v>217</v>
      </c>
      <c r="D18" s="48" t="s">
        <v>212</v>
      </c>
      <c r="E18" s="49" t="s">
        <v>174</v>
      </c>
      <c r="F18" s="73">
        <v>615.20274400000005</v>
      </c>
    </row>
    <row r="19" spans="1:6" hidden="1" x14ac:dyDescent="0.15">
      <c r="A19" s="72">
        <v>23</v>
      </c>
      <c r="B19" s="48">
        <v>1984</v>
      </c>
      <c r="C19" s="49" t="s">
        <v>262</v>
      </c>
      <c r="D19" s="48" t="s">
        <v>263</v>
      </c>
      <c r="E19" s="49" t="s">
        <v>174</v>
      </c>
      <c r="F19" s="73">
        <v>603.280261</v>
      </c>
    </row>
    <row r="20" spans="1:6" hidden="1" x14ac:dyDescent="0.15">
      <c r="A20" s="72">
        <v>26</v>
      </c>
      <c r="B20" s="48">
        <v>1989</v>
      </c>
      <c r="C20" s="49" t="s">
        <v>218</v>
      </c>
      <c r="D20" s="48" t="s">
        <v>212</v>
      </c>
      <c r="E20" s="49" t="s">
        <v>174</v>
      </c>
      <c r="F20" s="73">
        <v>560.29609100000005</v>
      </c>
    </row>
    <row r="21" spans="1:6" x14ac:dyDescent="0.15">
      <c r="A21" s="72">
        <v>43</v>
      </c>
      <c r="B21" s="48">
        <v>2012</v>
      </c>
      <c r="C21" s="49" t="s">
        <v>219</v>
      </c>
      <c r="D21" s="48" t="s">
        <v>212</v>
      </c>
      <c r="E21" s="49" t="s">
        <v>174</v>
      </c>
      <c r="F21" s="73">
        <v>501.06004100000001</v>
      </c>
    </row>
    <row r="22" spans="1:6" x14ac:dyDescent="0.15">
      <c r="A22" s="72">
        <v>46</v>
      </c>
      <c r="B22" s="48">
        <v>2015</v>
      </c>
      <c r="C22" s="49" t="s">
        <v>220</v>
      </c>
      <c r="D22" s="48" t="s">
        <v>212</v>
      </c>
      <c r="E22" s="49" t="s">
        <v>174</v>
      </c>
      <c r="F22" s="73">
        <v>488.40837299999998</v>
      </c>
    </row>
    <row r="23" spans="1:6" x14ac:dyDescent="0.15">
      <c r="A23" s="72">
        <v>47</v>
      </c>
      <c r="B23" s="48">
        <v>1996</v>
      </c>
      <c r="C23" s="49" t="s">
        <v>221</v>
      </c>
      <c r="D23" s="48" t="s">
        <v>212</v>
      </c>
      <c r="E23" s="49" t="s">
        <v>174</v>
      </c>
      <c r="F23" s="73">
        <v>486.65760699999998</v>
      </c>
    </row>
    <row r="24" spans="1:6" x14ac:dyDescent="0.15">
      <c r="A24" s="72">
        <v>50</v>
      </c>
      <c r="B24" s="48">
        <v>2009</v>
      </c>
      <c r="C24" s="49" t="s">
        <v>222</v>
      </c>
      <c r="D24" s="48" t="s">
        <v>212</v>
      </c>
      <c r="E24" s="49" t="s">
        <v>174</v>
      </c>
      <c r="F24" s="73">
        <v>477.172752</v>
      </c>
    </row>
    <row r="25" spans="1:6" x14ac:dyDescent="0.15">
      <c r="A25" s="72">
        <v>60</v>
      </c>
      <c r="B25" s="48">
        <v>2013</v>
      </c>
      <c r="C25" s="49" t="s">
        <v>223</v>
      </c>
      <c r="D25" s="48" t="s">
        <v>212</v>
      </c>
      <c r="E25" s="49" t="s">
        <v>174</v>
      </c>
      <c r="F25" s="73">
        <v>447.72831300000001</v>
      </c>
    </row>
    <row r="26" spans="1:6" x14ac:dyDescent="0.15">
      <c r="A26" s="72">
        <v>61</v>
      </c>
      <c r="B26" s="48">
        <v>1997</v>
      </c>
      <c r="C26" s="49" t="s">
        <v>224</v>
      </c>
      <c r="D26" s="48" t="s">
        <v>212</v>
      </c>
      <c r="E26" s="49" t="s">
        <v>174</v>
      </c>
      <c r="F26" s="73">
        <v>444.19856399999998</v>
      </c>
    </row>
    <row r="27" spans="1:6" x14ac:dyDescent="0.15">
      <c r="A27" s="72">
        <v>67</v>
      </c>
      <c r="B27" s="48">
        <v>1991</v>
      </c>
      <c r="C27" s="49" t="s">
        <v>264</v>
      </c>
      <c r="D27" s="48" t="s">
        <v>263</v>
      </c>
      <c r="E27" s="49" t="s">
        <v>174</v>
      </c>
      <c r="F27" s="73">
        <v>428.33761600000003</v>
      </c>
    </row>
    <row r="28" spans="1:6" x14ac:dyDescent="0.15">
      <c r="A28" s="72">
        <v>70</v>
      </c>
      <c r="B28" s="48">
        <v>2016</v>
      </c>
      <c r="C28" s="49" t="s">
        <v>225</v>
      </c>
      <c r="D28" s="48" t="s">
        <v>212</v>
      </c>
      <c r="E28" s="49" t="s">
        <v>174</v>
      </c>
      <c r="F28" s="73">
        <v>423.18110799999999</v>
      </c>
    </row>
    <row r="29" spans="1:6" hidden="1" x14ac:dyDescent="0.15">
      <c r="A29" s="72">
        <v>73</v>
      </c>
      <c r="B29" s="48">
        <v>1986</v>
      </c>
      <c r="C29" s="49" t="s">
        <v>172</v>
      </c>
      <c r="D29" s="48" t="s">
        <v>173</v>
      </c>
      <c r="E29" s="49" t="s">
        <v>174</v>
      </c>
      <c r="F29" s="73">
        <v>416.53443600000003</v>
      </c>
    </row>
    <row r="30" spans="1:6" x14ac:dyDescent="0.15">
      <c r="A30" s="72">
        <v>74</v>
      </c>
      <c r="B30" s="48">
        <v>2003</v>
      </c>
      <c r="C30" s="49" t="s">
        <v>265</v>
      </c>
      <c r="D30" s="48" t="s">
        <v>263</v>
      </c>
      <c r="E30" s="49" t="s">
        <v>174</v>
      </c>
      <c r="F30" s="73">
        <v>415.56017100000003</v>
      </c>
    </row>
    <row r="31" spans="1:6" x14ac:dyDescent="0.15">
      <c r="A31" s="72">
        <v>76</v>
      </c>
      <c r="B31" s="48">
        <v>2007</v>
      </c>
      <c r="C31" s="49" t="s">
        <v>226</v>
      </c>
      <c r="D31" s="48" t="s">
        <v>212</v>
      </c>
      <c r="E31" s="49" t="s">
        <v>174</v>
      </c>
      <c r="F31" s="73">
        <v>412.97835199999997</v>
      </c>
    </row>
    <row r="32" spans="1:6" x14ac:dyDescent="0.15">
      <c r="A32" s="72">
        <v>77</v>
      </c>
      <c r="B32" s="48">
        <v>2017</v>
      </c>
      <c r="C32" s="49" t="s">
        <v>227</v>
      </c>
      <c r="D32" s="48" t="s">
        <v>212</v>
      </c>
      <c r="E32" s="49" t="s">
        <v>174</v>
      </c>
      <c r="F32" s="73">
        <v>412.56340799999998</v>
      </c>
    </row>
    <row r="33" spans="1:6" x14ac:dyDescent="0.15">
      <c r="A33" s="72">
        <v>84</v>
      </c>
      <c r="B33" s="48">
        <v>2011</v>
      </c>
      <c r="C33" s="49" t="s">
        <v>228</v>
      </c>
      <c r="D33" s="48" t="s">
        <v>212</v>
      </c>
      <c r="E33" s="49" t="s">
        <v>174</v>
      </c>
      <c r="F33" s="73">
        <v>395.49505799999997</v>
      </c>
    </row>
    <row r="34" spans="1:6" x14ac:dyDescent="0.15">
      <c r="A34" s="72">
        <v>86</v>
      </c>
      <c r="B34" s="48">
        <v>2008</v>
      </c>
      <c r="C34" s="49" t="s">
        <v>229</v>
      </c>
      <c r="D34" s="48" t="s">
        <v>212</v>
      </c>
      <c r="E34" s="49" t="s">
        <v>174</v>
      </c>
      <c r="F34" s="73">
        <v>394.90570000000002</v>
      </c>
    </row>
    <row r="35" spans="1:6" x14ac:dyDescent="0.15">
      <c r="A35" s="72">
        <v>93</v>
      </c>
      <c r="B35" s="48">
        <v>2017</v>
      </c>
      <c r="C35" s="49" t="s">
        <v>230</v>
      </c>
      <c r="D35" s="48" t="s">
        <v>212</v>
      </c>
      <c r="E35" s="49" t="s">
        <v>174</v>
      </c>
      <c r="F35" s="73">
        <v>389.81310100000002</v>
      </c>
    </row>
    <row r="36" spans="1:6" hidden="1" x14ac:dyDescent="0.15">
      <c r="A36" s="72">
        <v>1</v>
      </c>
      <c r="B36" s="48">
        <v>1977</v>
      </c>
      <c r="C36" s="49" t="s">
        <v>175</v>
      </c>
      <c r="D36" s="48" t="s">
        <v>173</v>
      </c>
      <c r="E36" s="49" t="s">
        <v>162</v>
      </c>
      <c r="F36" s="73">
        <v>1462.547636</v>
      </c>
    </row>
    <row r="37" spans="1:6" x14ac:dyDescent="0.15">
      <c r="A37" s="72">
        <v>4</v>
      </c>
      <c r="B37" s="48">
        <v>2015</v>
      </c>
      <c r="C37" s="49" t="s">
        <v>231</v>
      </c>
      <c r="D37" s="48" t="s">
        <v>212</v>
      </c>
      <c r="E37" s="49" t="s">
        <v>162</v>
      </c>
      <c r="F37" s="73">
        <v>991.39949999999999</v>
      </c>
    </row>
    <row r="38" spans="1:6" hidden="1" x14ac:dyDescent="0.15">
      <c r="A38" s="72">
        <v>6</v>
      </c>
      <c r="B38" s="48">
        <v>1980</v>
      </c>
      <c r="C38" s="49" t="s">
        <v>176</v>
      </c>
      <c r="D38" s="48" t="s">
        <v>173</v>
      </c>
      <c r="E38" s="49" t="s">
        <v>162</v>
      </c>
      <c r="F38" s="73">
        <v>859.72019799999998</v>
      </c>
    </row>
    <row r="39" spans="1:6" hidden="1" x14ac:dyDescent="0.15">
      <c r="A39" s="72">
        <v>7</v>
      </c>
      <c r="B39" s="48">
        <v>1983</v>
      </c>
      <c r="C39" s="49" t="s">
        <v>177</v>
      </c>
      <c r="D39" s="48" t="s">
        <v>173</v>
      </c>
      <c r="E39" s="49" t="s">
        <v>162</v>
      </c>
      <c r="F39" s="73">
        <v>827.71771100000001</v>
      </c>
    </row>
    <row r="40" spans="1:6" x14ac:dyDescent="0.15">
      <c r="A40" s="72">
        <v>8</v>
      </c>
      <c r="B40" s="48">
        <v>1994</v>
      </c>
      <c r="C40" s="49" t="s">
        <v>160</v>
      </c>
      <c r="D40" s="48" t="s">
        <v>161</v>
      </c>
      <c r="E40" s="49" t="s">
        <v>162</v>
      </c>
      <c r="F40" s="73">
        <v>804.10486300000002</v>
      </c>
    </row>
    <row r="41" spans="1:6" x14ac:dyDescent="0.15">
      <c r="A41" s="72">
        <v>9</v>
      </c>
      <c r="B41" s="48">
        <v>1999</v>
      </c>
      <c r="C41" s="49" t="s">
        <v>178</v>
      </c>
      <c r="D41" s="48" t="s">
        <v>173</v>
      </c>
      <c r="E41" s="49" t="s">
        <v>162</v>
      </c>
      <c r="F41" s="73">
        <v>803.77627500000006</v>
      </c>
    </row>
    <row r="42" spans="1:6" hidden="1" x14ac:dyDescent="0.15">
      <c r="A42" s="72">
        <v>11</v>
      </c>
      <c r="B42" s="48">
        <v>1981</v>
      </c>
      <c r="C42" s="49" t="s">
        <v>179</v>
      </c>
      <c r="D42" s="48" t="s">
        <v>173</v>
      </c>
      <c r="E42" s="49" t="s">
        <v>162</v>
      </c>
      <c r="F42" s="73">
        <v>747.88914299999999</v>
      </c>
    </row>
    <row r="43" spans="1:6" hidden="1" x14ac:dyDescent="0.15">
      <c r="A43" s="72">
        <v>15</v>
      </c>
      <c r="B43" s="48">
        <v>1977</v>
      </c>
      <c r="C43" s="49" t="s">
        <v>180</v>
      </c>
      <c r="D43" s="48" t="s">
        <v>173</v>
      </c>
      <c r="E43" s="49" t="s">
        <v>162</v>
      </c>
      <c r="F43" s="73">
        <v>665.61167799999998</v>
      </c>
    </row>
    <row r="44" spans="1:6" x14ac:dyDescent="0.15">
      <c r="A44" s="72">
        <v>18</v>
      </c>
      <c r="B44" s="48">
        <v>2004</v>
      </c>
      <c r="C44" s="49" t="s">
        <v>181</v>
      </c>
      <c r="D44" s="48" t="s">
        <v>173</v>
      </c>
      <c r="E44" s="49" t="s">
        <v>162</v>
      </c>
      <c r="F44" s="73">
        <v>632.35323300000005</v>
      </c>
    </row>
    <row r="45" spans="1:6" x14ac:dyDescent="0.15">
      <c r="A45" s="72">
        <v>19</v>
      </c>
      <c r="B45" s="48">
        <v>2002</v>
      </c>
      <c r="C45" s="49" t="s">
        <v>232</v>
      </c>
      <c r="D45" s="48" t="s">
        <v>212</v>
      </c>
      <c r="E45" s="49" t="s">
        <v>162</v>
      </c>
      <c r="F45" s="73">
        <v>618.41423899999995</v>
      </c>
    </row>
    <row r="46" spans="1:6" x14ac:dyDescent="0.15">
      <c r="A46" s="72">
        <v>20</v>
      </c>
      <c r="B46" s="48">
        <v>1996</v>
      </c>
      <c r="C46" s="49" t="s">
        <v>233</v>
      </c>
      <c r="D46" s="48" t="s">
        <v>212</v>
      </c>
      <c r="E46" s="49" t="s">
        <v>162</v>
      </c>
      <c r="F46" s="73">
        <v>616.49465199999997</v>
      </c>
    </row>
    <row r="47" spans="1:6" hidden="1" x14ac:dyDescent="0.15">
      <c r="A47" s="72">
        <v>22</v>
      </c>
      <c r="B47" s="48">
        <v>1984</v>
      </c>
      <c r="C47" s="49" t="s">
        <v>182</v>
      </c>
      <c r="D47" s="48" t="s">
        <v>173</v>
      </c>
      <c r="E47" s="49" t="s">
        <v>162</v>
      </c>
      <c r="F47" s="73">
        <v>608.26937899999996</v>
      </c>
    </row>
    <row r="48" spans="1:6" x14ac:dyDescent="0.15">
      <c r="A48" s="72">
        <v>25</v>
      </c>
      <c r="B48" s="48">
        <v>2006</v>
      </c>
      <c r="C48" s="49" t="s">
        <v>234</v>
      </c>
      <c r="D48" s="48" t="s">
        <v>212</v>
      </c>
      <c r="E48" s="49" t="s">
        <v>162</v>
      </c>
      <c r="F48" s="73">
        <v>575.19247499999994</v>
      </c>
    </row>
    <row r="49" spans="1:6" x14ac:dyDescent="0.15">
      <c r="A49" s="72">
        <v>27</v>
      </c>
      <c r="B49" s="48">
        <v>2003</v>
      </c>
      <c r="C49" s="49" t="s">
        <v>235</v>
      </c>
      <c r="D49" s="48" t="s">
        <v>212</v>
      </c>
      <c r="E49" s="49" t="s">
        <v>162</v>
      </c>
      <c r="F49" s="73">
        <v>553.68858</v>
      </c>
    </row>
    <row r="50" spans="1:6" x14ac:dyDescent="0.15">
      <c r="A50" s="72">
        <v>28</v>
      </c>
      <c r="B50" s="48">
        <v>2016</v>
      </c>
      <c r="C50" s="49" t="s">
        <v>236</v>
      </c>
      <c r="D50" s="48" t="s">
        <v>212</v>
      </c>
      <c r="E50" s="49" t="s">
        <v>162</v>
      </c>
      <c r="F50" s="73">
        <v>547.899405</v>
      </c>
    </row>
    <row r="51" spans="1:6" x14ac:dyDescent="0.15">
      <c r="A51" s="72">
        <v>30</v>
      </c>
      <c r="B51" s="48">
        <v>2003</v>
      </c>
      <c r="C51" s="49" t="s">
        <v>163</v>
      </c>
      <c r="D51" s="48" t="s">
        <v>161</v>
      </c>
      <c r="E51" s="49" t="s">
        <v>162</v>
      </c>
      <c r="F51" s="73">
        <v>547.03703199999995</v>
      </c>
    </row>
    <row r="52" spans="1:6" x14ac:dyDescent="0.15">
      <c r="A52" s="72">
        <v>31</v>
      </c>
      <c r="B52" s="48">
        <v>2004</v>
      </c>
      <c r="C52" s="49" t="s">
        <v>164</v>
      </c>
      <c r="D52" s="48" t="s">
        <v>161</v>
      </c>
      <c r="E52" s="49" t="s">
        <v>162</v>
      </c>
      <c r="F52" s="73">
        <v>540.40934100000004</v>
      </c>
    </row>
    <row r="53" spans="1:6" x14ac:dyDescent="0.15">
      <c r="A53" s="72">
        <v>33</v>
      </c>
      <c r="B53" s="48">
        <v>2004</v>
      </c>
      <c r="C53" s="49" t="s">
        <v>237</v>
      </c>
      <c r="D53" s="48" t="s">
        <v>212</v>
      </c>
      <c r="E53" s="49" t="s">
        <v>162</v>
      </c>
      <c r="F53" s="73">
        <v>535.32494299999996</v>
      </c>
    </row>
    <row r="54" spans="1:6" x14ac:dyDescent="0.15">
      <c r="A54" s="72">
        <v>35</v>
      </c>
      <c r="B54" s="48">
        <v>2005</v>
      </c>
      <c r="C54" s="49" t="s">
        <v>238</v>
      </c>
      <c r="D54" s="48" t="s">
        <v>212</v>
      </c>
      <c r="E54" s="49" t="s">
        <v>162</v>
      </c>
      <c r="F54" s="73">
        <v>527.98878000000002</v>
      </c>
    </row>
    <row r="55" spans="1:6" x14ac:dyDescent="0.15">
      <c r="A55" s="72">
        <v>36</v>
      </c>
      <c r="B55" s="48">
        <v>2002</v>
      </c>
      <c r="C55" s="49" t="s">
        <v>239</v>
      </c>
      <c r="D55" s="48" t="s">
        <v>212</v>
      </c>
      <c r="E55" s="49" t="s">
        <v>162</v>
      </c>
      <c r="F55" s="73">
        <v>519.97548700000004</v>
      </c>
    </row>
    <row r="56" spans="1:6" hidden="1" x14ac:dyDescent="0.15">
      <c r="A56" s="72">
        <v>37</v>
      </c>
      <c r="B56" s="48">
        <v>1985</v>
      </c>
      <c r="C56" s="49" t="s">
        <v>183</v>
      </c>
      <c r="D56" s="48" t="s">
        <v>173</v>
      </c>
      <c r="E56" s="49" t="s">
        <v>162</v>
      </c>
      <c r="F56" s="73">
        <v>513.78859</v>
      </c>
    </row>
    <row r="57" spans="1:6" x14ac:dyDescent="0.15">
      <c r="A57" s="72">
        <v>41</v>
      </c>
      <c r="B57" s="48">
        <v>2016</v>
      </c>
      <c r="C57" s="49" t="s">
        <v>184</v>
      </c>
      <c r="D57" s="48" t="s">
        <v>173</v>
      </c>
      <c r="E57" s="49" t="s">
        <v>162</v>
      </c>
      <c r="F57" s="73">
        <v>504.285686</v>
      </c>
    </row>
    <row r="58" spans="1:6" x14ac:dyDescent="0.15">
      <c r="A58" s="72">
        <v>44</v>
      </c>
      <c r="B58" s="48">
        <v>2001</v>
      </c>
      <c r="C58" s="49" t="s">
        <v>185</v>
      </c>
      <c r="D58" s="48" t="s">
        <v>173</v>
      </c>
      <c r="E58" s="49" t="s">
        <v>162</v>
      </c>
      <c r="F58" s="73">
        <v>498.670818</v>
      </c>
    </row>
    <row r="59" spans="1:6" x14ac:dyDescent="0.15">
      <c r="A59" s="72">
        <v>45</v>
      </c>
      <c r="B59" s="48">
        <v>2001</v>
      </c>
      <c r="C59" s="49" t="s">
        <v>240</v>
      </c>
      <c r="D59" s="48" t="s">
        <v>212</v>
      </c>
      <c r="E59" s="49" t="s">
        <v>162</v>
      </c>
      <c r="F59" s="73">
        <v>491.40445799999998</v>
      </c>
    </row>
    <row r="60" spans="1:6" hidden="1" x14ac:dyDescent="0.15">
      <c r="A60" s="72">
        <v>48</v>
      </c>
      <c r="B60" s="48">
        <v>1978</v>
      </c>
      <c r="C60" s="49" t="s">
        <v>186</v>
      </c>
      <c r="D60" s="48" t="s">
        <v>173</v>
      </c>
      <c r="E60" s="49" t="s">
        <v>162</v>
      </c>
      <c r="F60" s="73">
        <v>486.454927</v>
      </c>
    </row>
    <row r="61" spans="1:6" x14ac:dyDescent="0.15">
      <c r="A61" s="72">
        <v>49</v>
      </c>
      <c r="B61" s="48">
        <v>1997</v>
      </c>
      <c r="C61" s="49" t="s">
        <v>241</v>
      </c>
      <c r="D61" s="48" t="s">
        <v>212</v>
      </c>
      <c r="E61" s="49" t="s">
        <v>162</v>
      </c>
      <c r="F61" s="73">
        <v>486.086725</v>
      </c>
    </row>
    <row r="62" spans="1:6" hidden="1" x14ac:dyDescent="0.15">
      <c r="A62" s="72">
        <v>51</v>
      </c>
      <c r="B62" s="48">
        <v>1984</v>
      </c>
      <c r="C62" s="49" t="s">
        <v>187</v>
      </c>
      <c r="D62" s="48" t="s">
        <v>173</v>
      </c>
      <c r="E62" s="49" t="s">
        <v>162</v>
      </c>
      <c r="F62" s="73">
        <v>476.46856700000001</v>
      </c>
    </row>
    <row r="63" spans="1:6" x14ac:dyDescent="0.15">
      <c r="A63" s="72">
        <v>52</v>
      </c>
      <c r="B63" s="48">
        <v>2002</v>
      </c>
      <c r="C63" s="49" t="s">
        <v>188</v>
      </c>
      <c r="D63" s="48" t="s">
        <v>173</v>
      </c>
      <c r="E63" s="49" t="s">
        <v>162</v>
      </c>
      <c r="F63" s="73">
        <v>475.90756399999998</v>
      </c>
    </row>
    <row r="64" spans="1:6" x14ac:dyDescent="0.15">
      <c r="A64" s="72">
        <v>54</v>
      </c>
      <c r="B64" s="48">
        <v>2010</v>
      </c>
      <c r="C64" s="49" t="s">
        <v>165</v>
      </c>
      <c r="D64" s="48" t="s">
        <v>161</v>
      </c>
      <c r="E64" s="49" t="s">
        <v>162</v>
      </c>
      <c r="F64" s="73">
        <v>468.12971199999998</v>
      </c>
    </row>
    <row r="65" spans="1:6" x14ac:dyDescent="0.15">
      <c r="A65" s="72">
        <v>55</v>
      </c>
      <c r="B65" s="48">
        <v>1992</v>
      </c>
      <c r="C65" s="49" t="s">
        <v>166</v>
      </c>
      <c r="D65" s="48" t="s">
        <v>161</v>
      </c>
      <c r="E65" s="49" t="s">
        <v>162</v>
      </c>
      <c r="F65" s="73">
        <v>466.61040200000002</v>
      </c>
    </row>
    <row r="66" spans="1:6" x14ac:dyDescent="0.15">
      <c r="A66" s="72">
        <v>56</v>
      </c>
      <c r="B66" s="48">
        <v>2013</v>
      </c>
      <c r="C66" s="49" t="s">
        <v>242</v>
      </c>
      <c r="D66" s="48" t="s">
        <v>212</v>
      </c>
      <c r="E66" s="49" t="s">
        <v>162</v>
      </c>
      <c r="F66" s="73">
        <v>464.794802</v>
      </c>
    </row>
    <row r="67" spans="1:6" x14ac:dyDescent="0.15">
      <c r="A67" s="72">
        <v>59</v>
      </c>
      <c r="B67" s="48">
        <v>2003</v>
      </c>
      <c r="C67" s="49" t="s">
        <v>243</v>
      </c>
      <c r="D67" s="48" t="s">
        <v>212</v>
      </c>
      <c r="E67" s="49" t="s">
        <v>162</v>
      </c>
      <c r="F67" s="73">
        <v>450.77278000000001</v>
      </c>
    </row>
    <row r="68" spans="1:6" hidden="1" x14ac:dyDescent="0.15">
      <c r="A68" s="72">
        <v>62</v>
      </c>
      <c r="B68" s="48">
        <v>1989</v>
      </c>
      <c r="C68" s="49" t="s">
        <v>244</v>
      </c>
      <c r="D68" s="48" t="s">
        <v>212</v>
      </c>
      <c r="E68" s="49" t="s">
        <v>162</v>
      </c>
      <c r="F68" s="73">
        <v>439.80677900000001</v>
      </c>
    </row>
    <row r="69" spans="1:6" x14ac:dyDescent="0.15">
      <c r="A69" s="72">
        <v>63</v>
      </c>
      <c r="B69" s="48">
        <v>2001</v>
      </c>
      <c r="C69" s="49" t="s">
        <v>167</v>
      </c>
      <c r="D69" s="48" t="s">
        <v>161</v>
      </c>
      <c r="E69" s="49" t="s">
        <v>162</v>
      </c>
      <c r="F69" s="73">
        <v>439.27061600000002</v>
      </c>
    </row>
    <row r="70" spans="1:6" x14ac:dyDescent="0.15">
      <c r="A70" s="72">
        <v>65</v>
      </c>
      <c r="B70" s="48">
        <v>2007</v>
      </c>
      <c r="C70" s="49" t="s">
        <v>189</v>
      </c>
      <c r="D70" s="48" t="s">
        <v>173</v>
      </c>
      <c r="E70" s="49" t="s">
        <v>162</v>
      </c>
      <c r="F70" s="73">
        <v>435.33716299999998</v>
      </c>
    </row>
    <row r="71" spans="1:6" x14ac:dyDescent="0.15">
      <c r="A71" s="72">
        <v>66</v>
      </c>
      <c r="B71" s="48">
        <v>2000</v>
      </c>
      <c r="C71" s="49" t="s">
        <v>190</v>
      </c>
      <c r="D71" s="48" t="s">
        <v>173</v>
      </c>
      <c r="E71" s="49" t="s">
        <v>162</v>
      </c>
      <c r="F71" s="73">
        <v>428.86158599999999</v>
      </c>
    </row>
    <row r="72" spans="1:6" x14ac:dyDescent="0.15">
      <c r="A72" s="72">
        <v>68</v>
      </c>
      <c r="B72" s="48">
        <v>2011</v>
      </c>
      <c r="C72" s="49" t="s">
        <v>245</v>
      </c>
      <c r="D72" s="48" t="s">
        <v>212</v>
      </c>
      <c r="E72" s="49" t="s">
        <v>162</v>
      </c>
      <c r="F72" s="73">
        <v>427.61662699999999</v>
      </c>
    </row>
    <row r="73" spans="1:6" x14ac:dyDescent="0.15">
      <c r="A73" s="72">
        <v>69</v>
      </c>
      <c r="B73" s="48">
        <v>1999</v>
      </c>
      <c r="C73" s="49" t="s">
        <v>168</v>
      </c>
      <c r="D73" s="48" t="s">
        <v>161</v>
      </c>
      <c r="E73" s="49" t="s">
        <v>162</v>
      </c>
      <c r="F73" s="73">
        <v>426.99985700000002</v>
      </c>
    </row>
    <row r="74" spans="1:6" x14ac:dyDescent="0.15">
      <c r="A74" s="72">
        <v>71</v>
      </c>
      <c r="B74" s="48">
        <v>2001</v>
      </c>
      <c r="C74" s="49" t="s">
        <v>191</v>
      </c>
      <c r="D74" s="48" t="s">
        <v>173</v>
      </c>
      <c r="E74" s="49" t="s">
        <v>162</v>
      </c>
      <c r="F74" s="73">
        <v>420.87095199999999</v>
      </c>
    </row>
    <row r="75" spans="1:6" x14ac:dyDescent="0.15">
      <c r="A75" s="72">
        <v>72</v>
      </c>
      <c r="B75" s="48">
        <v>2007</v>
      </c>
      <c r="C75" s="49" t="s">
        <v>192</v>
      </c>
      <c r="D75" s="48" t="s">
        <v>173</v>
      </c>
      <c r="E75" s="49" t="s">
        <v>162</v>
      </c>
      <c r="F75" s="73">
        <v>417.472015</v>
      </c>
    </row>
    <row r="76" spans="1:6" x14ac:dyDescent="0.15">
      <c r="A76" s="72">
        <v>79</v>
      </c>
      <c r="B76" s="48">
        <v>2013</v>
      </c>
      <c r="C76" s="49" t="s">
        <v>193</v>
      </c>
      <c r="D76" s="48" t="s">
        <v>173</v>
      </c>
      <c r="E76" s="49" t="s">
        <v>162</v>
      </c>
      <c r="F76" s="73">
        <v>402.92460899999998</v>
      </c>
    </row>
    <row r="77" spans="1:6" x14ac:dyDescent="0.15">
      <c r="A77" s="72">
        <v>80</v>
      </c>
      <c r="B77" s="48">
        <v>2005</v>
      </c>
      <c r="C77" s="49" t="s">
        <v>194</v>
      </c>
      <c r="D77" s="48" t="s">
        <v>173</v>
      </c>
      <c r="E77" s="49" t="s">
        <v>162</v>
      </c>
      <c r="F77" s="73">
        <v>402.83061600000002</v>
      </c>
    </row>
    <row r="78" spans="1:6" x14ac:dyDescent="0.15">
      <c r="A78" s="72">
        <v>81</v>
      </c>
      <c r="B78" s="48">
        <v>2005</v>
      </c>
      <c r="C78" s="49" t="s">
        <v>246</v>
      </c>
      <c r="D78" s="48" t="s">
        <v>212</v>
      </c>
      <c r="E78" s="49" t="s">
        <v>162</v>
      </c>
      <c r="F78" s="73">
        <v>402.22859399999999</v>
      </c>
    </row>
    <row r="79" spans="1:6" x14ac:dyDescent="0.15">
      <c r="A79" s="72">
        <v>82</v>
      </c>
      <c r="B79" s="48">
        <v>2002</v>
      </c>
      <c r="C79" s="49" t="s">
        <v>195</v>
      </c>
      <c r="D79" s="48" t="s">
        <v>173</v>
      </c>
      <c r="E79" s="49" t="s">
        <v>162</v>
      </c>
      <c r="F79" s="73">
        <v>400.77120100000002</v>
      </c>
    </row>
    <row r="80" spans="1:6" x14ac:dyDescent="0.15">
      <c r="A80" s="72">
        <v>83</v>
      </c>
      <c r="B80" s="48">
        <v>2007</v>
      </c>
      <c r="C80" s="49" t="s">
        <v>247</v>
      </c>
      <c r="D80" s="48" t="s">
        <v>212</v>
      </c>
      <c r="E80" s="49" t="s">
        <v>162</v>
      </c>
      <c r="F80" s="73">
        <v>400.26769200000001</v>
      </c>
    </row>
    <row r="81" spans="1:6" x14ac:dyDescent="0.15">
      <c r="A81" s="72">
        <v>88</v>
      </c>
      <c r="B81" s="48">
        <v>2008</v>
      </c>
      <c r="C81" s="49" t="s">
        <v>248</v>
      </c>
      <c r="D81" s="48" t="s">
        <v>212</v>
      </c>
      <c r="E81" s="49" t="s">
        <v>162</v>
      </c>
      <c r="F81" s="73">
        <v>393.06405899999999</v>
      </c>
    </row>
    <row r="82" spans="1:6" x14ac:dyDescent="0.15">
      <c r="A82" s="72">
        <v>91</v>
      </c>
      <c r="B82" s="48">
        <v>1995</v>
      </c>
      <c r="C82" s="49" t="s">
        <v>169</v>
      </c>
      <c r="D82" s="48" t="s">
        <v>161</v>
      </c>
      <c r="E82" s="49" t="s">
        <v>162</v>
      </c>
      <c r="F82" s="73">
        <v>391.06117599999999</v>
      </c>
    </row>
    <row r="83" spans="1:6" x14ac:dyDescent="0.15">
      <c r="A83" s="72">
        <v>97</v>
      </c>
      <c r="B83" s="48">
        <v>1998</v>
      </c>
      <c r="C83" s="49" t="s">
        <v>249</v>
      </c>
      <c r="D83" s="48" t="s">
        <v>212</v>
      </c>
      <c r="E83" s="49" t="s">
        <v>162</v>
      </c>
      <c r="F83" s="73">
        <v>382.525756</v>
      </c>
    </row>
    <row r="84" spans="1:6" x14ac:dyDescent="0.15">
      <c r="A84" s="72">
        <v>99</v>
      </c>
      <c r="B84" s="48">
        <v>2016</v>
      </c>
      <c r="C84" s="49" t="s">
        <v>196</v>
      </c>
      <c r="D84" s="48" t="s">
        <v>173</v>
      </c>
      <c r="E84" s="49" t="s">
        <v>162</v>
      </c>
      <c r="F84" s="73">
        <v>382.01241399999998</v>
      </c>
    </row>
    <row r="85" spans="1:6" x14ac:dyDescent="0.15">
      <c r="A85" s="48">
        <v>100</v>
      </c>
      <c r="B85" s="48">
        <v>2015</v>
      </c>
      <c r="C85" s="49" t="s">
        <v>197</v>
      </c>
      <c r="D85" s="48" t="s">
        <v>173</v>
      </c>
      <c r="E85" s="46" t="s">
        <v>162</v>
      </c>
      <c r="F85" s="74">
        <v>379.29555299999998</v>
      </c>
    </row>
    <row r="86" spans="1:6" x14ac:dyDescent="0.15">
      <c r="A86" s="72">
        <v>24</v>
      </c>
      <c r="B86" s="48">
        <v>1990</v>
      </c>
      <c r="C86" s="49" t="s">
        <v>198</v>
      </c>
      <c r="D86" s="48" t="s">
        <v>173</v>
      </c>
      <c r="E86" s="49" t="s">
        <v>199</v>
      </c>
      <c r="F86" s="73">
        <v>603.21686599999998</v>
      </c>
    </row>
    <row r="87" spans="1:6" hidden="1" x14ac:dyDescent="0.15">
      <c r="A87" s="72">
        <v>32</v>
      </c>
      <c r="B87" s="48">
        <v>1978</v>
      </c>
      <c r="C87" s="49" t="s">
        <v>266</v>
      </c>
      <c r="D87" s="48" t="s">
        <v>263</v>
      </c>
      <c r="E87" s="49" t="s">
        <v>199</v>
      </c>
      <c r="F87" s="73">
        <v>538.56409799999994</v>
      </c>
    </row>
    <row r="88" spans="1:6" hidden="1" x14ac:dyDescent="0.15">
      <c r="A88" s="72">
        <v>39</v>
      </c>
      <c r="B88" s="48">
        <v>1982</v>
      </c>
      <c r="C88" s="49" t="s">
        <v>200</v>
      </c>
      <c r="D88" s="48" t="s">
        <v>173</v>
      </c>
      <c r="E88" s="49" t="s">
        <v>199</v>
      </c>
      <c r="F88" s="73">
        <v>508.91405099999997</v>
      </c>
    </row>
    <row r="89" spans="1:6" hidden="1" x14ac:dyDescent="0.15">
      <c r="A89" s="72">
        <v>40</v>
      </c>
      <c r="B89" s="48">
        <v>1977</v>
      </c>
      <c r="C89" s="49" t="s">
        <v>201</v>
      </c>
      <c r="D89" s="48" t="s">
        <v>173</v>
      </c>
      <c r="E89" s="49" t="s">
        <v>199</v>
      </c>
      <c r="F89" s="73">
        <v>505.81304999999998</v>
      </c>
    </row>
    <row r="90" spans="1:6" x14ac:dyDescent="0.15">
      <c r="A90" s="72">
        <v>53</v>
      </c>
      <c r="B90" s="48">
        <v>1993</v>
      </c>
      <c r="C90" s="49" t="s">
        <v>250</v>
      </c>
      <c r="D90" s="48" t="s">
        <v>212</v>
      </c>
      <c r="E90" s="49" t="s">
        <v>199</v>
      </c>
      <c r="F90" s="73">
        <v>474.26494400000001</v>
      </c>
    </row>
    <row r="91" spans="1:6" hidden="1" x14ac:dyDescent="0.15">
      <c r="A91" s="72">
        <v>75</v>
      </c>
      <c r="B91" s="48">
        <v>1986</v>
      </c>
      <c r="C91" s="49" t="s">
        <v>251</v>
      </c>
      <c r="D91" s="48" t="s">
        <v>212</v>
      </c>
      <c r="E91" s="49" t="s">
        <v>199</v>
      </c>
      <c r="F91" s="73">
        <v>413.79182100000003</v>
      </c>
    </row>
    <row r="92" spans="1:6" x14ac:dyDescent="0.15">
      <c r="A92" s="72">
        <v>87</v>
      </c>
      <c r="B92" s="48">
        <v>2004</v>
      </c>
      <c r="C92" s="49" t="s">
        <v>252</v>
      </c>
      <c r="D92" s="48" t="s">
        <v>212</v>
      </c>
      <c r="E92" s="49" t="s">
        <v>199</v>
      </c>
      <c r="F92" s="73">
        <v>394.876508</v>
      </c>
    </row>
    <row r="93" spans="1:6" hidden="1" x14ac:dyDescent="0.15">
      <c r="A93" s="72">
        <v>89</v>
      </c>
      <c r="B93" s="48">
        <v>1984</v>
      </c>
      <c r="C93" s="49" t="s">
        <v>202</v>
      </c>
      <c r="D93" s="48" t="s">
        <v>173</v>
      </c>
      <c r="E93" s="49" t="s">
        <v>199</v>
      </c>
      <c r="F93" s="73">
        <v>392.47001999999998</v>
      </c>
    </row>
    <row r="94" spans="1:6" hidden="1" x14ac:dyDescent="0.15">
      <c r="A94" s="72">
        <v>92</v>
      </c>
      <c r="B94" s="48">
        <v>1978</v>
      </c>
      <c r="C94" s="49" t="s">
        <v>203</v>
      </c>
      <c r="D94" s="48" t="s">
        <v>173</v>
      </c>
      <c r="E94" s="49" t="s">
        <v>199</v>
      </c>
      <c r="F94" s="73">
        <v>391.01435300000003</v>
      </c>
    </row>
    <row r="95" spans="1:6" hidden="1" x14ac:dyDescent="0.15">
      <c r="A95" s="72">
        <v>98</v>
      </c>
      <c r="B95" s="48">
        <v>1988</v>
      </c>
      <c r="C95" s="49" t="s">
        <v>267</v>
      </c>
      <c r="D95" s="48" t="s">
        <v>263</v>
      </c>
      <c r="E95" s="49" t="s">
        <v>199</v>
      </c>
      <c r="F95" s="73">
        <v>382.42794500000002</v>
      </c>
    </row>
    <row r="96" spans="1:6" hidden="1" x14ac:dyDescent="0.15">
      <c r="A96" s="72">
        <v>3</v>
      </c>
      <c r="B96" s="48">
        <v>1982</v>
      </c>
      <c r="C96" s="49" t="s">
        <v>204</v>
      </c>
      <c r="D96" s="48" t="s">
        <v>173</v>
      </c>
      <c r="E96" s="49" t="s">
        <v>205</v>
      </c>
      <c r="F96" s="73">
        <v>1196.354118</v>
      </c>
    </row>
    <row r="97" spans="1:6" x14ac:dyDescent="0.15">
      <c r="A97" s="72">
        <v>12</v>
      </c>
      <c r="B97" s="48">
        <v>1994</v>
      </c>
      <c r="C97" s="49" t="s">
        <v>253</v>
      </c>
      <c r="D97" s="48" t="s">
        <v>212</v>
      </c>
      <c r="E97" s="49" t="s">
        <v>205</v>
      </c>
      <c r="F97" s="73">
        <v>715.38474099999996</v>
      </c>
    </row>
    <row r="98" spans="1:6" hidden="1" x14ac:dyDescent="0.15">
      <c r="A98" s="72">
        <v>29</v>
      </c>
      <c r="B98" s="48">
        <v>1977</v>
      </c>
      <c r="C98" s="49" t="s">
        <v>268</v>
      </c>
      <c r="D98" s="48" t="s">
        <v>263</v>
      </c>
      <c r="E98" s="49" t="s">
        <v>205</v>
      </c>
      <c r="F98" s="73">
        <v>547.74645899999996</v>
      </c>
    </row>
    <row r="99" spans="1:6" x14ac:dyDescent="0.15">
      <c r="A99" s="72">
        <v>34</v>
      </c>
      <c r="B99" s="48">
        <v>2004</v>
      </c>
      <c r="C99" s="49" t="s">
        <v>269</v>
      </c>
      <c r="D99" s="48" t="s">
        <v>263</v>
      </c>
      <c r="E99" s="49" t="s">
        <v>205</v>
      </c>
      <c r="F99" s="73">
        <v>531.37309400000004</v>
      </c>
    </row>
    <row r="100" spans="1:6" x14ac:dyDescent="0.15">
      <c r="A100" s="72">
        <v>57</v>
      </c>
      <c r="B100" s="48">
        <v>1990</v>
      </c>
      <c r="C100" s="49" t="s">
        <v>254</v>
      </c>
      <c r="D100" s="48" t="s">
        <v>212</v>
      </c>
      <c r="E100" s="49" t="s">
        <v>205</v>
      </c>
      <c r="F100" s="73">
        <v>458.98545100000001</v>
      </c>
    </row>
    <row r="101" spans="1:6" x14ac:dyDescent="0.15">
      <c r="A101" s="72">
        <v>78</v>
      </c>
      <c r="B101" s="48">
        <v>1998</v>
      </c>
      <c r="C101" s="49" t="s">
        <v>270</v>
      </c>
      <c r="D101" s="48" t="s">
        <v>263</v>
      </c>
      <c r="E101" s="49" t="s">
        <v>205</v>
      </c>
      <c r="F101" s="73">
        <v>406.77838000000003</v>
      </c>
    </row>
    <row r="102" spans="1:6" hidden="1" x14ac:dyDescent="0.15">
      <c r="A102" s="72">
        <v>94</v>
      </c>
      <c r="B102" s="48">
        <v>1982</v>
      </c>
      <c r="C102" s="49" t="s">
        <v>271</v>
      </c>
      <c r="D102" s="48" t="s">
        <v>263</v>
      </c>
      <c r="E102" s="49" t="s">
        <v>205</v>
      </c>
      <c r="F102" s="73">
        <v>389.30843700000003</v>
      </c>
    </row>
    <row r="103" spans="1:6" hidden="1" x14ac:dyDescent="0.15">
      <c r="A103" s="72">
        <v>90</v>
      </c>
      <c r="B103" s="48">
        <v>1978</v>
      </c>
      <c r="C103" s="49" t="s">
        <v>206</v>
      </c>
      <c r="D103" s="48" t="s">
        <v>173</v>
      </c>
      <c r="E103" s="49" t="s">
        <v>207</v>
      </c>
      <c r="F103" s="73">
        <v>391.45689700000003</v>
      </c>
    </row>
    <row r="104" spans="1:6" hidden="1" x14ac:dyDescent="0.15">
      <c r="A104" s="72">
        <v>17</v>
      </c>
      <c r="B104" s="48">
        <v>1978</v>
      </c>
      <c r="C104" s="49" t="s">
        <v>208</v>
      </c>
      <c r="D104" s="48" t="s">
        <v>173</v>
      </c>
      <c r="E104" s="49" t="s">
        <v>171</v>
      </c>
      <c r="F104" s="73">
        <v>636.50591899999995</v>
      </c>
    </row>
    <row r="105" spans="1:6" x14ac:dyDescent="0.15">
      <c r="A105" s="72">
        <v>42</v>
      </c>
      <c r="B105" s="48">
        <v>2017</v>
      </c>
      <c r="C105" s="49" t="s">
        <v>209</v>
      </c>
      <c r="D105" s="48" t="s">
        <v>173</v>
      </c>
      <c r="E105" s="49" t="s">
        <v>171</v>
      </c>
      <c r="F105" s="73">
        <v>504.01416499999999</v>
      </c>
    </row>
    <row r="106" spans="1:6" x14ac:dyDescent="0.15">
      <c r="A106" s="72">
        <v>64</v>
      </c>
      <c r="B106" s="48">
        <v>2013</v>
      </c>
      <c r="C106" s="49" t="s">
        <v>210</v>
      </c>
      <c r="D106" s="48" t="s">
        <v>173</v>
      </c>
      <c r="E106" s="49" t="s">
        <v>171</v>
      </c>
      <c r="F106" s="73">
        <v>438.13461999999998</v>
      </c>
    </row>
    <row r="107" spans="1:6" x14ac:dyDescent="0.15">
      <c r="A107" s="72">
        <v>96</v>
      </c>
      <c r="B107" s="48">
        <v>1991</v>
      </c>
      <c r="C107" s="49" t="s">
        <v>170</v>
      </c>
      <c r="D107" s="48" t="s">
        <v>161</v>
      </c>
      <c r="E107" s="49" t="s">
        <v>171</v>
      </c>
      <c r="F107" s="73">
        <v>383.25708700000001</v>
      </c>
    </row>
    <row r="108" spans="1:6" x14ac:dyDescent="0.15">
      <c r="A108" s="72">
        <v>2</v>
      </c>
      <c r="B108" s="48">
        <v>1997</v>
      </c>
      <c r="C108" s="49" t="s">
        <v>255</v>
      </c>
      <c r="D108" s="48" t="s">
        <v>212</v>
      </c>
      <c r="E108" s="49" t="s">
        <v>256</v>
      </c>
      <c r="F108" s="73">
        <v>1211.3174739999999</v>
      </c>
    </row>
    <row r="109" spans="1:6" x14ac:dyDescent="0.15">
      <c r="A109" s="72">
        <v>38</v>
      </c>
      <c r="B109" s="48">
        <v>1999</v>
      </c>
      <c r="C109" s="49" t="s">
        <v>257</v>
      </c>
      <c r="D109" s="48" t="s">
        <v>212</v>
      </c>
      <c r="E109" s="49" t="s">
        <v>256</v>
      </c>
      <c r="F109" s="73">
        <v>512.48873600000002</v>
      </c>
    </row>
    <row r="110" spans="1:6" x14ac:dyDescent="0.15">
      <c r="A110" s="72">
        <v>58</v>
      </c>
      <c r="B110" s="48">
        <v>2012</v>
      </c>
      <c r="C110" s="49" t="s">
        <v>258</v>
      </c>
      <c r="D110" s="48" t="s">
        <v>212</v>
      </c>
      <c r="E110" s="49" t="s">
        <v>256</v>
      </c>
      <c r="F110" s="73">
        <v>456.19285400000001</v>
      </c>
    </row>
    <row r="111" spans="1:6" x14ac:dyDescent="0.15">
      <c r="A111" s="72">
        <v>85</v>
      </c>
      <c r="B111" s="48">
        <v>1993</v>
      </c>
      <c r="C111" s="49" t="s">
        <v>259</v>
      </c>
      <c r="D111" s="48" t="s">
        <v>212</v>
      </c>
      <c r="E111" s="49" t="s">
        <v>256</v>
      </c>
      <c r="F111" s="73">
        <v>395.28846299999998</v>
      </c>
    </row>
    <row r="112" spans="1:6" x14ac:dyDescent="0.15">
      <c r="A112" s="72">
        <v>95</v>
      </c>
      <c r="B112" s="48">
        <v>1990</v>
      </c>
      <c r="C112" s="49" t="s">
        <v>260</v>
      </c>
      <c r="D112" s="48" t="s">
        <v>212</v>
      </c>
      <c r="E112" s="49" t="s">
        <v>261</v>
      </c>
      <c r="F112" s="73">
        <v>389.01853699999998</v>
      </c>
    </row>
  </sheetData>
  <conditionalFormatting sqref="A1:A2">
    <cfRule type="expression" dxfId="28" priority="8">
      <formula>$A$2/$B$2&gt;=0.076</formula>
    </cfRule>
  </conditionalFormatting>
  <conditionalFormatting sqref="B1:B2">
    <cfRule type="expression" dxfId="27" priority="9">
      <formula>$A$2/$B$2&gt;=0.153</formula>
    </cfRule>
  </conditionalFormatting>
  <conditionalFormatting sqref="C1:C2">
    <cfRule type="expression" dxfId="26" priority="10">
      <formula>$A$2/$B$2&gt;=0.23</formula>
    </cfRule>
  </conditionalFormatting>
  <conditionalFormatting sqref="D1:D2">
    <cfRule type="expression" dxfId="25" priority="11">
      <formula>$A$2/$B$2&gt;=0.307</formula>
    </cfRule>
  </conditionalFormatting>
  <conditionalFormatting sqref="E1:E2">
    <cfRule type="expression" dxfId="24" priority="12">
      <formula>$A$2/$B$2&gt;=0.384</formula>
    </cfRule>
  </conditionalFormatting>
  <conditionalFormatting sqref="F1:F2">
    <cfRule type="expression" dxfId="23" priority="13">
      <formula>$A$2/$B$2&gt;=0.461</formula>
    </cfRule>
  </conditionalFormatting>
  <conditionalFormatting sqref="G1:G2">
    <cfRule type="expression" dxfId="22" priority="14">
      <formula>$A$2/$B$2&gt;=0.538</formula>
    </cfRule>
  </conditionalFormatting>
  <conditionalFormatting sqref="H1:H2">
    <cfRule type="expression" dxfId="21" priority="15">
      <formula>$A$2/$B$2&gt;=0.615</formula>
    </cfRule>
  </conditionalFormatting>
  <conditionalFormatting sqref="I1:P2">
    <cfRule type="expression" dxfId="20" priority="16">
      <formula>$A$2/$B$2&gt;=0.692</formula>
    </cfRule>
  </conditionalFormatting>
  <conditionalFormatting sqref="L1">
    <cfRule type="expression" dxfId="19" priority="4">
      <formula>$A$2/$B$2&gt;=0.846</formula>
    </cfRule>
  </conditionalFormatting>
  <conditionalFormatting sqref="O1">
    <cfRule type="expression" dxfId="18" priority="7">
      <formula>$A$2/$B$2&gt;=0.846</formula>
    </cfRule>
  </conditionalFormatting>
  <conditionalFormatting sqref="P1">
    <cfRule type="expression" dxfId="17" priority="2">
      <formula>$P$1&lt;&gt;""</formula>
    </cfRule>
  </conditionalFormatting>
  <conditionalFormatting sqref="Q1:R1 A1:O2 X1:AO2 P2:R2">
    <cfRule type="expression" dxfId="16" priority="1">
      <formula>$P$1="Feedback OFF"</formula>
    </cfRule>
  </conditionalFormatting>
  <conditionalFormatting sqref="Q1:R2">
    <cfRule type="expression" dxfId="15" priority="3">
      <formula>$A$2/$B$2&gt;=0.846</formula>
    </cfRule>
  </conditionalFormatting>
  <conditionalFormatting sqref="X1:AF1 AH1:AK1 AM1:AO1 X2:AO2">
    <cfRule type="expression" dxfId="14" priority="17">
      <formula>$A$2/$B$2&gt;=1</formula>
    </cfRule>
  </conditionalFormatting>
  <conditionalFormatting sqref="AG1">
    <cfRule type="expression" dxfId="13" priority="6">
      <formula>$A$2/$B$2&gt;=0.846</formula>
    </cfRule>
  </conditionalFormatting>
  <conditionalFormatting sqref="AL1">
    <cfRule type="expression" dxfId="12" priority="5">
      <formula>$A$2/$B$2&gt;=0.846</formula>
    </cfRule>
  </conditionalFormatting>
  <dataValidations count="1">
    <dataValidation type="list" allowBlank="1" showInputMessage="1" showErrorMessage="1" sqref="P1" xr:uid="{90A606B3-C088-4041-9DA8-7EC46BFC3B2C}">
      <formula1>"Feedback ON, Taunting ON, Feedback OFF"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Feedback_SFX</vt:lpstr>
      <vt:lpstr>Scoreboard</vt:lpstr>
      <vt:lpstr>Demonstration</vt:lpstr>
      <vt:lpstr>IC 1A</vt:lpstr>
      <vt:lpstr>IC 1B</vt:lpstr>
      <vt:lpstr>IC 1C</vt:lpstr>
      <vt:lpstr>IC 1D</vt:lpstr>
      <vt:lpstr>fExternalRefsMsg</vt:lpstr>
      <vt:lpstr>fFormatMsg</vt:lpstr>
      <vt:lpstr>fHardCodeMsg</vt:lpstr>
      <vt:lpstr>fHardQuoteMsg</vt:lpstr>
      <vt:lpstr>fMissingAbsMsg</vt:lpstr>
      <vt:lpstr>fMissingFormulaMsg</vt:lpstr>
      <vt:lpstr>fPerfectMsg</vt:lpstr>
      <vt:lpstr>fRandFunction</vt:lpstr>
      <vt:lpstr>fStuErrorMsg</vt:lpstr>
      <vt:lpstr>fStuNAMsg</vt:lpstr>
      <vt:lpstr>fTooHigh</vt:lpstr>
      <vt:lpstr>fTooLow</vt:lpstr>
      <vt:lpstr>fWrongAnswer</vt:lpstr>
      <vt:lpstr>fWrongTypeMsg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Ellen</dc:creator>
  <cp:lastModifiedBy>Guarino, Connor</cp:lastModifiedBy>
  <dcterms:created xsi:type="dcterms:W3CDTF">2024-05-12T13:50:01Z</dcterms:created>
  <dcterms:modified xsi:type="dcterms:W3CDTF">2024-05-19T15:12:39Z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ade formulas">
    <vt:lpwstr>selected</vt:lpwstr>
  </property>
  <property fmtid="{D5CDD505-2E9C-101B-9397-08002B2CF9AE}" pid="3" name="Feedback OFF - Student controlled">
    <vt:lpwstr>selected</vt:lpwstr>
  </property>
  <property fmtid="{D5CDD505-2E9C-101B-9397-08002B2CF9AE}" pid="4" name="Create model charts">
    <vt:lpwstr>selected</vt:lpwstr>
  </property>
  <property fmtid="{D5CDD505-2E9C-101B-9397-08002B2CF9AE}" pid="5" name="Grade cell references">
    <vt:lpwstr>selected</vt:lpwstr>
  </property>
  <property fmtid="{D5CDD505-2E9C-101B-9397-08002B2CF9AE}" pid="6" name="Clear number formatting">
    <vt:lpwstr>selected</vt:lpwstr>
  </property>
  <property fmtid="{D5CDD505-2E9C-101B-9397-08002B2CF9AE}" pid="7" name="Create model pivot tables">
    <vt:lpwstr>selected</vt:lpwstr>
  </property>
  <property fmtid="{D5CDD505-2E9C-101B-9397-08002B2CF9AE}" pid="8" name="Grade absolute references">
    <vt:lpwstr>selected</vt:lpwstr>
  </property>
  <property fmtid="{D5CDD505-2E9C-101B-9397-08002B2CF9AE}" pid="9" name="Keep original assumptions">
    <vt:lpwstr>selected</vt:lpwstr>
  </property>
  <property fmtid="{D5CDD505-2E9C-101B-9397-08002B2CF9AE}" pid="10" name="Create pivot table prompts">
    <vt:lpwstr>selected</vt:lpwstr>
  </property>
  <property fmtid="{D5CDD505-2E9C-101B-9397-08002B2CF9AE}" pid="11" name="Grade number formatting">
    <vt:lpwstr>selected</vt:lpwstr>
  </property>
  <property fmtid="{D5CDD505-2E9C-101B-9397-08002B2CF9AE}" pid="12" name="Keep original borders/shading">
    <vt:lpwstr>selected</vt:lpwstr>
  </property>
  <property fmtid="{D5CDD505-2E9C-101B-9397-08002B2CF9AE}" pid="13" name="Create table sort &amp; filter prompts">
    <vt:lpwstr>selected</vt:lpwstr>
  </property>
  <property fmtid="{D5CDD505-2E9C-101B-9397-08002B2CF9AE}" pid="14" name="Clear answers">
    <vt:lpwstr>selected</vt:lpwstr>
  </property>
  <property fmtid="{D5CDD505-2E9C-101B-9397-08002B2CF9AE}" pid="15" name="Hide CODED file">
    <vt:lpwstr>selected</vt:lpwstr>
  </property>
  <property fmtid="{D5CDD505-2E9C-101B-9397-08002B2CF9AE}" pid="16" name="5">
    <vt:lpwstr>selected</vt:lpwstr>
  </property>
  <property fmtid="{D5CDD505-2E9C-101B-9397-08002B2CF9AE}" pid="17" name="0.00001">
    <vt:lpwstr>selected</vt:lpwstr>
  </property>
  <property fmtid="{D5CDD505-2E9C-101B-9397-08002B2CF9AE}" pid="18" name="200">
    <vt:lpwstr>selected</vt:lpwstr>
  </property>
  <property fmtid="{D5CDD505-2E9C-101B-9397-08002B2CF9AE}" pid="19" name="Named files for each student">
    <vt:lpwstr>selected</vt:lpwstr>
  </property>
  <property fmtid="{D5CDD505-2E9C-101B-9397-08002B2CF9AE}" pid="20" name="Keep original formulas">
    <vt:lpwstr>selected</vt:lpwstr>
  </property>
  <property fmtid="{D5CDD505-2E9C-101B-9397-08002B2CF9AE}" pid="21" name="Keep original values">
    <vt:lpwstr>selected</vt:lpwstr>
  </property>
  <property fmtid="{D5CDD505-2E9C-101B-9397-08002B2CF9AE}" pid="22" name="Full assignment">
    <vt:lpwstr>selected</vt:lpwstr>
  </property>
  <property fmtid="{D5CDD505-2E9C-101B-9397-08002B2CF9AE}" pid="23" name="Keep original tab order">
    <vt:lpwstr>selected</vt:lpwstr>
  </property>
  <property fmtid="{D5CDD505-2E9C-101B-9397-08002B2CF9AE}" pid="24" name="Keep original tab names">
    <vt:lpwstr>selected</vt:lpwstr>
  </property>
  <property fmtid="{D5CDD505-2E9C-101B-9397-08002B2CF9AE}" pid="25" name="Prohibit external references">
    <vt:lpwstr>selected</vt:lpwstr>
  </property>
  <property fmtid="{D5CDD505-2E9C-101B-9397-08002B2CF9AE}" pid="26" name="Low value">
    <vt:i4>1</vt:i4>
  </property>
  <property fmtid="{D5CDD505-2E9C-101B-9397-08002B2CF9AE}" pid="27" name="High value">
    <vt:i4>2</vt:i4>
  </property>
  <property fmtid="{D5CDD505-2E9C-101B-9397-08002B2CF9AE}" pid="28" name="Formulas">
    <vt:i4>1</vt:i4>
  </property>
  <property fmtid="{D5CDD505-2E9C-101B-9397-08002B2CF9AE}" pid="29" name="Answer blocks">
    <vt:i4>5</vt:i4>
  </property>
  <property fmtid="{D5CDD505-2E9C-101B-9397-08002B2CF9AE}" pid="30" name="Pivot tables">
    <vt:i4>1</vt:i4>
  </property>
</Properties>
</file>