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User\Desktop\School\Analysis and Design (QBA 1721)\"/>
    </mc:Choice>
  </mc:AlternateContent>
  <xr:revisionPtr revIDLastSave="0" documentId="13_ncr:1_{0533399D-340B-4517-8532-7540B3EF041C}" xr6:coauthVersionLast="47" xr6:coauthVersionMax="47" xr10:uidLastSave="{00000000-0000-0000-0000-000000000000}"/>
  <workbookProtection workbookAlgorithmName="SHA-512" workbookHashValue="F7ge9918/SVf09tjKV3pNEBbSoxKWCF2eOf+D1tvxUqdzxi5zdNcKtpj1WpRNtNk9Fb2OJGcotTWMV/xDFhZYA==" workbookSaltValue="B4EcBGyIeYLzUmrHVm17YQ==" workbookSpinCount="100000" lockStructure="1"/>
  <bookViews>
    <workbookView xWindow="-120" yWindow="-120" windowWidth="29040" windowHeight="15840" firstSheet="2" activeTab="5" xr2:uid="{A8555940-139D-4776-814B-72B9821EE499}"/>
  </bookViews>
  <sheets>
    <sheet name="FormatCodes_SFX" sheetId="2" state="veryHidden" r:id="rId1"/>
    <sheet name="Feedback_SFX" sheetId="3" state="hidden" r:id="rId2"/>
    <sheet name="Scoreboard" sheetId="4" r:id="rId3"/>
    <sheet name="PracticePT" sheetId="6" state="veryHidden" r:id="rId4"/>
    <sheet name="PracticeSC" sheetId="7" state="veryHidden" r:id="rId5"/>
    <sheet name="Practice" sheetId="5" r:id="rId6"/>
    <sheet name="#_Practice" sheetId="1" state="veryHidden" r:id="rId7"/>
  </sheets>
  <definedNames>
    <definedName name="fExternalRefsMsg">Feedback_SFX!$G$2</definedName>
    <definedName name="fFormatMsg">Feedback_SFX!$K$2</definedName>
    <definedName name="fHardCodeMsg">Feedback_SFX!$H$2</definedName>
    <definedName name="fHardQuoteMsg">Feedback_SFX!$I$2</definedName>
    <definedName name="fMissingAbsMsg">Feedback_SFX!$J$2</definedName>
    <definedName name="fMissingFormulaMsg">Feedback_SFX!$F$2</definedName>
    <definedName name="ForcedOff">#REF!</definedName>
    <definedName name="fPerfectMsg">Feedback_SFX!$C$2</definedName>
    <definedName name="fRandFunction">Feedback_SFX!$B$1</definedName>
    <definedName name="fStuErrorMsg">Feedback_SFX!$D$2</definedName>
    <definedName name="fStuNAMsg">Feedback_SFX!$B$2</definedName>
    <definedName name="fTooHigh">Feedback_SFX!$M$2</definedName>
    <definedName name="fTooLow">Feedback_SFX!$L$2</definedName>
    <definedName name="fWrongAnswer">Feedback_SFX!$N$2</definedName>
    <definedName name="fWrongTypeMsg">Feedback_SFX!$E$2</definedName>
    <definedName name="rCreateCodedFile">#REF!</definedName>
    <definedName name="rCreateCodedFileDefault">#REF!</definedName>
    <definedName name="rCreateModelCharts">#REF!</definedName>
    <definedName name="rCreateModelChartsDefault">#REF!</definedName>
    <definedName name="rCreateModelPivots">#REF!</definedName>
    <definedName name="rCreateModelPivotsDefault">#REF!</definedName>
    <definedName name="rCreatePivotPrompts">#REF!</definedName>
    <definedName name="rCreatePivotPromptsDefault">#REF!</definedName>
    <definedName name="rCreateSortPrompts">#REF!</definedName>
    <definedName name="rCreateSortPromptsDefault">#REF!</definedName>
    <definedName name="rDisplayAlerts">#REF!</definedName>
    <definedName name="rDisplayAlertsDefault">#REF!</definedName>
    <definedName name="rGradeAbsReferences">#REF!</definedName>
    <definedName name="rGradeAbsReferencesDefault">#REF!</definedName>
    <definedName name="rGradeCellReferences">#REF!</definedName>
    <definedName name="rGradeCellReferencesDefault">#REF!</definedName>
    <definedName name="rGradeChartPtsDefault">#REF!</definedName>
    <definedName name="rGradeFormatting">#REF!</definedName>
    <definedName name="rGradeFormattingDefault">#REF!</definedName>
    <definedName name="rGradeFormulas">#REF!</definedName>
    <definedName name="rGradeFormulasDefault">#REF!</definedName>
    <definedName name="rGradeLastRowDefault">#REF!</definedName>
    <definedName name="rGradePrecisionDefault">#REF!</definedName>
    <definedName name="rGradeRedTabPtsDefault">#REF!</definedName>
    <definedName name="rHonestyFiles">#REF!</definedName>
    <definedName name="rHonestyFilesDefault">#REF!</definedName>
    <definedName name="rHonestyFormulaShift">#REF!</definedName>
    <definedName name="rHonestyFormulaShiftDefault">#REF!</definedName>
    <definedName name="rHonestyReferences">#REF!</definedName>
    <definedName name="rHonestyReferencesDefault">#REF!</definedName>
    <definedName name="rHonestyTabNames">#REF!</definedName>
    <definedName name="rHonestyTabNamesDefault">#REF!</definedName>
    <definedName name="rHonestyTabOrder">#REF!</definedName>
    <definedName name="rHonestyTabOrderDefault">#REF!</definedName>
    <definedName name="rHonestyTabPool">#REF!</definedName>
    <definedName name="rHonestyTabPoolDefault">#REF!</definedName>
    <definedName name="rHonestyValueShift">#REF!</definedName>
    <definedName name="rHonestyValueShiftDefault">#REF!</definedName>
    <definedName name="rProperties">#REF!</definedName>
    <definedName name="rPropertiesDefault">#REF!</definedName>
    <definedName name="rPtsAnsBlock">#REF!</definedName>
    <definedName name="rPtsFormula">#REF!</definedName>
    <definedName name="rPtsHighValue">#REF!</definedName>
    <definedName name="rPtsLowValue">#REF!</definedName>
    <definedName name="rPtsPivot">#REF!</definedName>
    <definedName name="rSeeAnswers">#REF!</definedName>
    <definedName name="rSeeAnswersDefault">#REF!</definedName>
    <definedName name="rSeeAssumptions">#REF!</definedName>
    <definedName name="rSeeAssumptionsDefault">#REF!</definedName>
    <definedName name="rSeeBorders">#REF!</definedName>
    <definedName name="rSeeBordersDefault">#REF!</definedName>
    <definedName name="rSeeFeedback">#REF!</definedName>
    <definedName name="rSeeFeedbackDefault">#REF!</definedName>
    <definedName name="rSeeNumFormatting">#REF!</definedName>
    <definedName name="rSeeNumFormattingDefault">#REF!</definedName>
    <definedName name="rSummaryProtection">#REF!</definedName>
    <definedName name="rSummaryProtectionDefault">#REF!</definedName>
    <definedName name="rVeryHidden">#REF!</definedName>
    <definedName name="rVeryHiddenDefault">#REF!</definedName>
    <definedName name="rWorkbookProtection">#REF!</definedName>
    <definedName name="rWorkbookProtectionDefault">#REF!</definedName>
    <definedName name="STWBD_StatToolsBoxPlot_DefaultDataFormat" hidden="1">" 0"</definedName>
    <definedName name="STWBD_StatToolsBoxPlot_HasDefaultInfo" hidden="1">"TRUE"</definedName>
    <definedName name="STWBD_StatToolsBoxPlot_IncludeKey" hidden="1">"FALSE"</definedName>
    <definedName name="STWBD_StatToolsBoxPlot_VariableList" hidden="1">1</definedName>
    <definedName name="STWBD_StatToolsBoxPlot_VariableList_1" hidden="1">"U_x0001_VG182E5E4D206CFCF8_x0001_"</definedName>
    <definedName name="STWBD_StatToolsBoxPlot_VarSelectorDefaultDataSet" hidden="1">"DG1872AA41"</definedName>
    <definedName name="STWBD_StatToolsCorrAndCovar_CorrelationTable" hidden="1">"TRUE"</definedName>
    <definedName name="STWBD_StatToolsCorrAndCovar_CovarianceTable" hidden="1">"FALSE"</definedName>
    <definedName name="STWBD_StatToolsCorrAndCovar_HasDefaultInfo" hidden="1">"TRUE"</definedName>
    <definedName name="STWBD_StatToolsCorrAndCovar_TableStructure" hidden="1">" 2"</definedName>
    <definedName name="STWBD_StatToolsCorrAndCovar_VariableList" hidden="1">7</definedName>
    <definedName name="STWBD_StatToolsCorrAndCovar_VariableList_1" hidden="1">"U_x0001_VG311DA99221362065_x0001_"</definedName>
    <definedName name="STWBD_StatToolsCorrAndCovar_VariableList_2" hidden="1">"U_x0001_VG28B6D35E1ECDE5FE_x0001_"</definedName>
    <definedName name="STWBD_StatToolsCorrAndCovar_VariableList_3" hidden="1">"U_x0001_VG30D0E3DFB4EE9D8_x0001_"</definedName>
    <definedName name="STWBD_StatToolsCorrAndCovar_VariableList_4" hidden="1">"U_x0001_VGAEB627D45EA2C0_x0001_"</definedName>
    <definedName name="STWBD_StatToolsCorrAndCovar_VariableList_5" hidden="1">"U_x0001_VGDA3D1C239F1E039_x0001_"</definedName>
    <definedName name="STWBD_StatToolsCorrAndCovar_VariableList_6" hidden="1">"U_x0001_VG2FB27BA4CCC867_x0001_"</definedName>
    <definedName name="STWBD_StatToolsCorrAndCovar_VariableList_7" hidden="1">"U_x0001_VG25CCE92D2B384754_x0001_"</definedName>
    <definedName name="STWBD_StatToolsCorrAndCovar_VarSelectorDefaultDataSet" hidden="1">"DG8698F88"</definedName>
    <definedName name="STWBD_StatToolsHistogram_BinMaximum" hidden="1">" 1.01E+300"</definedName>
    <definedName name="STWBD_StatToolsHistogram_BinMinimum" hidden="1">" 1.01E+300"</definedName>
    <definedName name="STWBD_StatToolsHistogram_DefaultDataFormat" hidden="1">" 0"</definedName>
    <definedName name="STWBD_StatToolsHistogram_HasDefaultInfo" hidden="1">"TRUE"</definedName>
    <definedName name="STWBD_StatToolsHistogram_NumBins" hidden="1">"-32767"</definedName>
    <definedName name="STWBD_StatToolsHistogram_VariableList" hidden="1">5</definedName>
    <definedName name="STWBD_StatToolsHistogram_VariableList_1" hidden="1">"U_x0001_VGC2EA1FE2DC6B63F_x0001_"</definedName>
    <definedName name="STWBD_StatToolsHistogram_VariableList_2" hidden="1">"U_x0001_VG1255019D37BD387B_x0001_"</definedName>
    <definedName name="STWBD_StatToolsHistogram_VariableList_3" hidden="1">"U_x0001_VG1DDD84DB3555E32F_x0001_"</definedName>
    <definedName name="STWBD_StatToolsHistogram_VariableList_4" hidden="1">"U_x0001_VG78B0AB97BC55E9_x0001_"</definedName>
    <definedName name="STWBD_StatToolsHistogram_VariableList_5" hidden="1">"U_x0001_VGCA7AED177BAD0C_x0001_"</definedName>
    <definedName name="STWBD_StatToolsHistogram_VarSelectorDefaultDataSet" hidden="1">"DG3ACEFB72"</definedName>
    <definedName name="STWBD_StatToolsHistogram_XAxisStyle" hidden="1">" 0"</definedName>
    <definedName name="STWBD_StatToolsHistogram_YAxisStyle" hidden="1">" 0"</definedName>
    <definedName name="STWBD_StatToolsOneVarSummary_Count" hidden="1">"FALSE"</definedName>
    <definedName name="STWBD_StatToolsOneVarSummary_DefaultDataFormat" hidden="1">" 0"</definedName>
    <definedName name="STWBD_StatToolsOneVarSummary_FirstQuartile" hidden="1">"TRUE"</definedName>
    <definedName name="STWBD_StatToolsOneVarSummary_HasDefaultInfo" hidden="1">"TRUE"</definedName>
    <definedName name="STWBD_StatToolsOneVarSummary_InterQuartileRange" hidden="1">"FALSE"</definedName>
    <definedName name="STWBD_StatToolsOneVarSummary_Kurtosis" hidden="1">"FALSE"</definedName>
    <definedName name="STWBD_StatToolsOneVarSummary_Maximum" hidden="1">"TRUE"</definedName>
    <definedName name="STWBD_StatToolsOneVarSummary_Mean" hidden="1">"TRUE"</definedName>
    <definedName name="STWBD_StatToolsOneVarSummary_MeanAbsDeviation" hidden="1">"FALSE"</definedName>
    <definedName name="STWBD_StatToolsOneVarSummary_Median" hidden="1">"TRUE"</definedName>
    <definedName name="STWBD_StatToolsOneVarSummary_Minimum" hidden="1">"TRUE"</definedName>
    <definedName name="STWBD_StatToolsOneVarSummary_OtherPercentiles" hidden="1">"TRUE"</definedName>
    <definedName name="STWBD_StatToolsOneVarSummary_PercentileList" hidden="1">" .01, .025, .05, .1, .2, .8, .9, .95, .975, .99"</definedName>
    <definedName name="STWBD_StatToolsOneVarSummary_Range" hidden="1">"FALSE"</definedName>
    <definedName name="STWBD_StatToolsOneVarSummary_Skewness" hidden="1">"FALSE"</definedName>
    <definedName name="STWBD_StatToolsOneVarSummary_StandardDeviation" hidden="1">"TRUE"</definedName>
    <definedName name="STWBD_StatToolsOneVarSummary_Sum" hidden="1">"FALSE"</definedName>
    <definedName name="STWBD_StatToolsOneVarSummary_ThirdQuartile" hidden="1">"TRUE"</definedName>
    <definedName name="STWBD_StatToolsOneVarSummary_VariableList" hidden="1">5</definedName>
    <definedName name="STWBD_StatToolsOneVarSummary_VariableList_1" hidden="1">"U_x0001_VG3400DDF0948AEF1_x0001_"</definedName>
    <definedName name="STWBD_StatToolsOneVarSummary_VariableList_2" hidden="1">"U_x0001_VG182E5E4D206CFCF8_x0001_"</definedName>
    <definedName name="STWBD_StatToolsOneVarSummary_VariableList_3" hidden="1">"U_x0001_VG35C6311DBAB6322_x0001_"</definedName>
    <definedName name="STWBD_StatToolsOneVarSummary_VariableList_4" hidden="1">"U_x0001_VG8D4EB183A594303_x0001_"</definedName>
    <definedName name="STWBD_StatToolsOneVarSummary_VariableList_5" hidden="1">"U_x0001_VG33484C382EA22499_x0001_"</definedName>
    <definedName name="STWBD_StatToolsOneVarSummary_Variance" hidden="1">"FALSE"</definedName>
    <definedName name="STWBD_StatToolsOneVarSummary_VarSelectorDefaultDataSet" hidden="1">"DG1872AA41"</definedName>
    <definedName name="STWBD_StatToolsScatterplot_DisplayCorrelationCoefficient" hidden="1">"FALSE"</definedName>
    <definedName name="STWBD_StatToolsScatterplot_HasDefaultInfo" hidden="1">"TRUE"</definedName>
    <definedName name="STWBD_StatToolsScatterplot_VarSelectorDefaultDataSet" hidden="1">"DG8698F88"</definedName>
    <definedName name="STWBD_StatToolsScatterplot_XVariableList" hidden="1">2</definedName>
    <definedName name="STWBD_StatToolsScatterplot_XVariableList_1" hidden="1">"U_x0001_VG28B6D35E1ECDE5FE_x0001_"</definedName>
    <definedName name="STWBD_StatToolsScatterplot_XVariableList_2" hidden="1">"U_x0001_VG2FB27BA4CCC867_x0001_"</definedName>
    <definedName name="STWBD_StatToolsScatterplot_YVariableList" hidden="1">1</definedName>
    <definedName name="STWBD_StatToolsScatterplot_YVariableList_1" hidden="1">"U_x0001_VG311DA99221362065_x0001_"</definedName>
    <definedName name="uiCreateCodedFile">#REF!</definedName>
    <definedName name="uiCreateModelCharts">#REF!</definedName>
    <definedName name="uiCreateModelPivots">#REF!</definedName>
    <definedName name="uiCreatePivotPrompts">#REF!</definedName>
    <definedName name="uiCreateSortPrompts">#REF!</definedName>
    <definedName name="uiDisplayAlerts">#REF!</definedName>
    <definedName name="uiGradeAbsReferences">#REF!</definedName>
    <definedName name="uiGradeCellReferences">#REF!</definedName>
    <definedName name="uiGradeChartPts">#REF!</definedName>
    <definedName name="uiGradeFormatting">#REF!</definedName>
    <definedName name="uiGradeFormulas">#REF!</definedName>
    <definedName name="uiGradeLastRow">#REF!</definedName>
    <definedName name="uiGradePrecision">#REF!</definedName>
    <definedName name="uiGradeRedTabPts">#REF!</definedName>
    <definedName name="uiHonestyFiles">#REF!</definedName>
    <definedName name="uiHonestyFormulaShift">#REF!</definedName>
    <definedName name="uiHonestyReferences">#REF!</definedName>
    <definedName name="uiHonestyTabNames">#REF!</definedName>
    <definedName name="uiHonestyTabOrder">#REF!</definedName>
    <definedName name="uiHonestyTabPool">#REF!</definedName>
    <definedName name="uiHonestyValueShift">#REF!</definedName>
    <definedName name="uiHonGeneric">#REF!</definedName>
    <definedName name="uiProperties">#REF!</definedName>
    <definedName name="uiSeeAnswers">#REF!</definedName>
    <definedName name="uiSeeAssumptions">#REF!</definedName>
    <definedName name="uiSeeBorders">#REF!</definedName>
    <definedName name="uiSeeFeedback">#REF!</definedName>
    <definedName name="uiSeeNumFormatting">#REF!</definedName>
    <definedName name="uiSummaryProtection">#REF!</definedName>
    <definedName name="uiVeryHidden">#REF!</definedName>
    <definedName name="uiWorkbookProtec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 i="5" l="1"/>
  <c r="D11" i="5"/>
  <c r="F21" i="4" a="1"/>
  <c r="F21" i="4" s="1"/>
  <c r="I1" i="5" s="1" a="1"/>
  <c r="I1" i="5" s="1"/>
  <c r="AF1" i="5" s="1"/>
  <c r="B2" i="5"/>
  <c r="B2" i="7"/>
  <c r="C21" i="4" s="1"/>
  <c r="C23" i="4" s="1"/>
  <c r="B1" i="3"/>
  <c r="Y2" i="5"/>
  <c r="Z1" i="5"/>
  <c r="Y1" i="5"/>
  <c r="X1" i="5"/>
  <c r="I1" i="1"/>
  <c r="AF1" i="1"/>
  <c r="Z1" i="1"/>
  <c r="Y1" i="1"/>
  <c r="X1" i="1"/>
  <c r="F4" i="4" a="1"/>
  <c r="F4" i="4" s="1"/>
  <c r="E4" i="4"/>
  <c r="P2" i="5" s="1"/>
  <c r="G11" i="1" a="1"/>
  <c r="G11" i="1" s="1"/>
  <c r="D11" i="1" a="1"/>
  <c r="D11" i="1" s="1"/>
  <c r="C2" i="5" a="1"/>
  <c r="C2" i="1" a="1"/>
  <c r="G19" i="7"/>
  <c r="G11" i="7"/>
  <c r="G7" i="7"/>
  <c r="C2" i="5" l="1"/>
  <c r="C2" i="1"/>
  <c r="B2" i="1"/>
  <c r="Y2" i="1" s="1"/>
  <c r="C8" i="4"/>
  <c r="Z2" i="1" l="1"/>
  <c r="Z2" i="5"/>
  <c r="D1" i="1" a="1"/>
  <c r="D1" i="5" a="1"/>
  <c r="D2" i="1"/>
  <c r="D2" i="5"/>
  <c r="AA2" i="5" l="1"/>
  <c r="A2" i="7"/>
  <c r="D1" i="5"/>
  <c r="AA1" i="5" s="1"/>
  <c r="AA2" i="1"/>
  <c r="D1" i="1"/>
  <c r="AA1" i="1" s="1"/>
  <c r="A2" i="1" l="1"/>
  <c r="X2" i="1" s="1"/>
  <c r="A2" i="5"/>
  <c r="X2" i="5" s="1"/>
  <c r="B21" i="4"/>
  <c r="B23" i="4" s="1"/>
  <c r="I2" i="4" l="1"/>
  <c r="D23" i="4"/>
  <c r="I3"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S1" authorId="0" shapeId="0" xr:uid="{45AFE552-4DF8-4A27-AA12-89B76EB00055}">
      <text>
        <r>
          <rPr>
            <sz val="9"/>
            <color indexed="81"/>
            <rFont val="Tahoma"/>
            <family val="2"/>
          </rPr>
          <t>Connor, Over prepare, then go with the flow.</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<sst xmlns="http://schemas.openxmlformats.org/spreadsheetml/2006/main" count="282" uniqueCount="258">
  <si>
    <t xml:space="preserve">The purpose of this assignment is check your version of Excel and to acquaint you with the process of submitting the correct files to ISMS and checking your submission.  There is a tutorial video under the 'Getting Started' section that walks you through this assignment. </t>
  </si>
  <si>
    <t>-</t>
  </si>
  <si>
    <t>IFS Works!</t>
  </si>
  <si>
    <r>
      <t xml:space="preserve">1.  On the summary tab, do you have a </t>
    </r>
    <r>
      <rPr>
        <b/>
        <sz val="12"/>
        <color theme="1"/>
        <rFont val="Aptos Narrow"/>
        <family val="2"/>
        <scheme val="minor"/>
      </rPr>
      <t>yellow</t>
    </r>
    <r>
      <rPr>
        <sz val="12"/>
        <color theme="1"/>
        <rFont val="Aptos Narrow"/>
        <family val="2"/>
        <scheme val="minor"/>
      </rPr>
      <t xml:space="preserve"> error message regarding your Excel version?  (If not able to resolve the issue, please contact your instructor to receive full credit)</t>
    </r>
  </si>
  <si>
    <t>No</t>
  </si>
  <si>
    <t>2. Copy and paste the function.</t>
  </si>
  <si>
    <t>**If it doesn't work, please contact your professor to receive full credit***</t>
  </si>
  <si>
    <t>3.  Please read and agree to the following statement:                            
I agree to check each of my submitted files after I submit them to be sure that they are the ones I want to be graded. I understand that incorrect, incomplete, or corrupt files are my responsibility.</t>
  </si>
  <si>
    <t xml:space="preserve"> </t>
  </si>
  <si>
    <r>
      <t>Choose "</t>
    </r>
    <r>
      <rPr>
        <i/>
        <sz val="12"/>
        <color theme="1"/>
        <rFont val="Aptos Narrow"/>
        <family val="2"/>
        <scheme val="minor"/>
      </rPr>
      <t>Yes</t>
    </r>
    <r>
      <rPr>
        <sz val="12"/>
        <color theme="1"/>
        <rFont val="Aptos Narrow"/>
        <family val="2"/>
        <scheme val="minor"/>
      </rPr>
      <t>" in the box to show you understand &amp; agree</t>
    </r>
  </si>
  <si>
    <t>Yes</t>
  </si>
  <si>
    <t>4.  Upload this file to ISMS and check your submission.  Once you have verified that you work has been correctly uploaded please type in the comment box on ISMS, 'I checked my uploaded file and verified my file format'.</t>
  </si>
  <si>
    <t>The CELL function returns</t>
  </si>
  <si>
    <t>Display</t>
  </si>
  <si>
    <t>,0</t>
  </si>
  <si>
    <t>comma format with 0 decimal places</t>
  </si>
  <si>
    <t>,0-</t>
  </si>
  <si>
    <t>comma format with 0 decimal places, negative numbers in red</t>
  </si>
  <si>
    <t>,1</t>
  </si>
  <si>
    <t>comma format with 1 decimal places</t>
  </si>
  <si>
    <t>,1-</t>
  </si>
  <si>
    <t>comma format with 1 decimal places, negative numbers in red</t>
  </si>
  <si>
    <t>,2</t>
  </si>
  <si>
    <t>comma format with 2 decimal places</t>
  </si>
  <si>
    <t>,2-</t>
  </si>
  <si>
    <t>comma format with 2 decimal places, negative numbers in red</t>
  </si>
  <si>
    <t>,3</t>
  </si>
  <si>
    <t>comma format with 3 decimal places</t>
  </si>
  <si>
    <t>,3-</t>
  </si>
  <si>
    <t>comma format with 3 decimal places, negative numbers in red</t>
  </si>
  <si>
    <t>,4</t>
  </si>
  <si>
    <t>comma format with 4 decimal places</t>
  </si>
  <si>
    <t>,4-</t>
  </si>
  <si>
    <t>comma format with 4 decimal places, negative numbers in red</t>
  </si>
  <si>
    <t>C0</t>
  </si>
  <si>
    <t>currency/accounting with 0 decimal places</t>
  </si>
  <si>
    <t>C0-</t>
  </si>
  <si>
    <t>currency/accounting with 0 decimal places, negative numbers in red</t>
  </si>
  <si>
    <t>C1</t>
  </si>
  <si>
    <t>currency/accounting with 1 decimal places</t>
  </si>
  <si>
    <t>C1-</t>
  </si>
  <si>
    <t>currency/accounting with 1 decimal places, negative numbers in red</t>
  </si>
  <si>
    <t>C2</t>
  </si>
  <si>
    <t>currency/accounting with 2 decimal places</t>
  </si>
  <si>
    <t>C2-</t>
  </si>
  <si>
    <t>currency/accounting with 2 decimal places, negative numbers in red</t>
  </si>
  <si>
    <t>C3</t>
  </si>
  <si>
    <t>currency/accounting with 3 decimal places</t>
  </si>
  <si>
    <t>C3-</t>
  </si>
  <si>
    <t>currency/accounting with 3 decimal places, negative numbers in red</t>
  </si>
  <si>
    <t>C4</t>
  </si>
  <si>
    <t>currency/accounting with 4 decimal places</t>
  </si>
  <si>
    <t>C4-</t>
  </si>
  <si>
    <t>currency/accounting with 4 decimal places, negative numbers in red</t>
  </si>
  <si>
    <t>D1</t>
  </si>
  <si>
    <t>long date</t>
  </si>
  <si>
    <t>D2</t>
  </si>
  <si>
    <t>day and month</t>
  </si>
  <si>
    <t>D3</t>
  </si>
  <si>
    <t>mmm-yy</t>
  </si>
  <si>
    <t>D4</t>
  </si>
  <si>
    <t>short date</t>
  </si>
  <si>
    <t>D5</t>
  </si>
  <si>
    <t>mm/dd</t>
  </si>
  <si>
    <t>D6</t>
  </si>
  <si>
    <t>h:mm:ss AM/PM</t>
  </si>
  <si>
    <t>D7</t>
  </si>
  <si>
    <t>h:mm AM/PM</t>
  </si>
  <si>
    <t>D8</t>
  </si>
  <si>
    <t>h:mm:ss</t>
  </si>
  <si>
    <t>D9</t>
  </si>
  <si>
    <t>h:mm</t>
  </si>
  <si>
    <t>F0</t>
  </si>
  <si>
    <t>number with 0 decimal places, do not use comma separator (,)</t>
  </si>
  <si>
    <t>F0-</t>
  </si>
  <si>
    <t>number with 0 decimal places, negative numbers in red, do not use comma separator (,)</t>
  </si>
  <si>
    <t>F1</t>
  </si>
  <si>
    <t>number with 1 decimal place, do not use comma separator (,)</t>
  </si>
  <si>
    <t>F1-</t>
  </si>
  <si>
    <t>number with 1 decimal place, negative numbers in red, do not use comma separator (,)</t>
  </si>
  <si>
    <t>F2</t>
  </si>
  <si>
    <t>number with 2 decimal places, do not use comma separator (,)</t>
  </si>
  <si>
    <t>F2-</t>
  </si>
  <si>
    <t>number with 2 decimal places, negative numbers in red, do not use comma separator (,)</t>
  </si>
  <si>
    <t>F3</t>
  </si>
  <si>
    <t>number with 3 decimal places, do not use comma separator (,)</t>
  </si>
  <si>
    <t>F3-</t>
  </si>
  <si>
    <t>number with 3 decimal places, negative numbers in red, do not use comma separator (,)</t>
  </si>
  <si>
    <t>F4</t>
  </si>
  <si>
    <t>number with 4 decimal places, do not use comma separator (,)</t>
  </si>
  <si>
    <t>F4-</t>
  </si>
  <si>
    <t>number with 4 decimal places, negative numbers in red, do not use comma separator (,)</t>
  </si>
  <si>
    <t>G</t>
  </si>
  <si>
    <t>general</t>
  </si>
  <si>
    <t>P0</t>
  </si>
  <si>
    <t>percent with 0 decimal places</t>
  </si>
  <si>
    <t>P1</t>
  </si>
  <si>
    <t>percent with 1 decimal place</t>
  </si>
  <si>
    <t>P2</t>
  </si>
  <si>
    <t>percent with 2 decimal places</t>
  </si>
  <si>
    <t>P3</t>
  </si>
  <si>
    <t>percent with 3 decimal places</t>
  </si>
  <si>
    <t>P4</t>
  </si>
  <si>
    <t>percent with 4 decimal places</t>
  </si>
  <si>
    <t>S0</t>
  </si>
  <si>
    <t>scientific with 0 decimal places</t>
  </si>
  <si>
    <t>S1</t>
  </si>
  <si>
    <t>scientific with 1 decimal places</t>
  </si>
  <si>
    <t>S2</t>
  </si>
  <si>
    <t>scientific with 2 decimal places</t>
  </si>
  <si>
    <t>S3</t>
  </si>
  <si>
    <t>scientific with 3 decimal places</t>
  </si>
  <si>
    <t>S4</t>
  </si>
  <si>
    <t>scientific with 4 decimal places</t>
  </si>
  <si>
    <t>Rand</t>
  </si>
  <si>
    <t>Code</t>
  </si>
  <si>
    <t>StuNAMsg</t>
  </si>
  <si>
    <t>PerfectMsg</t>
  </si>
  <si>
    <t>StuErrorMsg</t>
  </si>
  <si>
    <t>WrongTypeMsg</t>
  </si>
  <si>
    <t>MissingFormulaMsg</t>
  </si>
  <si>
    <t>ExternalRefsMsg</t>
  </si>
  <si>
    <t>HardCodeMsg</t>
  </si>
  <si>
    <t>HardQuoteMsg</t>
  </si>
  <si>
    <t>MissingAbsMsg</t>
  </si>
  <si>
    <t>FormatMsg</t>
  </si>
  <si>
    <t>TooLow</t>
  </si>
  <si>
    <t>TooHigh</t>
  </si>
  <si>
    <t>WrongAnswer</t>
  </si>
  <si>
    <t>Standard Message</t>
  </si>
  <si>
    <t>ERROR--#N/A means that no value was found, but there should be one. Please correct.</t>
  </si>
  <si>
    <t>PERFECT!</t>
  </si>
  <si>
    <t xml:space="preserve">ERROR--Please change the formula or function to eliminate the error. </t>
  </si>
  <si>
    <t>WRONG DATATYPE--Please change your answer to match the datatype listed above.</t>
  </si>
  <si>
    <t>MISSING FORMULA or FUNCTION--Please avoid typing an answer that can be calculated. Typed answers are error-prone, hard to audit, and hard to update.</t>
  </si>
  <si>
    <t>ERROR--Formula copied from another workbook.</t>
  </si>
  <si>
    <t>MISSING CELL REFERENCE--Right answer but please avoid typing numbers inside a formula or function.</t>
  </si>
  <si>
    <t>MISSING CELL REFERENCE--Right answer but please avoid typing text inside a formula or function.</t>
  </si>
  <si>
    <t>MISSING LOCK--Please add $ as appropriate so the formula will copy correctly.</t>
  </si>
  <si>
    <t>WRONG FORMAT--Please format as directed, then press F9 (or fn + F9) to regrade.</t>
  </si>
  <si>
    <t>Value too low, please try again.</t>
  </si>
  <si>
    <t>Value too high, please try again.</t>
  </si>
  <si>
    <t>Wrong answer, please try again.</t>
  </si>
  <si>
    <t>Funny Messages</t>
  </si>
  <si>
    <t>Oops! N/A found – formula missing its mark! 🎯❌</t>
  </si>
  <si>
    <t>AWESOME! 🤓</t>
  </si>
  <si>
    <t>Cell adrift in Error Sea. 🌊 Chart a formula fix! 🧭</t>
  </si>
  <si>
    <t>Love Island error! Set up your data with the right datatype match. 💔🔄</t>
  </si>
  <si>
    <t>Houston, formula required for this mission! 🚀🧩</t>
  </si>
  <si>
    <t>Ouch! Cell caught referencing the workbook next door! 😣📚</t>
  </si>
  <si>
    <t>Missed cell refs? Swap those numbers for proper invites! 📲➡️🎯</t>
  </si>
  <si>
    <t>Missed cell refs? Swap that text for proper invites! _xD83D_➡️🎯</t>
  </si>
  <si>
    <t>Unlocked cells? Add $ to ensure they copy correctly! 🔒➡️📄</t>
  </si>
  <si>
    <t>Wrong number attire? Reformat, then F9 (or fn + F9)!⚙️</t>
  </si>
  <si>
    <t>Too low, boost that number! 🔼</t>
  </si>
  <si>
    <t>Too high, lower that number! 🔽</t>
  </si>
  <si>
    <t>Seriously? Nope. Try again! 🙄🔄</t>
  </si>
  <si>
    <t>N/A signal! Did your formula forget something? 🤔🚦</t>
  </si>
  <si>
    <t>EXCELLENT! 🤑</t>
  </si>
  <si>
    <t>Formula Error Monster! 👾 Cast a fix-it spell. 🪄</t>
  </si>
  <si>
    <t>Identity crisis in cell! Guide it to its true datatype. 🆔➡️🔧</t>
  </si>
  <si>
    <t>Formula MIA? Let's launch a search! 🔍🛰</t>
  </si>
  <si>
    <t>Cell's got a roving eye for other workbooks! Commitment time? 💍📁</t>
  </si>
  <si>
    <t>Cell FOMO? Time to party with the right references! 🥳🔗</t>
  </si>
  <si>
    <t>Cells escaping when copied? $ is the key to containment! 🗝️🔐</t>
  </si>
  <si>
    <t>Unkempt number? Reformat, then F9 (or fn + F9)! 🎩✨</t>
  </si>
  <si>
    <t>Valley too deep? Raise the number! ⬆️🏞️</t>
  </si>
  <si>
    <t>Sky-high value? Bring it down! ⬇️🌤️</t>
  </si>
  <si>
    <t>Nope, that ain’t it. What’s next? ❌🤨</t>
  </si>
  <si>
    <t>#N/A in hideout, send formula back to search! 🔍🏹</t>
  </si>
  <si>
    <t>YOU'RE CRUSHING IT! Keep that greatness coming! 💪✨</t>
  </si>
  <si>
    <t>Formula fail! 🚨 Call the math-mobile for a recalc! 🚗</t>
  </si>
  <si>
    <t>Mismatch alert! This isn't a mix-and-match. Align your datatypes. 🚫❌</t>
  </si>
  <si>
    <t>Cell's bare! Quick, clothe it with a formula! 👚✨</t>
  </si>
  <si>
    <t>Workbook envy? This cell's a one-book wonder! 😒🔒</t>
  </si>
  <si>
    <t>Friends &gt; numbers. Replace typed digits with cell pals! 🤝📊</t>
  </si>
  <si>
    <t>Friends &gt; text. Replace text with cell pals! 🤝📊</t>
  </si>
  <si>
    <t>Spreadsheet anarchy? Use $ to copy cells without mayhem! 🔄🚫</t>
  </si>
  <si>
    <t>Number's style off? Reformat, then F9 (or fn + F9) to fix! 👗🔄</t>
  </si>
  <si>
    <t>Bottom feeder? Not this time—larger number needed. 📈</t>
  </si>
  <si>
    <t>Top-shelf number? Time for a lower shelf. 📉</t>
  </si>
  <si>
    <t>Wrong. Take another stab. 🎯👀</t>
  </si>
  <si>
    <t>N/A detected! Command your formula to find the value! 🎮🕹</t>
  </si>
  <si>
    <t>STELLAR PERFORMANCE! The stars have nothing on you! 🌟🚀</t>
  </si>
  <si>
    <t>Game on! 🎮 Hunt for the error-busting formula. 🔍</t>
  </si>
  <si>
    <t>Data type mismatch! Swipe right on the correct datatype. 👈👉📲</t>
  </si>
  <si>
    <t>Formula's gone poof! Time for a magic formula fix! 🪄📈</t>
  </si>
  <si>
    <t>Cell fidelity: It's exclusive with our workbook! 🚫📖💕</t>
  </si>
  <si>
    <t>Lonely numbers? Unite them with cell reference friends! 👯‍♂️🔢</t>
  </si>
  <si>
    <t>Lonely text? Unite it with cell reference friends! 👯‍♂️🔢</t>
  </si>
  <si>
    <t>Cells drifting during copy? $ will pin them in place! 📌📋</t>
  </si>
  <si>
    <t>Make the number pretty! Reformat, then F9 (or fn + F9) for shine! 💅🔁</t>
  </si>
  <si>
    <t>Limbo number? Go higher, please. 🏋️‍♂️</t>
  </si>
  <si>
    <t>Number too tall? Bend it down a notch. _xD83D_⬇️</t>
  </si>
  <si>
    <t>Uh-oh, swing and a miss! Focus and retry. ⚾️🧐</t>
  </si>
  <si>
    <t>N/A – a lonely cell where your formula lost its way! 🧭💔</t>
  </si>
  <si>
    <t>A ROUND OF APPLAUSE! Your work deserves an encore! 👏👏🎉</t>
  </si>
  <si>
    <t>Your formula's flipping out! 🤸‍♂️ Coach it to stick the landing. 🎖️</t>
  </si>
  <si>
    <t>Costume mix-up! Your data needs to change into the correct datatype. 🎭✅</t>
  </si>
  <si>
    <t>This cell's single, introduce it to a formula? 💔🧮</t>
  </si>
  <si>
    <t>Forbidden cross-book cell mingling detected! 🙅‍♂️🚷</t>
  </si>
  <si>
    <t>Formulas thrive on connections! Link up those cells! 🌐🤲</t>
  </si>
  <si>
    <t>Copy chaos? Freeze cells with $, no more moves! ✋🔄</t>
  </si>
  <si>
    <t>Number outfit mix-up? Reformat, hit F9 (or fn + F9)! 🧳🔄</t>
  </si>
  <si>
    <t>Digging too deep? The correct value's higher up! 🚧⬆️</t>
  </si>
  <si>
    <t>Climbing too high? The correct value's down below! 🧗‍♂️⬇️</t>
  </si>
  <si>
    <t>That’s a negative. Try again! 🚫🔄</t>
  </si>
  <si>
    <t>N/A: Value's playing hard to get, or formula faux pas? 🎩🐰</t>
  </si>
  <si>
    <t>HOME RUN! You've hit it out of the park!  ⚾🏟️</t>
  </si>
  <si>
    <t>Jittery cell? 📱 Prescribe a calming formula. 💊</t>
  </si>
  <si>
    <t>Wrong type alert! Time for a datatype switcheroo. 🔄🔀</t>
  </si>
  <si>
    <t>Forbidden formula zone? Summon the formula wizard! 🧙‍♂️📐</t>
  </si>
  <si>
    <t>This cell's heart belongs to its home workbook! 🏠💔📉</t>
  </si>
  <si>
    <t>Ditch the DIY. Cells crave references, not solitude! 🧩🔍</t>
  </si>
  <si>
    <t>Cells changing on copy? Anchor with $ for consistency! ⚓👌</t>
  </si>
  <si>
    <t>Last season's cell? Format, then F9 (or fn + F9)! 🍂🆕</t>
  </si>
  <si>
    <t>Basement value? Uplift the value! 🏠⤴️</t>
  </si>
  <si>
    <t>Penthouse value? Downsize the digits! 🏢🔻</t>
  </si>
  <si>
    <t>Not correct! Try again! 💡🔙</t>
  </si>
  <si>
    <t>N/A blank... Formula hiccup! Time for a fix-up! 🛠️😅</t>
  </si>
  <si>
    <t>Bravo! That's some next-level excellence! 🎭🏆</t>
  </si>
  <si>
    <t>Magic mirror says: This formula's not the fairest! 🪞</t>
  </si>
  <si>
    <t>Data's two left feet? Find the right datatype dance partner. 💃🕺🎶</t>
  </si>
  <si>
    <t>Cell playing hooky? Detention with a formula tutor! 🍎📖</t>
  </si>
  <si>
    <t>Cell wanderlust? No, keep its formulas in this workbook's embrace! 🌍✋🔐</t>
  </si>
  <si>
    <t>Solo formula? Add some cell reference company! 🎉📑</t>
  </si>
  <si>
    <t>Copying cells gone rogue? Reinforce with $ for precision! 🎯💲</t>
  </si>
  <si>
    <t>Format violation? Reformat, then F9 (or fn + F9)! 🚦👔</t>
  </si>
  <si>
    <t>Number's too deep? Bring it up for air! 🌊🆙</t>
  </si>
  <si>
    <t>Number's in the clouds? Land it gently! ☁️🛬</t>
  </si>
  <si>
    <t>Incorrect! You can do better, redo! 🔄💪</t>
  </si>
  <si>
    <t>ScoreBoard for Excel</t>
  </si>
  <si>
    <t>Have fun. Don't Fail.</t>
  </si>
  <si>
    <t>Automated grading and feedback copyright ScoreboardExcel.com ©2024</t>
  </si>
  <si>
    <t>Earn points by completing shaded cells; higher value cells have distinct borders</t>
  </si>
  <si>
    <t>Answer blocks are all or nothing; correctly complete all contributing cells to earn points:</t>
  </si>
  <si>
    <t>If you accidentally drag a cell out of position, then undo. Do NOT try to drag it back.</t>
  </si>
  <si>
    <t>Detailed Feedback:</t>
  </si>
  <si>
    <t>Earned</t>
  </si>
  <si>
    <t>Possible</t>
  </si>
  <si>
    <t>Sheet</t>
  </si>
  <si>
    <t>Comment</t>
  </si>
  <si>
    <t>earned</t>
  </si>
  <si>
    <t>possible</t>
  </si>
  <si>
    <t>cell</t>
  </si>
  <si>
    <t>Press F9 to grade</t>
  </si>
  <si>
    <t>Feedback ON</t>
  </si>
  <si>
    <t>Connor Guarino</t>
  </si>
  <si>
    <t>Practice</t>
  </si>
  <si>
    <r>
      <t xml:space="preserve">1.  On the summary tab, do you have a </t>
    </r>
    <r>
      <rPr>
        <b/>
        <sz val="5"/>
        <color theme="0"/>
        <rFont val="Wingdings"/>
        <charset val="2"/>
      </rPr>
      <t>yellow</t>
    </r>
    <r>
      <rPr>
        <sz val="5"/>
        <color theme="0"/>
        <rFont val="Wingdings"/>
        <charset val="2"/>
      </rPr>
      <t xml:space="preserve"> error message regarding your Excel version?  (If not able to resolve the issue, please contact your instructor to receive full credit)</t>
    </r>
  </si>
  <si>
    <r>
      <t>Choose "</t>
    </r>
    <r>
      <rPr>
        <i/>
        <sz val="5"/>
        <color theme="0"/>
        <rFont val="Wingdings"/>
        <charset val="2"/>
      </rPr>
      <t>Yes</t>
    </r>
    <r>
      <rPr>
        <sz val="5"/>
        <color theme="0"/>
        <rFont val="Wingdings"/>
        <charset val="2"/>
      </rPr>
      <t>" in the box to show you understand &amp; agree</t>
    </r>
  </si>
  <si>
    <t>Cheer</t>
  </si>
  <si>
    <t>cg765722@ohio.edu</t>
  </si>
  <si>
    <t>Dr. Gordon</t>
  </si>
  <si>
    <t>Ohio University</t>
  </si>
  <si>
    <t>QBA 1720_SU24</t>
  </si>
  <si>
    <t>This assignment was created by Scoreboard Excel 12.15.</t>
  </si>
  <si>
    <t>PracticeSubmission_SU24_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</si>
</sst>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000E+00"/>
    <numFmt numFmtId="165" formatCode="0.0%"/>
  </numFmts>
  <fonts count="24" x14ac:knownFonts="1">
    <font>
      <sz val="12"/>
      <color theme="1"/>
      <name val="Aptos Narrow"/>
      <family val="2"/>
      <scheme val="minor"/>
    </font>
    <font>
      <sz val="11"/>
      <color theme="1"/>
      <name val="Aptos Narrow"/>
      <family val="2"/>
      <scheme val="minor"/>
    </font>
    <font>
      <sz val="11"/>
      <color theme="1"/>
      <name val="Aptos Narrow"/>
      <family val="2"/>
      <scheme val="minor"/>
    </font>
    <font>
      <sz val="12"/>
      <color theme="1"/>
      <name val="Aptos Narrow"/>
      <family val="2"/>
      <scheme val="minor"/>
    </font>
    <font>
      <sz val="12"/>
      <color theme="0"/>
      <name val="Aptos Narrow"/>
      <family val="2"/>
      <scheme val="minor"/>
    </font>
    <font>
      <b/>
      <sz val="12"/>
      <color theme="1"/>
      <name val="Aptos Narrow"/>
      <family val="2"/>
      <scheme val="minor"/>
    </font>
    <font>
      <i/>
      <sz val="12"/>
      <color theme="1"/>
      <name val="Aptos Narrow"/>
      <family val="2"/>
      <scheme val="minor"/>
    </font>
    <font>
      <b/>
      <sz val="14"/>
      <color rgb="FF000000"/>
      <name val="Aptos Narrow"/>
      <family val="2"/>
      <scheme val="minor"/>
    </font>
    <font>
      <b/>
      <sz val="14"/>
      <color theme="1"/>
      <name val="Aptos Narrow"/>
      <family val="2"/>
      <scheme val="minor"/>
    </font>
    <font>
      <sz val="14"/>
      <color theme="1"/>
      <name val="Aptos Narrow"/>
      <family val="2"/>
      <scheme val="minor"/>
    </font>
    <font>
      <sz val="14"/>
      <color rgb="FF000000"/>
      <name val="Aptos Narrow"/>
      <family val="2"/>
      <scheme val="minor"/>
    </font>
    <font>
      <sz val="16"/>
      <color theme="1"/>
      <name val="Aptos Narrow"/>
      <family val="2"/>
      <scheme val="minor"/>
    </font>
    <font>
      <sz val="20"/>
      <color theme="1"/>
      <name val="Aptos Narrow"/>
      <family val="2"/>
      <scheme val="minor"/>
    </font>
    <font>
      <i/>
      <sz val="16"/>
      <color theme="1"/>
      <name val="Aptos Narrow"/>
      <family val="2"/>
      <scheme val="minor"/>
    </font>
    <font>
      <sz val="26"/>
      <color theme="1"/>
      <name val="Aptos Narrow"/>
      <family val="2"/>
      <scheme val="minor"/>
    </font>
    <font>
      <sz val="22"/>
      <color theme="1"/>
      <name val="Aptos Narrow"/>
      <family val="2"/>
      <scheme val="minor"/>
    </font>
    <font>
      <sz val="11"/>
      <color rgb="FF000000"/>
      <name val="Aptos Narrow"/>
      <family val="2"/>
      <scheme val="minor"/>
    </font>
    <font>
      <sz val="14"/>
      <color rgb="FFFF0000"/>
      <name val="Aptos Narrow"/>
      <family val="2"/>
      <scheme val="minor"/>
    </font>
    <font>
      <b/>
      <sz val="24"/>
      <color theme="1"/>
      <name val="Aptos Narrow"/>
      <family val="2"/>
      <scheme val="minor"/>
    </font>
    <font>
      <b/>
      <sz val="20"/>
      <color theme="1"/>
      <name val="Aptos Narrow"/>
      <family val="2"/>
      <scheme val="minor"/>
    </font>
    <font>
      <sz val="5"/>
      <color theme="0"/>
      <name val="Wingdings"/>
      <charset val="2"/>
    </font>
    <font>
      <b/>
      <sz val="5"/>
      <color theme="0"/>
      <name val="Wingdings"/>
      <charset val="2"/>
    </font>
    <font>
      <i/>
      <sz val="5"/>
      <color theme="0"/>
      <name val="Wingdings"/>
      <charset val="2"/>
    </font>
    <font>
      <sz val="9"/>
      <color indexed="81"/>
      <name val="Tahoma"/>
      <family val="2"/>
    </font>
  </fonts>
  <fills count="10">
    <fill>
      <patternFill patternType="none"/>
    </fill>
    <fill>
      <patternFill patternType="gray125"/>
    </fill>
    <fill>
      <patternFill patternType="solid">
        <fgColor theme="9" tint="0.79998168889431442"/>
        <bgColor indexed="64"/>
      </patternFill>
    </fill>
    <fill>
      <patternFill patternType="solid">
        <fgColor rgb="FFD9D9D9"/>
        <bgColor indexed="64"/>
      </patternFill>
    </fill>
    <fill>
      <patternFill patternType="solid">
        <fgColor rgb="FFD8BE91"/>
        <bgColor indexed="64"/>
      </patternFill>
    </fill>
    <fill>
      <patternFill patternType="solid">
        <fgColor rgb="FFFE99CB"/>
        <bgColor indexed="64"/>
      </patternFill>
    </fill>
    <fill>
      <patternFill patternType="solid">
        <fgColor rgb="FF98EFF9"/>
        <bgColor indexed="64"/>
      </patternFill>
    </fill>
    <fill>
      <patternFill patternType="solid">
        <fgColor rgb="FFFFFFFF"/>
        <bgColor indexed="64"/>
      </patternFill>
    </fill>
    <fill>
      <patternFill patternType="lightGrid">
        <fgColor theme="0" tint="-0.34998626667073579"/>
        <bgColor theme="0"/>
      </patternFill>
    </fill>
    <fill>
      <patternFill patternType="solid">
        <fgColor rgb="FFFFFFFF"/>
        <bgColor rgb="FFFFFFFF"/>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style="double">
        <color indexed="40"/>
      </left>
      <right style="double">
        <color indexed="40"/>
      </right>
      <top style="double">
        <color indexed="40"/>
      </top>
      <bottom style="double">
        <color indexed="40"/>
      </bottom>
      <diagonal/>
    </border>
    <border>
      <left style="dashDot">
        <color indexed="8"/>
      </left>
      <right style="dashDot">
        <color indexed="8"/>
      </right>
      <top style="dashDot">
        <color indexed="8"/>
      </top>
      <bottom style="dashDot">
        <color indexed="8"/>
      </bottom>
      <diagonal/>
    </border>
  </borders>
  <cellStyleXfs count="7">
    <xf numFmtId="0" fontId="0" fillId="0" borderId="0"/>
    <xf numFmtId="43" fontId="2" fillId="0" borderId="0" applyFont="0" applyFill="0" applyBorder="0" applyAlignment="0" applyProtection="0"/>
    <xf numFmtId="0" fontId="1" fillId="0" borderId="0"/>
    <xf numFmtId="44" fontId="1" fillId="0" borderId="0" applyFont="0" applyFill="0" applyBorder="0" applyAlignment="0" applyProtection="0"/>
    <xf numFmtId="0" fontId="3" fillId="0" borderId="0"/>
    <xf numFmtId="0" fontId="3" fillId="0" borderId="0"/>
    <xf numFmtId="9" fontId="1" fillId="0" borderId="0" applyFont="0" applyFill="0" applyBorder="0" applyAlignment="0" applyProtection="0"/>
  </cellStyleXfs>
  <cellXfs count="149">
    <xf numFmtId="0" fontId="0" fillId="0" borderId="0" xfId="0"/>
    <xf numFmtId="0" fontId="4" fillId="0" borderId="0" xfId="0" applyFont="1"/>
    <xf numFmtId="0" fontId="0" fillId="0" borderId="4" xfId="0" applyBorder="1" applyAlignment="1">
      <alignment horizontal="left" wrapText="1"/>
    </xf>
    <xf numFmtId="0" fontId="0" fillId="0" borderId="0" xfId="0" applyAlignment="1">
      <alignment horizontal="left" wrapText="1"/>
    </xf>
    <xf numFmtId="0" fontId="0" fillId="0" borderId="5" xfId="0" applyBorder="1" applyAlignment="1">
      <alignment horizontal="left" wrapText="1"/>
    </xf>
    <xf numFmtId="0" fontId="3" fillId="0" borderId="2" xfId="0" applyFont="1" applyBorder="1" applyAlignment="1">
      <alignment horizontal="left" vertical="top" wrapText="1"/>
    </xf>
    <xf numFmtId="0" fontId="3" fillId="0" borderId="2" xfId="0" applyFont="1" applyBorder="1"/>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0" xfId="0" applyFont="1"/>
    <xf numFmtId="0" fontId="3" fillId="0" borderId="5" xfId="0" applyFont="1" applyBorder="1" applyAlignment="1">
      <alignment horizontal="center"/>
    </xf>
    <xf numFmtId="0" fontId="3" fillId="0" borderId="7" xfId="0" applyFont="1" applyBorder="1"/>
    <xf numFmtId="0" fontId="3" fillId="0" borderId="8" xfId="0" applyFont="1" applyBorder="1" applyAlignment="1">
      <alignment horizontal="center"/>
    </xf>
    <xf numFmtId="0" fontId="3" fillId="0" borderId="5" xfId="0" applyFont="1" applyBorder="1" applyAlignment="1">
      <alignment horizontal="center" vertical="center"/>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1" xfId="0" applyFont="1" applyBorder="1"/>
    <xf numFmtId="0" fontId="3" fillId="0" borderId="12" xfId="0" applyFont="1" applyBorder="1" applyAlignment="1">
      <alignment horizontal="center"/>
    </xf>
    <xf numFmtId="0" fontId="3" fillId="0" borderId="3" xfId="0" applyFont="1" applyBorder="1" applyAlignment="1">
      <alignment horizontal="center"/>
    </xf>
    <xf numFmtId="0" fontId="0" fillId="0" borderId="5" xfId="0" applyBorder="1" applyAlignment="1">
      <alignment horizont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7" xfId="0" quotePrefix="1" applyBorder="1" applyAlignment="1">
      <alignment horizontal="right"/>
    </xf>
    <xf numFmtId="0" fontId="0" fillId="0" borderId="10" xfId="0" applyBorder="1"/>
    <xf numFmtId="0" fontId="0" fillId="0" borderId="11" xfId="0" applyBorder="1"/>
    <xf numFmtId="0" fontId="0" fillId="0" borderId="12" xfId="0" applyBorder="1"/>
    <xf numFmtId="0" fontId="0" fillId="0" borderId="2" xfId="0" applyBorder="1"/>
    <xf numFmtId="0" fontId="0" fillId="0" borderId="3" xfId="0" applyBorder="1"/>
    <xf numFmtId="0" fontId="0" fillId="0" borderId="8" xfId="0" applyBorder="1"/>
    <xf numFmtId="0" fontId="1" fillId="0" borderId="0" xfId="2"/>
    <xf numFmtId="0" fontId="5" fillId="0" borderId="0" xfId="2" applyFont="1" applyAlignment="1">
      <alignment wrapText="1"/>
    </xf>
    <xf numFmtId="164" fontId="0" fillId="0" borderId="0" xfId="3" applyNumberFormat="1" applyFont="1"/>
    <xf numFmtId="0" fontId="1" fillId="0" borderId="0" xfId="2" quotePrefix="1"/>
    <xf numFmtId="44" fontId="0" fillId="0" borderId="0" xfId="3" applyFont="1"/>
    <xf numFmtId="0" fontId="7" fillId="0" borderId="0" xfId="2" applyFont="1" applyAlignment="1">
      <alignment vertical="center" wrapText="1"/>
    </xf>
    <xf numFmtId="0" fontId="4" fillId="0" borderId="0" xfId="4" quotePrefix="1" applyFont="1"/>
    <xf numFmtId="0" fontId="3" fillId="0" borderId="0" xfId="4"/>
    <xf numFmtId="0" fontId="8" fillId="0" borderId="0" xfId="4" applyFont="1" applyAlignment="1">
      <alignment vertical="center" wrapText="1"/>
    </xf>
    <xf numFmtId="0" fontId="9" fillId="0" borderId="0" xfId="4" applyFont="1" applyAlignment="1">
      <alignment vertical="center" wrapText="1"/>
    </xf>
    <xf numFmtId="0" fontId="10" fillId="0" borderId="0" xfId="2" applyFont="1" applyAlignment="1">
      <alignment vertical="center" wrapText="1"/>
    </xf>
    <xf numFmtId="0" fontId="9" fillId="0" borderId="0" xfId="2" applyFont="1" applyAlignment="1">
      <alignment vertical="center" wrapText="1"/>
    </xf>
    <xf numFmtId="0" fontId="3" fillId="3" borderId="9" xfId="0" applyFont="1" applyFill="1" applyBorder="1" applyAlignment="1">
      <alignment horizontal="left" vertical="center"/>
    </xf>
    <xf numFmtId="0" fontId="3" fillId="3" borderId="9" xfId="0" applyFont="1" applyFill="1" applyBorder="1" applyAlignment="1">
      <alignment horizontal="left"/>
    </xf>
    <xf numFmtId="0" fontId="3" fillId="7" borderId="2" xfId="0" quotePrefix="1" applyFont="1" applyFill="1" applyBorder="1" applyAlignment="1">
      <alignment horizontal="left" vertical="top" wrapText="1"/>
    </xf>
    <xf numFmtId="0" fontId="0" fillId="6" borderId="2" xfId="0" applyFill="1" applyBorder="1" applyAlignment="1">
      <alignment horizontal="center"/>
    </xf>
    <xf numFmtId="0" fontId="0" fillId="6" borderId="2" xfId="0" applyFill="1" applyBorder="1" applyAlignment="1">
      <alignment horizontal="left"/>
    </xf>
    <xf numFmtId="0" fontId="0" fillId="6" borderId="9" xfId="0" applyFill="1" applyBorder="1" applyAlignment="1">
      <alignment horizontal="left"/>
    </xf>
    <xf numFmtId="0" fontId="0" fillId="8" borderId="0" xfId="0" applyFill="1"/>
    <xf numFmtId="0" fontId="16" fillId="9" borderId="0" xfId="0" applyFont="1" applyFill="1"/>
    <xf numFmtId="0" fontId="0" fillId="6" borderId="2" xfId="0" applyFill="1" applyBorder="1"/>
    <xf numFmtId="0" fontId="11" fillId="6" borderId="13" xfId="0" applyFont="1" applyFill="1" applyBorder="1" applyAlignment="1">
      <alignment horizontal="center"/>
    </xf>
    <xf numFmtId="0" fontId="11" fillId="6" borderId="13" xfId="1" applyNumberFormat="1" applyFont="1" applyFill="1" applyBorder="1" applyAlignment="1">
      <alignment horizontal="center"/>
    </xf>
    <xf numFmtId="0" fontId="17" fillId="6" borderId="13" xfId="0" applyFont="1" applyFill="1" applyBorder="1" applyAlignment="1">
      <alignment horizontal="left"/>
    </xf>
    <xf numFmtId="0" fontId="0" fillId="6" borderId="13" xfId="0" applyFill="1" applyBorder="1" applyAlignment="1">
      <alignment horizontal="center"/>
    </xf>
    <xf numFmtId="0" fontId="18" fillId="6" borderId="13" xfId="0" applyFont="1" applyFill="1" applyBorder="1" applyAlignment="1">
      <alignment horizontal="center"/>
    </xf>
    <xf numFmtId="0" fontId="0" fillId="0" borderId="13" xfId="0" applyBorder="1"/>
    <xf numFmtId="0" fontId="0" fillId="8" borderId="13" xfId="0" applyFill="1" applyBorder="1"/>
    <xf numFmtId="0" fontId="16" fillId="9" borderId="13" xfId="0" applyFont="1" applyFill="1" applyBorder="1"/>
    <xf numFmtId="1" fontId="11" fillId="6" borderId="13" xfId="0" applyNumberFormat="1" applyFont="1" applyFill="1" applyBorder="1" applyAlignment="1">
      <alignment horizontal="center"/>
    </xf>
    <xf numFmtId="0" fontId="0" fillId="6" borderId="13" xfId="0" applyFill="1" applyBorder="1"/>
    <xf numFmtId="0" fontId="19" fillId="6" borderId="13" xfId="0" applyFont="1" applyFill="1" applyBorder="1" applyAlignment="1">
      <alignment horizontal="left"/>
    </xf>
    <xf numFmtId="0" fontId="20" fillId="0" borderId="0" xfId="0" applyFont="1"/>
    <xf numFmtId="0" fontId="20" fillId="0" borderId="0" xfId="0" applyFont="1" applyAlignment="1">
      <alignment horizontal="left" wrapText="1"/>
    </xf>
    <xf numFmtId="0" fontId="20" fillId="0" borderId="0" xfId="0" applyFont="1" applyAlignment="1">
      <alignment horizontal="left" vertical="top" wrapText="1"/>
    </xf>
    <xf numFmtId="0" fontId="20" fillId="0" borderId="0" xfId="0" applyFont="1" applyAlignment="1">
      <alignment horizontal="center"/>
    </xf>
    <xf numFmtId="0" fontId="20" fillId="0" borderId="0" xfId="0" applyFont="1" applyAlignment="1">
      <alignment horizontal="left"/>
    </xf>
    <xf numFmtId="0" fontId="20" fillId="0" borderId="0" xfId="0" applyFont="1" applyAlignment="1">
      <alignment horizontal="center" vertical="center"/>
    </xf>
    <xf numFmtId="0" fontId="20" fillId="0" borderId="0" xfId="1" applyNumberFormat="1" applyFont="1" applyFill="1" applyBorder="1" applyAlignment="1">
      <alignment horizontal="center"/>
    </xf>
    <xf numFmtId="0" fontId="21" fillId="0" borderId="0" xfId="0" applyFont="1" applyAlignment="1">
      <alignment horizontal="center"/>
    </xf>
    <xf numFmtId="1" fontId="20" fillId="0" borderId="0" xfId="0" applyNumberFormat="1" applyFont="1" applyAlignment="1">
      <alignment horizontal="center"/>
    </xf>
    <xf numFmtId="0" fontId="20" fillId="0" borderId="0" xfId="0" quotePrefix="1" applyFont="1" applyAlignment="1">
      <alignment horizontal="left" vertical="top" wrapText="1"/>
    </xf>
    <xf numFmtId="0" fontId="20" fillId="0" borderId="0" xfId="0" quotePrefix="1" applyFont="1" applyAlignment="1">
      <alignment horizontal="right"/>
    </xf>
    <xf numFmtId="0" fontId="1" fillId="8" borderId="0" xfId="0" applyFont="1" applyFill="1" applyAlignment="1">
      <alignment horizontal="center" vertical="center"/>
    </xf>
    <xf numFmtId="0" fontId="11" fillId="0" borderId="0" xfId="5" applyFont="1" applyAlignment="1" applyProtection="1">
      <alignment horizontal="left" indent="3"/>
      <protection locked="0"/>
    </xf>
    <xf numFmtId="0" fontId="11" fillId="0" borderId="0" xfId="5" applyFont="1" applyProtection="1">
      <protection locked="0"/>
    </xf>
    <xf numFmtId="0" fontId="3" fillId="0" borderId="0" xfId="5" applyAlignment="1" applyProtection="1">
      <alignment horizontal="left" indent="3"/>
      <protection locked="0"/>
    </xf>
    <xf numFmtId="0" fontId="3" fillId="0" borderId="0" xfId="5" applyProtection="1">
      <protection locked="0"/>
    </xf>
    <xf numFmtId="9" fontId="3" fillId="0" borderId="0" xfId="6" applyFont="1" applyAlignment="1" applyProtection="1">
      <protection locked="0"/>
    </xf>
    <xf numFmtId="0" fontId="11" fillId="0" borderId="0" xfId="5" applyFont="1"/>
    <xf numFmtId="0" fontId="11" fillId="0" borderId="0" xfId="5" applyFont="1" applyAlignment="1">
      <alignment horizontal="left" indent="3"/>
    </xf>
    <xf numFmtId="0" fontId="12" fillId="4" borderId="1" xfId="5" applyFont="1" applyFill="1" applyBorder="1" applyAlignment="1">
      <alignment horizontal="left" indent="3"/>
    </xf>
    <xf numFmtId="0" fontId="11" fillId="4" borderId="2" xfId="5" applyFont="1" applyFill="1" applyBorder="1" applyAlignment="1">
      <alignment horizontal="left"/>
    </xf>
    <xf numFmtId="0" fontId="5" fillId="4" borderId="2" xfId="2" applyFont="1" applyFill="1" applyBorder="1" applyAlignment="1">
      <alignment horizontal="right"/>
    </xf>
    <xf numFmtId="0" fontId="3" fillId="4" borderId="2" xfId="2" applyFont="1" applyFill="1" applyBorder="1" applyAlignment="1">
      <alignment horizontal="left"/>
    </xf>
    <xf numFmtId="0" fontId="12" fillId="4" borderId="3" xfId="5" applyFont="1" applyFill="1" applyBorder="1" applyAlignment="1">
      <alignment horizontal="center"/>
    </xf>
    <xf numFmtId="0" fontId="13" fillId="4" borderId="6" xfId="5" applyFont="1" applyFill="1" applyBorder="1" applyAlignment="1">
      <alignment horizontal="left" indent="3"/>
    </xf>
    <xf numFmtId="0" fontId="11" fillId="4" borderId="7" xfId="5" applyFont="1" applyFill="1" applyBorder="1" applyAlignment="1">
      <alignment horizontal="left"/>
    </xf>
    <xf numFmtId="0" fontId="5" fillId="4" borderId="7" xfId="2" applyFont="1" applyFill="1" applyBorder="1" applyAlignment="1">
      <alignment horizontal="right"/>
    </xf>
    <xf numFmtId="0" fontId="3" fillId="4" borderId="7" xfId="2" applyFont="1" applyFill="1" applyBorder="1"/>
    <xf numFmtId="165" fontId="11" fillId="4" borderId="8" xfId="5" applyNumberFormat="1" applyFont="1" applyFill="1" applyBorder="1" applyAlignment="1">
      <alignment horizontal="center"/>
    </xf>
    <xf numFmtId="0" fontId="3" fillId="0" borderId="0" xfId="5" applyAlignment="1">
      <alignment horizontal="left" indent="3"/>
    </xf>
    <xf numFmtId="0" fontId="11" fillId="0" borderId="0" xfId="5" applyFont="1" applyAlignment="1">
      <alignment horizontal="left"/>
    </xf>
    <xf numFmtId="0" fontId="3" fillId="0" borderId="2" xfId="2" applyFont="1" applyBorder="1" applyAlignment="1">
      <alignment horizontal="center"/>
    </xf>
    <xf numFmtId="0" fontId="3" fillId="0" borderId="2" xfId="2" applyFont="1" applyBorder="1" applyAlignment="1">
      <alignment horizontal="left"/>
    </xf>
    <xf numFmtId="0" fontId="5" fillId="0" borderId="0" xfId="2" applyFont="1" applyAlignment="1">
      <alignment horizontal="right"/>
    </xf>
    <xf numFmtId="0" fontId="3" fillId="0" borderId="0" xfId="2" applyFont="1"/>
    <xf numFmtId="0" fontId="11" fillId="0" borderId="0" xfId="5" applyFont="1" applyAlignment="1">
      <alignment horizontal="center"/>
    </xf>
    <xf numFmtId="14" fontId="11" fillId="0" borderId="0" xfId="5" quotePrefix="1" applyNumberFormat="1" applyFont="1" applyAlignment="1">
      <alignment horizontal="center"/>
    </xf>
    <xf numFmtId="0" fontId="14" fillId="0" borderId="0" xfId="5" applyFont="1" applyAlignment="1">
      <alignment horizontal="left" indent="15"/>
    </xf>
    <xf numFmtId="0" fontId="15" fillId="0" borderId="0" xfId="5" applyFont="1" applyAlignment="1">
      <alignment horizontal="left"/>
    </xf>
    <xf numFmtId="14" fontId="11" fillId="0" borderId="0" xfId="5" applyNumberFormat="1" applyFont="1" applyAlignment="1">
      <alignment horizontal="center"/>
    </xf>
    <xf numFmtId="0" fontId="11" fillId="0" borderId="1" xfId="5" applyFont="1" applyBorder="1" applyAlignment="1">
      <alignment horizontal="left" indent="3"/>
    </xf>
    <xf numFmtId="0" fontId="11" fillId="0" borderId="2" xfId="5" applyFont="1" applyBorder="1"/>
    <xf numFmtId="9" fontId="11" fillId="0" borderId="3" xfId="5" applyNumberFormat="1" applyFont="1" applyBorder="1"/>
    <xf numFmtId="0" fontId="11" fillId="0" borderId="4" xfId="5" applyFont="1" applyBorder="1" applyAlignment="1">
      <alignment horizontal="left" indent="3"/>
    </xf>
    <xf numFmtId="0" fontId="11" fillId="3" borderId="9" xfId="5" applyFont="1" applyFill="1" applyBorder="1" applyAlignment="1">
      <alignment horizontal="center"/>
    </xf>
    <xf numFmtId="0" fontId="11" fillId="3" borderId="14" xfId="5" applyFont="1" applyFill="1" applyBorder="1" applyAlignment="1">
      <alignment horizontal="center"/>
    </xf>
    <xf numFmtId="0" fontId="11" fillId="0" borderId="5" xfId="5" applyFont="1" applyBorder="1"/>
    <xf numFmtId="0" fontId="11" fillId="3" borderId="15" xfId="5" applyFont="1" applyFill="1" applyBorder="1" applyAlignment="1">
      <alignment horizontal="center"/>
    </xf>
    <xf numFmtId="0" fontId="11" fillId="5" borderId="15" xfId="5" applyFont="1" applyFill="1" applyBorder="1" applyAlignment="1">
      <alignment horizontal="center"/>
    </xf>
    <xf numFmtId="0" fontId="11" fillId="0" borderId="6" xfId="5" applyFont="1" applyBorder="1" applyAlignment="1">
      <alignment horizontal="left" indent="3"/>
    </xf>
    <xf numFmtId="0" fontId="11" fillId="0" borderId="7" xfId="5" applyFont="1" applyBorder="1"/>
    <xf numFmtId="0" fontId="11" fillId="0" borderId="8" xfId="5" applyFont="1" applyBorder="1"/>
    <xf numFmtId="0" fontId="5" fillId="6" borderId="9" xfId="4" applyFont="1" applyFill="1" applyBorder="1" applyAlignment="1">
      <alignment horizontal="center"/>
    </xf>
    <xf numFmtId="0" fontId="3" fillId="0" borderId="9" xfId="2" applyFont="1" applyBorder="1" applyAlignment="1">
      <alignment horizontal="center"/>
    </xf>
    <xf numFmtId="0" fontId="5" fillId="6" borderId="9" xfId="2" applyFont="1" applyFill="1" applyBorder="1" applyAlignment="1">
      <alignment horizontal="center"/>
    </xf>
    <xf numFmtId="165" fontId="5" fillId="6" borderId="9" xfId="2" applyNumberFormat="1" applyFont="1" applyFill="1" applyBorder="1" applyAlignment="1">
      <alignment horizontal="center"/>
    </xf>
    <xf numFmtId="0" fontId="3" fillId="0" borderId="0" xfId="5"/>
    <xf numFmtId="9" fontId="3" fillId="0" borderId="0" xfId="6" applyFont="1" applyAlignment="1" applyProtection="1">
      <alignment horizontal="center"/>
      <protection locked="0"/>
    </xf>
    <xf numFmtId="9" fontId="3" fillId="0" borderId="0" xfId="6" applyFont="1" applyAlignment="1" applyProtection="1">
      <alignment horizontal="center"/>
    </xf>
    <xf numFmtId="0" fontId="20" fillId="0" borderId="0" xfId="0" applyFont="1" applyAlignment="1">
      <alignment horizontal="left" wrapText="1"/>
    </xf>
    <xf numFmtId="0" fontId="20" fillId="0" borderId="0" xfId="0" applyFont="1" applyAlignment="1">
      <alignment horizontal="left" vertical="top" wrapText="1"/>
    </xf>
    <xf numFmtId="0" fontId="20" fillId="0" borderId="0" xfId="0" applyFont="1" applyAlignment="1">
      <alignment horizontal="center" vertical="top" wrapText="1"/>
    </xf>
    <xf numFmtId="0" fontId="0" fillId="2" borderId="1" xfId="0" applyFill="1" applyBorder="1" applyAlignment="1">
      <alignment horizontal="left" wrapText="1"/>
    </xf>
    <xf numFmtId="0" fontId="0" fillId="2" borderId="2" xfId="0" applyFill="1" applyBorder="1" applyAlignment="1">
      <alignment horizontal="left" wrapText="1"/>
    </xf>
    <xf numFmtId="0" fontId="0" fillId="2" borderId="3" xfId="0" applyFill="1" applyBorder="1" applyAlignment="1">
      <alignment horizontal="left" wrapText="1"/>
    </xf>
    <xf numFmtId="0" fontId="0" fillId="2" borderId="4" xfId="0" applyFill="1" applyBorder="1" applyAlignment="1">
      <alignment horizontal="left" wrapText="1"/>
    </xf>
    <xf numFmtId="0" fontId="0" fillId="2" borderId="0" xfId="0" applyFill="1" applyAlignment="1">
      <alignment horizontal="left" wrapText="1"/>
    </xf>
    <xf numFmtId="0" fontId="0" fillId="2" borderId="5" xfId="0" applyFill="1" applyBorder="1" applyAlignment="1">
      <alignment horizontal="left" wrapText="1"/>
    </xf>
    <xf numFmtId="0" fontId="0" fillId="2" borderId="6" xfId="0" applyFill="1" applyBorder="1" applyAlignment="1">
      <alignment horizontal="left" wrapText="1"/>
    </xf>
    <xf numFmtId="0" fontId="0" fillId="2" borderId="7" xfId="0" applyFill="1" applyBorder="1" applyAlignment="1">
      <alignment horizontal="left" wrapText="1"/>
    </xf>
    <xf numFmtId="0" fontId="0" fillId="2" borderId="8" xfId="0" applyFill="1" applyBorder="1" applyAlignment="1">
      <alignment horizontal="left" wrapText="1"/>
    </xf>
    <xf numFmtId="0" fontId="0" fillId="0" borderId="1" xfId="0" applyBorder="1" applyAlignment="1">
      <alignment horizontal="left" vertical="top" wrapText="1"/>
    </xf>
    <xf numFmtId="0" fontId="3" fillId="0" borderId="2"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1" xfId="0" applyFont="1" applyBorder="1" applyAlignment="1">
      <alignment horizontal="center" vertical="top" wrapText="1"/>
    </xf>
    <xf numFmtId="0" fontId="3" fillId="0" borderId="2" xfId="0" applyFont="1" applyBorder="1" applyAlignment="1">
      <alignment horizontal="center" vertical="top" wrapText="1"/>
    </xf>
    <xf numFmtId="0" fontId="3" fillId="0" borderId="1" xfId="0" applyFont="1" applyBorder="1" applyAlignment="1">
      <alignment horizontal="left" vertical="top" wrapText="1"/>
    </xf>
    <xf numFmtId="0" fontId="0" fillId="0" borderId="1" xfId="0" applyBorder="1" applyAlignment="1">
      <alignment horizontal="left" wrapText="1"/>
    </xf>
    <xf numFmtId="0" fontId="0" fillId="0" borderId="2" xfId="0" applyBorder="1" applyAlignment="1">
      <alignment horizontal="left" wrapText="1"/>
    </xf>
    <xf numFmtId="0" fontId="0" fillId="0" borderId="4" xfId="0" applyBorder="1" applyAlignment="1">
      <alignment horizontal="left" wrapText="1"/>
    </xf>
    <xf numFmtId="0" fontId="0" fillId="0" borderId="0" xfId="0" applyAlignment="1">
      <alignment horizontal="left" wrapText="1"/>
    </xf>
    <xf numFmtId="0" fontId="0" fillId="0" borderId="6" xfId="0" applyBorder="1" applyAlignment="1">
      <alignment horizontal="left" wrapText="1"/>
    </xf>
    <xf numFmtId="0" fontId="0" fillId="0" borderId="7" xfId="0" applyBorder="1" applyAlignment="1">
      <alignment horizontal="left" wrapText="1"/>
    </xf>
  </cellXfs>
  <cellStyles count="7">
    <cellStyle name="Comma" xfId="1" builtinId="3"/>
    <cellStyle name="Currency 2" xfId="3" xr:uid="{F5695483-2AB7-4B5D-9271-993EF42E1374}"/>
    <cellStyle name="Normal" xfId="0" builtinId="0"/>
    <cellStyle name="Normal 2" xfId="2" xr:uid="{909C1854-E82C-4BDF-A511-B870DAF03E83}"/>
    <cellStyle name="Normal 2 2" xfId="4" xr:uid="{A4AA2517-0E44-49CE-ABC1-9B091F4806AC}"/>
    <cellStyle name="Normal 4" xfId="5" xr:uid="{C560B4D9-C6C7-4659-AA34-C85164B6A813}"/>
    <cellStyle name="Percent 2" xfId="6" xr:uid="{8C2C5BE9-6D00-4521-B3A3-26110364E77E}"/>
  </cellStyles>
  <dxfs count="44">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theme="0"/>
        </patternFill>
      </fill>
    </dxf>
    <dxf>
      <fill>
        <patternFill>
          <bgColor rgb="FFD7BE91"/>
        </patternFill>
      </fill>
    </dxf>
    <dxf>
      <font>
        <color rgb="FF9C0006"/>
      </font>
      <fill>
        <patternFill>
          <fgColor indexed="64"/>
          <bgColor rgb="FFFFC7CE"/>
        </patternFill>
      </fill>
    </dxf>
    <dxf>
      <fill>
        <patternFill>
          <bgColor rgb="FFFFC7CE"/>
        </patternFill>
      </fill>
    </dxf>
    <dxf>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70CE7-A018-41F4-9E8E-22977C8A243A}">
  <sheetPr codeName="Sheet91">
    <tabColor rgb="FFFFFF00"/>
  </sheetPr>
  <dimension ref="A1:G53"/>
  <sheetViews>
    <sheetView topLeftCell="A25" zoomScale="160" zoomScaleNormal="160" workbookViewId="0">
      <selection activeCell="F37" sqref="F37"/>
    </sheetView>
  </sheetViews>
  <sheetFormatPr defaultColWidth="7.875" defaultRowHeight="15" x14ac:dyDescent="0.25"/>
  <cols>
    <col min="1" max="1" width="27.625" style="31" customWidth="1"/>
    <col min="2" max="2" width="48.375" style="31" bestFit="1" customWidth="1"/>
    <col min="3" max="3" width="7.875" style="31"/>
    <col min="4" max="4" width="9.375" style="31" bestFit="1" customWidth="1"/>
    <col min="5" max="16384" width="7.875" style="31"/>
  </cols>
  <sheetData>
    <row r="1" spans="1:7" ht="27" customHeight="1" x14ac:dyDescent="0.25"/>
    <row r="2" spans="1:7" ht="27" customHeight="1" x14ac:dyDescent="0.25"/>
    <row r="3" spans="1:7" ht="15.75" x14ac:dyDescent="0.25">
      <c r="A3" s="32" t="s">
        <v>12</v>
      </c>
      <c r="B3" s="32" t="s">
        <v>13</v>
      </c>
      <c r="D3" s="33"/>
    </row>
    <row r="4" spans="1:7" x14ac:dyDescent="0.25">
      <c r="A4" s="34" t="s">
        <v>14</v>
      </c>
      <c r="B4" s="31" t="s">
        <v>15</v>
      </c>
    </row>
    <row r="5" spans="1:7" x14ac:dyDescent="0.25">
      <c r="A5" s="34" t="s">
        <v>16</v>
      </c>
      <c r="B5" s="31" t="s">
        <v>17</v>
      </c>
    </row>
    <row r="6" spans="1:7" x14ac:dyDescent="0.25">
      <c r="A6" s="34" t="s">
        <v>18</v>
      </c>
      <c r="B6" s="31" t="s">
        <v>19</v>
      </c>
    </row>
    <row r="7" spans="1:7" x14ac:dyDescent="0.25">
      <c r="A7" s="34" t="s">
        <v>20</v>
      </c>
      <c r="B7" s="31" t="s">
        <v>21</v>
      </c>
    </row>
    <row r="8" spans="1:7" x14ac:dyDescent="0.25">
      <c r="A8" s="34" t="s">
        <v>22</v>
      </c>
      <c r="B8" s="31" t="s">
        <v>23</v>
      </c>
    </row>
    <row r="9" spans="1:7" ht="15.75" x14ac:dyDescent="0.25">
      <c r="A9" s="34" t="s">
        <v>24</v>
      </c>
      <c r="B9" s="31" t="s">
        <v>25</v>
      </c>
      <c r="G9" s="35"/>
    </row>
    <row r="10" spans="1:7" x14ac:dyDescent="0.25">
      <c r="A10" s="34" t="s">
        <v>26</v>
      </c>
      <c r="B10" s="31" t="s">
        <v>27</v>
      </c>
    </row>
    <row r="11" spans="1:7" x14ac:dyDescent="0.25">
      <c r="A11" s="34" t="s">
        <v>28</v>
      </c>
      <c r="B11" s="31" t="s">
        <v>29</v>
      </c>
    </row>
    <row r="12" spans="1:7" x14ac:dyDescent="0.25">
      <c r="A12" s="34" t="s">
        <v>30</v>
      </c>
      <c r="B12" s="31" t="s">
        <v>31</v>
      </c>
    </row>
    <row r="13" spans="1:7" x14ac:dyDescent="0.25">
      <c r="A13" s="34" t="s">
        <v>32</v>
      </c>
      <c r="B13" s="31" t="s">
        <v>33</v>
      </c>
    </row>
    <row r="14" spans="1:7" x14ac:dyDescent="0.25">
      <c r="A14" s="31" t="s">
        <v>34</v>
      </c>
      <c r="B14" s="31" t="s">
        <v>35</v>
      </c>
    </row>
    <row r="15" spans="1:7" x14ac:dyDescent="0.25">
      <c r="A15" s="31" t="s">
        <v>36</v>
      </c>
      <c r="B15" s="31" t="s">
        <v>37</v>
      </c>
    </row>
    <row r="16" spans="1:7" x14ac:dyDescent="0.25">
      <c r="A16" s="31" t="s">
        <v>38</v>
      </c>
      <c r="B16" s="31" t="s">
        <v>39</v>
      </c>
    </row>
    <row r="17" spans="1:2" x14ac:dyDescent="0.25">
      <c r="A17" s="31" t="s">
        <v>40</v>
      </c>
      <c r="B17" s="31" t="s">
        <v>41</v>
      </c>
    </row>
    <row r="18" spans="1:2" x14ac:dyDescent="0.25">
      <c r="A18" s="31" t="s">
        <v>42</v>
      </c>
      <c r="B18" s="31" t="s">
        <v>43</v>
      </c>
    </row>
    <row r="19" spans="1:2" x14ac:dyDescent="0.25">
      <c r="A19" s="31" t="s">
        <v>44</v>
      </c>
      <c r="B19" s="31" t="s">
        <v>45</v>
      </c>
    </row>
    <row r="20" spans="1:2" x14ac:dyDescent="0.25">
      <c r="A20" s="31" t="s">
        <v>46</v>
      </c>
      <c r="B20" s="31" t="s">
        <v>47</v>
      </c>
    </row>
    <row r="21" spans="1:2" x14ac:dyDescent="0.25">
      <c r="A21" s="31" t="s">
        <v>48</v>
      </c>
      <c r="B21" s="31" t="s">
        <v>49</v>
      </c>
    </row>
    <row r="22" spans="1:2" x14ac:dyDescent="0.25">
      <c r="A22" s="31" t="s">
        <v>50</v>
      </c>
      <c r="B22" s="31" t="s">
        <v>51</v>
      </c>
    </row>
    <row r="23" spans="1:2" x14ac:dyDescent="0.25">
      <c r="A23" s="31" t="s">
        <v>52</v>
      </c>
      <c r="B23" s="31" t="s">
        <v>53</v>
      </c>
    </row>
    <row r="24" spans="1:2" x14ac:dyDescent="0.25">
      <c r="A24" s="31" t="s">
        <v>54</v>
      </c>
      <c r="B24" s="31" t="s">
        <v>55</v>
      </c>
    </row>
    <row r="25" spans="1:2" x14ac:dyDescent="0.25">
      <c r="A25" s="31" t="s">
        <v>56</v>
      </c>
      <c r="B25" s="31" t="s">
        <v>57</v>
      </c>
    </row>
    <row r="26" spans="1:2" x14ac:dyDescent="0.25">
      <c r="A26" s="31" t="s">
        <v>58</v>
      </c>
      <c r="B26" s="31" t="s">
        <v>59</v>
      </c>
    </row>
    <row r="27" spans="1:2" x14ac:dyDescent="0.25">
      <c r="A27" s="31" t="s">
        <v>60</v>
      </c>
      <c r="B27" s="31" t="s">
        <v>61</v>
      </c>
    </row>
    <row r="28" spans="1:2" x14ac:dyDescent="0.25">
      <c r="A28" s="31" t="s">
        <v>62</v>
      </c>
      <c r="B28" s="31" t="s">
        <v>63</v>
      </c>
    </row>
    <row r="29" spans="1:2" x14ac:dyDescent="0.25">
      <c r="A29" s="31" t="s">
        <v>64</v>
      </c>
      <c r="B29" s="31" t="s">
        <v>65</v>
      </c>
    </row>
    <row r="30" spans="1:2" x14ac:dyDescent="0.25">
      <c r="A30" s="31" t="s">
        <v>66</v>
      </c>
      <c r="B30" s="31" t="s">
        <v>67</v>
      </c>
    </row>
    <row r="31" spans="1:2" x14ac:dyDescent="0.25">
      <c r="A31" s="31" t="s">
        <v>68</v>
      </c>
      <c r="B31" s="31" t="s">
        <v>69</v>
      </c>
    </row>
    <row r="32" spans="1:2" x14ac:dyDescent="0.25">
      <c r="A32" s="31" t="s">
        <v>70</v>
      </c>
      <c r="B32" s="31" t="s">
        <v>71</v>
      </c>
    </row>
    <row r="33" spans="1:2" x14ac:dyDescent="0.25">
      <c r="A33" s="34" t="s">
        <v>72</v>
      </c>
      <c r="B33" s="31" t="s">
        <v>73</v>
      </c>
    </row>
    <row r="34" spans="1:2" x14ac:dyDescent="0.25">
      <c r="A34" s="34" t="s">
        <v>74</v>
      </c>
      <c r="B34" s="31" t="s">
        <v>75</v>
      </c>
    </row>
    <row r="35" spans="1:2" x14ac:dyDescent="0.25">
      <c r="A35" s="31" t="s">
        <v>76</v>
      </c>
      <c r="B35" s="31" t="s">
        <v>77</v>
      </c>
    </row>
    <row r="36" spans="1:2" x14ac:dyDescent="0.25">
      <c r="A36" s="31" t="s">
        <v>78</v>
      </c>
      <c r="B36" s="31" t="s">
        <v>79</v>
      </c>
    </row>
    <row r="37" spans="1:2" x14ac:dyDescent="0.25">
      <c r="A37" s="31" t="s">
        <v>80</v>
      </c>
      <c r="B37" s="31" t="s">
        <v>81</v>
      </c>
    </row>
    <row r="38" spans="1:2" x14ac:dyDescent="0.25">
      <c r="A38" s="31" t="s">
        <v>82</v>
      </c>
      <c r="B38" s="31" t="s">
        <v>83</v>
      </c>
    </row>
    <row r="39" spans="1:2" x14ac:dyDescent="0.25">
      <c r="A39" s="31" t="s">
        <v>84</v>
      </c>
      <c r="B39" s="31" t="s">
        <v>85</v>
      </c>
    </row>
    <row r="40" spans="1:2" x14ac:dyDescent="0.25">
      <c r="A40" s="31" t="s">
        <v>86</v>
      </c>
      <c r="B40" s="31" t="s">
        <v>87</v>
      </c>
    </row>
    <row r="41" spans="1:2" x14ac:dyDescent="0.25">
      <c r="A41" s="31" t="s">
        <v>88</v>
      </c>
      <c r="B41" s="31" t="s">
        <v>89</v>
      </c>
    </row>
    <row r="42" spans="1:2" x14ac:dyDescent="0.25">
      <c r="A42" s="31" t="s">
        <v>90</v>
      </c>
      <c r="B42" s="31" t="s">
        <v>91</v>
      </c>
    </row>
    <row r="43" spans="1:2" x14ac:dyDescent="0.25">
      <c r="A43" s="34" t="s">
        <v>92</v>
      </c>
      <c r="B43" s="31" t="s">
        <v>93</v>
      </c>
    </row>
    <row r="44" spans="1:2" x14ac:dyDescent="0.25">
      <c r="A44" s="31" t="s">
        <v>94</v>
      </c>
      <c r="B44" s="31" t="s">
        <v>95</v>
      </c>
    </row>
    <row r="45" spans="1:2" x14ac:dyDescent="0.25">
      <c r="A45" s="31" t="s">
        <v>96</v>
      </c>
      <c r="B45" s="31" t="s">
        <v>97</v>
      </c>
    </row>
    <row r="46" spans="1:2" x14ac:dyDescent="0.25">
      <c r="A46" s="31" t="s">
        <v>98</v>
      </c>
      <c r="B46" s="31" t="s">
        <v>99</v>
      </c>
    </row>
    <row r="47" spans="1:2" x14ac:dyDescent="0.25">
      <c r="A47" s="31" t="s">
        <v>100</v>
      </c>
      <c r="B47" s="31" t="s">
        <v>101</v>
      </c>
    </row>
    <row r="48" spans="1:2" x14ac:dyDescent="0.25">
      <c r="A48" s="31" t="s">
        <v>102</v>
      </c>
      <c r="B48" s="31" t="s">
        <v>103</v>
      </c>
    </row>
    <row r="49" spans="1:2" x14ac:dyDescent="0.25">
      <c r="A49" s="31" t="s">
        <v>104</v>
      </c>
      <c r="B49" s="31" t="s">
        <v>105</v>
      </c>
    </row>
    <row r="50" spans="1:2" x14ac:dyDescent="0.25">
      <c r="A50" s="31" t="s">
        <v>106</v>
      </c>
      <c r="B50" s="31" t="s">
        <v>107</v>
      </c>
    </row>
    <row r="51" spans="1:2" x14ac:dyDescent="0.25">
      <c r="A51" s="31" t="s">
        <v>108</v>
      </c>
      <c r="B51" s="31" t="s">
        <v>109</v>
      </c>
    </row>
    <row r="52" spans="1:2" x14ac:dyDescent="0.25">
      <c r="A52" s="31" t="s">
        <v>110</v>
      </c>
      <c r="B52" s="31" t="s">
        <v>111</v>
      </c>
    </row>
    <row r="53" spans="1:2" x14ac:dyDescent="0.25">
      <c r="A53" s="31" t="s">
        <v>112</v>
      </c>
      <c r="B53" s="31" t="s">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A3820-6E94-4E38-B415-08FCC0C119E7}">
  <sheetPr codeName="Sheet11">
    <tabColor rgb="FFFFC000"/>
  </sheetPr>
  <dimension ref="A1:N44"/>
  <sheetViews>
    <sheetView zoomScale="103" workbookViewId="0">
      <selection activeCell="B10" sqref="B10"/>
    </sheetView>
  </sheetViews>
  <sheetFormatPr defaultColWidth="9.75" defaultRowHeight="18.75" x14ac:dyDescent="0.25"/>
  <cols>
    <col min="1" max="1" width="9.125" style="40" customWidth="1"/>
    <col min="2" max="14" width="64.75" style="40" customWidth="1"/>
    <col min="15" max="16384" width="9.75" style="40"/>
  </cols>
  <sheetData>
    <row r="1" spans="1:14" s="38" customFormat="1" ht="34.15" customHeight="1" x14ac:dyDescent="0.25">
      <c r="A1" s="36" t="s">
        <v>114</v>
      </c>
      <c r="B1" s="37">
        <f ca="1">RANDBETWEEN(3,9)</f>
        <v>3</v>
      </c>
    </row>
    <row r="2" spans="1:14" s="39" customFormat="1" ht="43.15" customHeight="1" x14ac:dyDescent="0.25">
      <c r="A2" s="39" t="s">
        <v>115</v>
      </c>
      <c r="B2" s="36" t="s">
        <v>116</v>
      </c>
      <c r="C2" s="36" t="s">
        <v>117</v>
      </c>
      <c r="D2" s="36" t="s">
        <v>118</v>
      </c>
      <c r="E2" s="36" t="s">
        <v>119</v>
      </c>
      <c r="F2" s="36" t="s">
        <v>120</v>
      </c>
      <c r="G2" s="36" t="s">
        <v>121</v>
      </c>
      <c r="H2" s="36" t="s">
        <v>122</v>
      </c>
      <c r="I2" s="36" t="s">
        <v>123</v>
      </c>
      <c r="J2" s="36" t="s">
        <v>124</v>
      </c>
      <c r="K2" s="36" t="s">
        <v>125</v>
      </c>
      <c r="L2" s="36" t="s">
        <v>126</v>
      </c>
      <c r="M2" s="36" t="s">
        <v>127</v>
      </c>
      <c r="N2" s="36" t="s">
        <v>128</v>
      </c>
    </row>
    <row r="3" spans="1:14" ht="75" customHeight="1" x14ac:dyDescent="0.25">
      <c r="A3" s="39" t="s">
        <v>129</v>
      </c>
      <c r="B3" s="40" t="s">
        <v>130</v>
      </c>
      <c r="C3" s="41" t="s">
        <v>131</v>
      </c>
      <c r="D3" s="41" t="s">
        <v>132</v>
      </c>
      <c r="E3" s="41" t="s">
        <v>133</v>
      </c>
      <c r="F3" s="41" t="s">
        <v>134</v>
      </c>
      <c r="G3" s="41" t="s">
        <v>135</v>
      </c>
      <c r="H3" s="41" t="s">
        <v>136</v>
      </c>
      <c r="I3" s="41" t="s">
        <v>137</v>
      </c>
      <c r="J3" s="41" t="s">
        <v>138</v>
      </c>
      <c r="K3" s="40" t="s">
        <v>139</v>
      </c>
      <c r="L3" s="40" t="s">
        <v>140</v>
      </c>
      <c r="M3" s="40" t="s">
        <v>141</v>
      </c>
      <c r="N3" s="40" t="s">
        <v>142</v>
      </c>
    </row>
    <row r="4" spans="1:14" ht="75" customHeight="1" x14ac:dyDescent="0.25">
      <c r="A4" s="39" t="s">
        <v>143</v>
      </c>
      <c r="B4" s="40" t="s">
        <v>144</v>
      </c>
      <c r="C4" s="41" t="s">
        <v>145</v>
      </c>
      <c r="D4" s="41" t="s">
        <v>146</v>
      </c>
      <c r="E4" s="41" t="s">
        <v>147</v>
      </c>
      <c r="F4" s="42" t="s">
        <v>148</v>
      </c>
      <c r="G4" s="42" t="s">
        <v>149</v>
      </c>
      <c r="H4" s="42" t="s">
        <v>150</v>
      </c>
      <c r="I4" s="42" t="s">
        <v>151</v>
      </c>
      <c r="J4" s="42" t="s">
        <v>152</v>
      </c>
      <c r="K4" s="40" t="s">
        <v>153</v>
      </c>
      <c r="L4" s="40" t="s">
        <v>154</v>
      </c>
      <c r="M4" s="40" t="s">
        <v>155</v>
      </c>
      <c r="N4" s="40" t="s">
        <v>156</v>
      </c>
    </row>
    <row r="5" spans="1:14" ht="75" customHeight="1" x14ac:dyDescent="0.25">
      <c r="B5" s="40" t="s">
        <v>157</v>
      </c>
      <c r="C5" s="41" t="s">
        <v>158</v>
      </c>
      <c r="D5" s="41" t="s">
        <v>159</v>
      </c>
      <c r="E5" s="41" t="s">
        <v>160</v>
      </c>
      <c r="F5" s="42" t="s">
        <v>161</v>
      </c>
      <c r="G5" s="42" t="s">
        <v>162</v>
      </c>
      <c r="H5" s="42" t="s">
        <v>163</v>
      </c>
      <c r="I5" s="42" t="s">
        <v>163</v>
      </c>
      <c r="J5" s="42" t="s">
        <v>164</v>
      </c>
      <c r="K5" s="40" t="s">
        <v>165</v>
      </c>
      <c r="L5" s="40" t="s">
        <v>166</v>
      </c>
      <c r="M5" s="40" t="s">
        <v>167</v>
      </c>
      <c r="N5" s="40" t="s">
        <v>168</v>
      </c>
    </row>
    <row r="6" spans="1:14" ht="75" customHeight="1" x14ac:dyDescent="0.25">
      <c r="B6" s="40" t="s">
        <v>169</v>
      </c>
      <c r="C6" s="41" t="s">
        <v>170</v>
      </c>
      <c r="D6" s="41" t="s">
        <v>171</v>
      </c>
      <c r="E6" s="41" t="s">
        <v>172</v>
      </c>
      <c r="F6" s="42" t="s">
        <v>173</v>
      </c>
      <c r="G6" s="42" t="s">
        <v>174</v>
      </c>
      <c r="H6" s="42" t="s">
        <v>175</v>
      </c>
      <c r="I6" s="42" t="s">
        <v>176</v>
      </c>
      <c r="J6" s="42" t="s">
        <v>177</v>
      </c>
      <c r="K6" s="40" t="s">
        <v>178</v>
      </c>
      <c r="L6" s="40" t="s">
        <v>179</v>
      </c>
      <c r="M6" s="40" t="s">
        <v>180</v>
      </c>
      <c r="N6" s="40" t="s">
        <v>181</v>
      </c>
    </row>
    <row r="7" spans="1:14" ht="75" customHeight="1" x14ac:dyDescent="0.25">
      <c r="B7" s="40" t="s">
        <v>182</v>
      </c>
      <c r="C7" s="41" t="s">
        <v>183</v>
      </c>
      <c r="D7" s="41" t="s">
        <v>184</v>
      </c>
      <c r="E7" s="41" t="s">
        <v>185</v>
      </c>
      <c r="F7" s="42" t="s">
        <v>186</v>
      </c>
      <c r="G7" s="42" t="s">
        <v>187</v>
      </c>
      <c r="H7" s="42" t="s">
        <v>188</v>
      </c>
      <c r="I7" s="42" t="s">
        <v>189</v>
      </c>
      <c r="J7" s="42" t="s">
        <v>190</v>
      </c>
      <c r="K7" s="40" t="s">
        <v>191</v>
      </c>
      <c r="L7" s="40" t="s">
        <v>192</v>
      </c>
      <c r="M7" s="40" t="s">
        <v>193</v>
      </c>
      <c r="N7" s="40" t="s">
        <v>194</v>
      </c>
    </row>
    <row r="8" spans="1:14" ht="75" customHeight="1" x14ac:dyDescent="0.25">
      <c r="B8" s="40" t="s">
        <v>195</v>
      </c>
      <c r="C8" s="41" t="s">
        <v>196</v>
      </c>
      <c r="D8" s="41" t="s">
        <v>197</v>
      </c>
      <c r="E8" s="41" t="s">
        <v>198</v>
      </c>
      <c r="F8" s="42" t="s">
        <v>199</v>
      </c>
      <c r="G8" s="42" t="s">
        <v>200</v>
      </c>
      <c r="H8" s="42" t="s">
        <v>201</v>
      </c>
      <c r="I8" s="42" t="s">
        <v>201</v>
      </c>
      <c r="J8" s="42" t="s">
        <v>202</v>
      </c>
      <c r="K8" s="40" t="s">
        <v>203</v>
      </c>
      <c r="L8" s="40" t="s">
        <v>204</v>
      </c>
      <c r="M8" s="40" t="s">
        <v>205</v>
      </c>
      <c r="N8" s="40" t="s">
        <v>206</v>
      </c>
    </row>
    <row r="9" spans="1:14" ht="75" customHeight="1" x14ac:dyDescent="0.25">
      <c r="B9" s="40" t="s">
        <v>207</v>
      </c>
      <c r="C9" s="41" t="s">
        <v>208</v>
      </c>
      <c r="D9" s="41" t="s">
        <v>209</v>
      </c>
      <c r="E9" s="41" t="s">
        <v>210</v>
      </c>
      <c r="F9" s="41" t="s">
        <v>211</v>
      </c>
      <c r="G9" s="41" t="s">
        <v>212</v>
      </c>
      <c r="H9" s="41" t="s">
        <v>213</v>
      </c>
      <c r="I9" s="41" t="s">
        <v>213</v>
      </c>
      <c r="J9" s="41" t="s">
        <v>214</v>
      </c>
      <c r="K9" s="40" t="s">
        <v>215</v>
      </c>
      <c r="L9" s="40" t="s">
        <v>216</v>
      </c>
      <c r="M9" s="40" t="s">
        <v>217</v>
      </c>
      <c r="N9" s="40" t="s">
        <v>218</v>
      </c>
    </row>
    <row r="10" spans="1:14" ht="75" customHeight="1" x14ac:dyDescent="0.25">
      <c r="B10" s="40" t="s">
        <v>219</v>
      </c>
      <c r="C10" s="41" t="s">
        <v>220</v>
      </c>
      <c r="D10" s="41" t="s">
        <v>221</v>
      </c>
      <c r="E10" s="41" t="s">
        <v>222</v>
      </c>
      <c r="F10" s="42" t="s">
        <v>223</v>
      </c>
      <c r="G10" s="42" t="s">
        <v>224</v>
      </c>
      <c r="H10" s="42" t="s">
        <v>225</v>
      </c>
      <c r="I10" s="42" t="s">
        <v>225</v>
      </c>
      <c r="J10" s="42" t="s">
        <v>226</v>
      </c>
      <c r="K10" s="40" t="s">
        <v>227</v>
      </c>
      <c r="L10" s="40" t="s">
        <v>228</v>
      </c>
      <c r="M10" s="40" t="s">
        <v>229</v>
      </c>
      <c r="N10" s="40" t="s">
        <v>230</v>
      </c>
    </row>
    <row r="11" spans="1:14" ht="75" customHeight="1" x14ac:dyDescent="0.25">
      <c r="C11" s="41"/>
      <c r="D11" s="41"/>
      <c r="E11" s="41"/>
      <c r="F11" s="42"/>
      <c r="G11" s="42"/>
      <c r="H11" s="42"/>
      <c r="I11" s="42"/>
      <c r="J11" s="42"/>
      <c r="K11" s="42"/>
    </row>
    <row r="12" spans="1:14" ht="75" customHeight="1" x14ac:dyDescent="0.25">
      <c r="C12" s="41"/>
      <c r="D12" s="41"/>
      <c r="E12" s="41"/>
      <c r="F12" s="42"/>
      <c r="G12" s="42"/>
      <c r="H12" s="42"/>
      <c r="I12" s="42"/>
      <c r="J12" s="42"/>
    </row>
    <row r="13" spans="1:14" ht="75" customHeight="1" x14ac:dyDescent="0.25">
      <c r="C13" s="41"/>
      <c r="D13" s="41"/>
      <c r="E13" s="41"/>
      <c r="F13" s="42"/>
      <c r="G13" s="42"/>
      <c r="H13" s="42"/>
      <c r="I13" s="42"/>
      <c r="J13" s="42"/>
    </row>
    <row r="14" spans="1:14" ht="75" customHeight="1" x14ac:dyDescent="0.25">
      <c r="C14" s="41"/>
      <c r="D14" s="41"/>
      <c r="E14" s="41"/>
      <c r="F14" s="42"/>
      <c r="G14" s="42"/>
      <c r="H14" s="42"/>
      <c r="I14" s="42"/>
      <c r="J14" s="42"/>
    </row>
    <row r="15" spans="1:14" ht="75" customHeight="1" x14ac:dyDescent="0.25">
      <c r="C15" s="41"/>
      <c r="D15" s="41"/>
      <c r="E15" s="41"/>
      <c r="F15" s="42"/>
      <c r="G15" s="42"/>
      <c r="H15" s="42"/>
      <c r="I15" s="42"/>
      <c r="J15" s="42"/>
    </row>
    <row r="16" spans="1:14" x14ac:dyDescent="0.25">
      <c r="A16" s="41"/>
      <c r="B16" s="41"/>
      <c r="C16" s="41"/>
      <c r="D16" s="41"/>
      <c r="E16" s="41"/>
      <c r="F16" s="42"/>
      <c r="G16" s="42"/>
      <c r="H16" s="42"/>
      <c r="I16" s="42"/>
      <c r="J16" s="42"/>
    </row>
    <row r="17" spans="1:5" x14ac:dyDescent="0.25">
      <c r="A17" s="41"/>
      <c r="B17" s="41"/>
      <c r="C17" s="41"/>
      <c r="D17" s="41"/>
      <c r="E17" s="41"/>
    </row>
    <row r="18" spans="1:5" x14ac:dyDescent="0.25">
      <c r="A18" s="41"/>
      <c r="B18" s="41"/>
      <c r="C18" s="41"/>
      <c r="D18" s="41"/>
      <c r="E18" s="41"/>
    </row>
    <row r="19" spans="1:5" x14ac:dyDescent="0.25">
      <c r="A19" s="41"/>
      <c r="B19" s="41"/>
      <c r="C19" s="41"/>
      <c r="D19" s="41"/>
      <c r="E19" s="41"/>
    </row>
    <row r="20" spans="1:5" x14ac:dyDescent="0.25">
      <c r="A20" s="41"/>
      <c r="B20" s="41"/>
      <c r="C20" s="41"/>
      <c r="D20" s="41"/>
      <c r="E20" s="41"/>
    </row>
    <row r="21" spans="1:5" x14ac:dyDescent="0.25">
      <c r="A21" s="41"/>
      <c r="B21" s="41"/>
      <c r="C21" s="41"/>
      <c r="D21" s="41"/>
      <c r="E21" s="41"/>
    </row>
    <row r="22" spans="1:5" x14ac:dyDescent="0.25">
      <c r="A22" s="41"/>
      <c r="B22" s="41"/>
      <c r="C22" s="41"/>
      <c r="D22" s="41"/>
      <c r="E22" s="41"/>
    </row>
    <row r="23" spans="1:5" x14ac:dyDescent="0.25">
      <c r="A23" s="41"/>
      <c r="B23" s="41"/>
      <c r="C23" s="41"/>
      <c r="D23" s="41"/>
      <c r="E23" s="41"/>
    </row>
    <row r="24" spans="1:5" x14ac:dyDescent="0.25">
      <c r="A24" s="41"/>
      <c r="B24" s="41"/>
      <c r="C24" s="41"/>
      <c r="D24" s="41"/>
      <c r="E24" s="41"/>
    </row>
    <row r="25" spans="1:5" x14ac:dyDescent="0.25">
      <c r="A25" s="41"/>
      <c r="B25" s="41"/>
      <c r="C25" s="41"/>
      <c r="D25" s="41"/>
      <c r="E25" s="41"/>
    </row>
    <row r="26" spans="1:5" x14ac:dyDescent="0.25">
      <c r="A26" s="41"/>
      <c r="B26" s="41"/>
      <c r="C26" s="41"/>
      <c r="D26" s="41"/>
      <c r="E26" s="41"/>
    </row>
    <row r="27" spans="1:5" x14ac:dyDescent="0.25">
      <c r="A27" s="41"/>
      <c r="B27" s="41"/>
      <c r="C27" s="41"/>
      <c r="D27" s="41"/>
      <c r="E27" s="41"/>
    </row>
    <row r="28" spans="1:5" x14ac:dyDescent="0.25">
      <c r="A28" s="41"/>
      <c r="B28" s="41"/>
      <c r="C28" s="41"/>
      <c r="D28" s="41"/>
      <c r="E28" s="41"/>
    </row>
    <row r="29" spans="1:5" x14ac:dyDescent="0.25">
      <c r="A29" s="41"/>
      <c r="B29" s="41"/>
      <c r="C29" s="41"/>
      <c r="D29" s="41"/>
      <c r="E29" s="41"/>
    </row>
    <row r="30" spans="1:5" x14ac:dyDescent="0.25">
      <c r="A30" s="41"/>
      <c r="B30" s="41"/>
      <c r="C30" s="41"/>
      <c r="D30" s="41"/>
      <c r="E30" s="41"/>
    </row>
    <row r="31" spans="1:5" x14ac:dyDescent="0.25">
      <c r="A31" s="41"/>
      <c r="B31" s="41"/>
      <c r="C31" s="41"/>
      <c r="D31" s="41"/>
      <c r="E31" s="41"/>
    </row>
    <row r="32" spans="1:5" x14ac:dyDescent="0.25">
      <c r="A32" s="41"/>
      <c r="B32" s="41"/>
      <c r="C32" s="41"/>
      <c r="D32" s="41"/>
      <c r="E32" s="41"/>
    </row>
    <row r="33" spans="1:5" x14ac:dyDescent="0.25">
      <c r="A33" s="41"/>
      <c r="B33" s="41"/>
      <c r="C33" s="41"/>
      <c r="D33" s="41"/>
      <c r="E33" s="41"/>
    </row>
    <row r="34" spans="1:5" x14ac:dyDescent="0.25">
      <c r="A34" s="41"/>
      <c r="B34" s="41"/>
      <c r="C34" s="41"/>
      <c r="D34" s="41"/>
      <c r="E34" s="41"/>
    </row>
    <row r="35" spans="1:5" x14ac:dyDescent="0.25">
      <c r="A35" s="41"/>
      <c r="B35" s="41"/>
      <c r="C35" s="41"/>
      <c r="D35" s="41"/>
      <c r="E35" s="41"/>
    </row>
    <row r="36" spans="1:5" x14ac:dyDescent="0.25">
      <c r="A36" s="41"/>
      <c r="B36" s="41"/>
      <c r="C36" s="41"/>
      <c r="D36" s="41"/>
      <c r="E36" s="41"/>
    </row>
    <row r="37" spans="1:5" x14ac:dyDescent="0.25">
      <c r="A37" s="41"/>
      <c r="B37" s="41"/>
      <c r="C37" s="41"/>
      <c r="D37" s="41"/>
      <c r="E37" s="41"/>
    </row>
    <row r="38" spans="1:5" x14ac:dyDescent="0.25">
      <c r="A38" s="41"/>
      <c r="B38" s="41"/>
      <c r="C38" s="41"/>
      <c r="D38" s="41"/>
      <c r="E38" s="41"/>
    </row>
    <row r="39" spans="1:5" x14ac:dyDescent="0.25">
      <c r="A39" s="41"/>
      <c r="B39" s="41"/>
      <c r="C39" s="41"/>
      <c r="D39" s="41"/>
      <c r="E39" s="41"/>
    </row>
    <row r="40" spans="1:5" x14ac:dyDescent="0.25">
      <c r="A40" s="41"/>
      <c r="B40" s="41"/>
      <c r="C40" s="41"/>
      <c r="D40" s="41"/>
      <c r="E40" s="41"/>
    </row>
    <row r="41" spans="1:5" x14ac:dyDescent="0.25">
      <c r="A41" s="41"/>
      <c r="B41" s="41"/>
      <c r="C41" s="41"/>
      <c r="D41" s="41"/>
      <c r="E41" s="41"/>
    </row>
    <row r="42" spans="1:5" x14ac:dyDescent="0.25">
      <c r="A42" s="41"/>
      <c r="B42" s="41"/>
      <c r="C42" s="41"/>
      <c r="D42" s="41"/>
      <c r="E42" s="41"/>
    </row>
    <row r="43" spans="1:5" x14ac:dyDescent="0.25">
      <c r="A43" s="41"/>
      <c r="B43" s="41"/>
      <c r="C43" s="41"/>
      <c r="D43" s="41"/>
      <c r="E43" s="41"/>
    </row>
    <row r="44" spans="1:5" x14ac:dyDescent="0.25">
      <c r="C44" s="41"/>
      <c r="D44" s="41"/>
      <c r="E44" s="4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8382-2DB0-4B2C-82F1-AABE275364B5}">
  <sheetPr codeName="Sheet6">
    <tabColor rgb="FFD9BF91"/>
  </sheetPr>
  <dimension ref="A1:Z133"/>
  <sheetViews>
    <sheetView showGridLines="0" zoomScaleNormal="100" workbookViewId="0">
      <selection activeCell="AA3" sqref="AA3"/>
    </sheetView>
  </sheetViews>
  <sheetFormatPr defaultColWidth="9.75" defaultRowHeight="21" x14ac:dyDescent="0.35"/>
  <cols>
    <col min="1" max="1" width="3.75" style="76" customWidth="1"/>
    <col min="2" max="2" width="24.625" style="75" customWidth="1"/>
    <col min="3" max="3" width="24.625" style="76" customWidth="1"/>
    <col min="4" max="4" width="32.25" style="76" customWidth="1"/>
    <col min="5" max="5" width="40.25" style="76" customWidth="1"/>
    <col min="6" max="6" width="9" style="79" customWidth="1"/>
    <col min="7" max="7" width="9.75" style="79"/>
    <col min="8" max="8" width="9.75" style="76" customWidth="1"/>
    <col min="9" max="9" width="21.75" style="76" customWidth="1"/>
    <col min="10" max="16384" width="9.75" style="76"/>
  </cols>
  <sheetData>
    <row r="1" spans="1:26" x14ac:dyDescent="0.35">
      <c r="A1" s="80"/>
      <c r="B1" s="81"/>
      <c r="C1" s="80"/>
      <c r="D1" s="80"/>
      <c r="E1" s="80"/>
      <c r="F1" s="80"/>
      <c r="G1" s="80"/>
      <c r="H1" s="80"/>
      <c r="I1" s="80"/>
      <c r="J1" s="80"/>
      <c r="K1" s="80"/>
      <c r="L1" s="80"/>
      <c r="M1" s="80"/>
      <c r="N1" s="80"/>
      <c r="O1" s="80"/>
      <c r="P1" s="80"/>
      <c r="Q1" s="80"/>
      <c r="R1" s="80"/>
      <c r="S1" s="80"/>
      <c r="T1" s="80"/>
      <c r="U1" s="80"/>
      <c r="V1" s="80"/>
      <c r="W1" s="80"/>
      <c r="X1" s="80"/>
      <c r="Y1" s="80"/>
      <c r="Z1" s="80"/>
    </row>
    <row r="2" spans="1:26" ht="26.25" x14ac:dyDescent="0.4">
      <c r="A2" s="80"/>
      <c r="B2" s="82" t="s">
        <v>231</v>
      </c>
      <c r="C2" s="83"/>
      <c r="D2" s="84"/>
      <c r="E2" s="85"/>
      <c r="F2" s="85"/>
      <c r="G2" s="83"/>
      <c r="H2" s="83"/>
      <c r="I2" s="86" t="str">
        <f ca="1">$B$23&amp;"/"&amp;$C$23</f>
        <v>2/2</v>
      </c>
      <c r="J2" s="80"/>
      <c r="K2" s="80"/>
      <c r="L2" s="80"/>
      <c r="M2" s="80"/>
      <c r="N2" s="80"/>
      <c r="O2" s="80"/>
      <c r="P2" s="80"/>
      <c r="Q2" s="80"/>
      <c r="R2" s="80"/>
      <c r="S2" s="80"/>
      <c r="T2" s="80"/>
      <c r="U2" s="80"/>
      <c r="V2" s="80"/>
      <c r="W2" s="80"/>
      <c r="X2" s="80"/>
      <c r="Y2" s="80"/>
      <c r="Z2" s="80"/>
    </row>
    <row r="3" spans="1:26" x14ac:dyDescent="0.35">
      <c r="A3" s="80"/>
      <c r="B3" s="87" t="s">
        <v>232</v>
      </c>
      <c r="C3" s="88"/>
      <c r="D3" s="89"/>
      <c r="E3" s="90"/>
      <c r="F3" s="90"/>
      <c r="G3" s="88"/>
      <c r="H3" s="88"/>
      <c r="I3" s="91">
        <f ca="1">$D$23</f>
        <v>1</v>
      </c>
      <c r="J3" s="80"/>
      <c r="K3" s="80"/>
      <c r="L3" s="80"/>
      <c r="M3" s="80"/>
      <c r="N3" s="80"/>
      <c r="O3" s="80"/>
      <c r="P3" s="80"/>
      <c r="Q3" s="80"/>
      <c r="R3" s="80"/>
      <c r="S3" s="80"/>
      <c r="T3" s="80"/>
      <c r="U3" s="80"/>
      <c r="V3" s="80"/>
      <c r="W3" s="80"/>
      <c r="X3" s="80"/>
      <c r="Y3" s="80"/>
      <c r="Z3" s="80"/>
    </row>
    <row r="4" spans="1:26" x14ac:dyDescent="0.35">
      <c r="A4" s="80"/>
      <c r="B4" s="92" t="s">
        <v>233</v>
      </c>
      <c r="C4" s="93"/>
      <c r="D4" s="93"/>
      <c r="E4" s="94" t="str">
        <f ca="1">IFERROR(_xlfn.CONCAT("Excel version: ",INFO("release")),"Excel version: Invalid")</f>
        <v>Excel version: 16.0</v>
      </c>
      <c r="F4" s="95" t="str" cm="1">
        <f t="array" aca="1" ref="F4" ca="1">IFERROR(IF(OR(ISERROR(_xlfn.RANDARRAY()), ISERROR(INFO("osversion"))), "Error: Please use Office 2021 desktop version or newer", _xlfn.CONCAT("Operating system: ", INFO("osversion"))),"Error: Please use Office 2021 desktop version or newer")</f>
        <v>Operating system: Windows (64-bit) NT 10.00</v>
      </c>
      <c r="G4" s="95"/>
      <c r="H4" s="93"/>
      <c r="I4" s="80"/>
      <c r="J4" s="80"/>
      <c r="K4" s="80"/>
      <c r="L4" s="80"/>
      <c r="M4" s="80"/>
      <c r="N4" s="80"/>
      <c r="O4" s="80"/>
      <c r="P4" s="80"/>
      <c r="Q4" s="80"/>
      <c r="R4" s="80"/>
      <c r="S4" s="80"/>
      <c r="T4" s="80"/>
      <c r="U4" s="80"/>
      <c r="V4" s="80"/>
      <c r="W4" s="80"/>
      <c r="X4" s="80"/>
      <c r="Y4" s="80"/>
      <c r="Z4" s="80"/>
    </row>
    <row r="5" spans="1:26" ht="24" customHeight="1" x14ac:dyDescent="0.35">
      <c r="A5" s="80"/>
      <c r="B5" s="92"/>
      <c r="C5" s="93"/>
      <c r="D5" s="93"/>
      <c r="E5" s="96"/>
      <c r="F5" s="96"/>
      <c r="G5" s="97"/>
      <c r="H5" s="93"/>
      <c r="I5" s="80"/>
      <c r="J5" s="80"/>
      <c r="K5" s="80"/>
      <c r="L5" s="80"/>
      <c r="M5" s="80"/>
      <c r="N5" s="80"/>
      <c r="O5" s="80"/>
      <c r="P5" s="80"/>
      <c r="Q5" s="80"/>
      <c r="R5" s="80"/>
      <c r="S5" s="80"/>
      <c r="T5" s="80"/>
      <c r="U5" s="80"/>
      <c r="V5" s="80"/>
      <c r="W5" s="80"/>
      <c r="X5" s="80"/>
      <c r="Y5" s="80"/>
      <c r="Z5" s="80"/>
    </row>
    <row r="6" spans="1:26" ht="25.9" customHeight="1" x14ac:dyDescent="0.35">
      <c r="A6" s="80"/>
      <c r="B6" s="81" t="s">
        <v>257</v>
      </c>
      <c r="C6" s="80"/>
      <c r="D6" s="80"/>
      <c r="E6" s="80"/>
      <c r="F6" s="80"/>
      <c r="G6" s="80"/>
      <c r="H6" s="80"/>
      <c r="I6" s="98" t="s">
        <v>247</v>
      </c>
      <c r="J6" s="80"/>
      <c r="K6" s="80"/>
      <c r="L6" s="80"/>
      <c r="M6" s="80"/>
      <c r="N6" s="80"/>
      <c r="O6" s="80"/>
      <c r="P6" s="80"/>
      <c r="Q6" s="80"/>
      <c r="R6" s="80"/>
      <c r="S6" s="80"/>
      <c r="T6" s="80"/>
      <c r="U6" s="80"/>
      <c r="V6" s="80"/>
      <c r="W6" s="80"/>
      <c r="X6" s="80"/>
      <c r="Y6" s="80"/>
      <c r="Z6" s="80"/>
    </row>
    <row r="7" spans="1:26" ht="24" customHeight="1" x14ac:dyDescent="0.35">
      <c r="A7" s="80"/>
      <c r="B7" s="81" t="s">
        <v>255</v>
      </c>
      <c r="C7" s="80"/>
      <c r="D7" s="80"/>
      <c r="E7" s="80"/>
      <c r="F7" s="80"/>
      <c r="G7" s="80"/>
      <c r="H7" s="80"/>
      <c r="I7" s="99" t="s">
        <v>252</v>
      </c>
      <c r="J7" s="80"/>
      <c r="K7" s="80"/>
      <c r="L7" s="80"/>
      <c r="M7" s="80"/>
      <c r="N7" s="80"/>
      <c r="O7" s="80"/>
      <c r="P7" s="80"/>
      <c r="Q7" s="80"/>
      <c r="R7" s="80"/>
      <c r="S7" s="80"/>
      <c r="T7" s="80"/>
      <c r="U7" s="80"/>
      <c r="V7" s="80"/>
      <c r="W7" s="80"/>
      <c r="X7" s="80"/>
      <c r="Y7" s="80"/>
      <c r="Z7" s="80"/>
    </row>
    <row r="8" spans="1:26" ht="28.9" customHeight="1" x14ac:dyDescent="0.55000000000000004">
      <c r="A8" s="80"/>
      <c r="B8" s="81" t="s">
        <v>253</v>
      </c>
      <c r="C8" s="100" t="str">
        <f ca="1">IF(OR($E$4="Excel version: Invalid", $F$4="Error: Please use Office 2021 desktop version or newer"), "****Error: Please use Office 2021 desktop version or newer****", "")</f>
        <v/>
      </c>
      <c r="D8" s="101"/>
      <c r="E8" s="80"/>
      <c r="F8" s="80"/>
      <c r="G8" s="80"/>
      <c r="H8" s="80"/>
      <c r="I8" s="102">
        <v>45424</v>
      </c>
      <c r="J8" s="80"/>
      <c r="K8" s="80"/>
      <c r="L8" s="80"/>
      <c r="M8" s="80"/>
      <c r="N8" s="80"/>
      <c r="O8" s="80"/>
      <c r="P8" s="80"/>
      <c r="Q8" s="80"/>
      <c r="R8" s="80"/>
      <c r="S8" s="80"/>
      <c r="T8" s="80"/>
      <c r="U8" s="80"/>
      <c r="V8" s="80"/>
      <c r="W8" s="80"/>
      <c r="X8" s="80"/>
      <c r="Y8" s="80"/>
      <c r="Z8" s="80"/>
    </row>
    <row r="9" spans="1:26" ht="22.15" customHeight="1" x14ac:dyDescent="0.35">
      <c r="A9" s="80"/>
      <c r="B9" s="81" t="s">
        <v>254</v>
      </c>
      <c r="C9" s="80"/>
      <c r="D9" s="80"/>
      <c r="E9" s="80"/>
      <c r="F9" s="80"/>
      <c r="G9" s="80"/>
      <c r="H9" s="80"/>
      <c r="I9" s="80"/>
      <c r="J9" s="80"/>
      <c r="K9" s="80"/>
      <c r="L9" s="80"/>
      <c r="M9" s="80"/>
      <c r="N9" s="80"/>
      <c r="O9" s="80"/>
      <c r="P9" s="80"/>
      <c r="Q9" s="80"/>
      <c r="R9" s="80"/>
      <c r="S9" s="80"/>
      <c r="T9" s="80"/>
      <c r="U9" s="80"/>
      <c r="V9" s="80"/>
      <c r="W9" s="80"/>
      <c r="X9" s="80"/>
      <c r="Y9" s="80"/>
      <c r="Z9" s="80"/>
    </row>
    <row r="10" spans="1:26" x14ac:dyDescent="0.35">
      <c r="A10" s="80"/>
      <c r="B10" s="81"/>
      <c r="C10" s="80"/>
      <c r="D10" s="80"/>
      <c r="E10" s="80"/>
      <c r="F10" s="80"/>
      <c r="G10" s="80"/>
      <c r="H10" s="80"/>
      <c r="I10" s="80"/>
      <c r="J10" s="80"/>
      <c r="K10" s="80"/>
      <c r="L10" s="80"/>
      <c r="M10" s="80"/>
      <c r="N10" s="80"/>
      <c r="O10" s="80"/>
      <c r="P10" s="80"/>
      <c r="Q10" s="80"/>
      <c r="R10" s="80"/>
      <c r="S10" s="80"/>
      <c r="T10" s="80"/>
      <c r="U10" s="80"/>
      <c r="V10" s="80"/>
      <c r="W10" s="80"/>
      <c r="X10" s="80"/>
      <c r="Y10" s="80"/>
      <c r="Z10" s="80"/>
    </row>
    <row r="11" spans="1:26" ht="22.9" customHeight="1" thickBot="1" x14ac:dyDescent="0.4">
      <c r="A11" s="80"/>
      <c r="B11" s="103"/>
      <c r="C11" s="104"/>
      <c r="D11" s="104"/>
      <c r="E11" s="104"/>
      <c r="F11" s="104"/>
      <c r="G11" s="104"/>
      <c r="H11" s="104"/>
      <c r="I11" s="105"/>
      <c r="J11" s="80"/>
      <c r="K11" s="80"/>
      <c r="L11" s="80"/>
      <c r="M11" s="80"/>
      <c r="N11" s="80"/>
      <c r="O11" s="80"/>
      <c r="P11" s="80"/>
      <c r="Q11" s="80"/>
      <c r="R11" s="80"/>
      <c r="S11" s="80"/>
      <c r="T11" s="80"/>
      <c r="U11" s="80"/>
      <c r="V11" s="80"/>
      <c r="W11" s="80"/>
      <c r="X11" s="80"/>
      <c r="Y11" s="80"/>
      <c r="Z11" s="80"/>
    </row>
    <row r="12" spans="1:26" ht="22.5" thickTop="1" thickBot="1" x14ac:dyDescent="0.4">
      <c r="A12" s="80"/>
      <c r="B12" s="106" t="s">
        <v>234</v>
      </c>
      <c r="C12" s="80"/>
      <c r="D12" s="80"/>
      <c r="E12" s="80"/>
      <c r="F12" s="107">
        <v>1</v>
      </c>
      <c r="G12" s="107">
        <v>1</v>
      </c>
      <c r="H12" s="108">
        <v>2</v>
      </c>
      <c r="I12" s="109"/>
      <c r="J12" s="80"/>
      <c r="K12" s="80"/>
      <c r="L12" s="80"/>
      <c r="M12" s="80"/>
      <c r="N12" s="80"/>
      <c r="O12" s="80"/>
      <c r="P12" s="80"/>
      <c r="Q12" s="80"/>
      <c r="R12" s="80"/>
      <c r="S12" s="80"/>
      <c r="T12" s="80"/>
      <c r="U12" s="80"/>
      <c r="V12" s="80"/>
      <c r="W12" s="80"/>
      <c r="X12" s="80"/>
      <c r="Y12" s="80"/>
      <c r="Z12" s="80"/>
    </row>
    <row r="13" spans="1:26" ht="21.75" thickTop="1" x14ac:dyDescent="0.35">
      <c r="A13" s="80"/>
      <c r="B13" s="106"/>
      <c r="C13" s="80"/>
      <c r="D13" s="80"/>
      <c r="E13" s="80"/>
      <c r="F13" s="80"/>
      <c r="G13" s="80"/>
      <c r="H13" s="80"/>
      <c r="I13" s="109"/>
      <c r="J13" s="80"/>
      <c r="K13" s="80"/>
      <c r="L13" s="80"/>
      <c r="M13" s="80"/>
      <c r="N13" s="80"/>
      <c r="O13" s="80"/>
      <c r="P13" s="80"/>
      <c r="Q13" s="80"/>
      <c r="R13" s="80"/>
      <c r="S13" s="80"/>
      <c r="T13" s="80"/>
      <c r="U13" s="80"/>
      <c r="V13" s="80"/>
      <c r="W13" s="80"/>
      <c r="X13" s="80"/>
      <c r="Y13" s="80"/>
      <c r="Z13" s="80"/>
    </row>
    <row r="14" spans="1:26" x14ac:dyDescent="0.35">
      <c r="A14" s="80"/>
      <c r="B14" s="106" t="s">
        <v>235</v>
      </c>
      <c r="C14" s="80"/>
      <c r="D14" s="80"/>
      <c r="E14" s="80"/>
      <c r="F14" s="110"/>
      <c r="G14" s="80"/>
      <c r="H14" s="80"/>
      <c r="I14" s="109"/>
      <c r="J14" s="80"/>
      <c r="K14" s="80"/>
      <c r="L14" s="80"/>
      <c r="M14" s="80"/>
      <c r="N14" s="80"/>
      <c r="O14" s="80"/>
      <c r="P14" s="80"/>
      <c r="Q14" s="80"/>
      <c r="R14" s="80"/>
      <c r="S14" s="80"/>
      <c r="T14" s="80"/>
      <c r="U14" s="80"/>
      <c r="V14" s="80"/>
      <c r="W14" s="80"/>
      <c r="X14" s="80"/>
      <c r="Y14" s="80"/>
      <c r="Z14" s="80"/>
    </row>
    <row r="15" spans="1:26" x14ac:dyDescent="0.35">
      <c r="A15" s="80"/>
      <c r="B15" s="106"/>
      <c r="C15" s="80"/>
      <c r="D15" s="80"/>
      <c r="E15" s="80"/>
      <c r="F15" s="110"/>
      <c r="G15" s="80"/>
      <c r="H15" s="80"/>
      <c r="I15" s="109"/>
      <c r="J15" s="80"/>
      <c r="K15" s="80"/>
      <c r="L15" s="80"/>
      <c r="M15" s="80"/>
      <c r="N15" s="80"/>
      <c r="O15" s="80"/>
      <c r="P15" s="80"/>
      <c r="Q15" s="80"/>
      <c r="R15" s="80"/>
      <c r="S15" s="80"/>
      <c r="T15" s="80"/>
      <c r="U15" s="80"/>
      <c r="V15" s="80"/>
      <c r="W15" s="80"/>
      <c r="X15" s="80"/>
      <c r="Y15" s="80"/>
      <c r="Z15" s="80"/>
    </row>
    <row r="16" spans="1:26" x14ac:dyDescent="0.35">
      <c r="A16" s="80"/>
      <c r="B16" s="106" t="s">
        <v>236</v>
      </c>
      <c r="C16" s="80"/>
      <c r="D16" s="80"/>
      <c r="E16" s="93"/>
      <c r="F16" s="111">
        <v>5</v>
      </c>
      <c r="G16" s="80"/>
      <c r="H16" s="80"/>
      <c r="I16" s="109"/>
      <c r="J16" s="80"/>
      <c r="K16" s="80"/>
      <c r="L16" s="80"/>
      <c r="M16" s="80"/>
      <c r="N16" s="80"/>
      <c r="O16" s="80"/>
      <c r="P16" s="80"/>
      <c r="Q16" s="80"/>
      <c r="R16" s="80"/>
      <c r="S16" s="80"/>
      <c r="T16" s="80"/>
      <c r="U16" s="80"/>
      <c r="V16" s="80"/>
      <c r="W16" s="80"/>
      <c r="X16" s="80"/>
      <c r="Y16" s="80"/>
      <c r="Z16" s="80"/>
    </row>
    <row r="17" spans="1:26" ht="22.9" customHeight="1" x14ac:dyDescent="0.35">
      <c r="A17" s="80"/>
      <c r="B17" s="112"/>
      <c r="C17" s="113"/>
      <c r="D17" s="113"/>
      <c r="E17" s="113"/>
      <c r="F17" s="113"/>
      <c r="G17" s="113"/>
      <c r="H17" s="113"/>
      <c r="I17" s="114"/>
      <c r="J17" s="80"/>
      <c r="K17" s="80"/>
      <c r="L17" s="80"/>
      <c r="M17" s="80"/>
      <c r="N17" s="80"/>
      <c r="O17" s="80"/>
      <c r="P17" s="80"/>
      <c r="Q17" s="80"/>
      <c r="R17" s="80"/>
      <c r="S17" s="80"/>
      <c r="T17" s="80"/>
      <c r="U17" s="80"/>
      <c r="V17" s="80"/>
      <c r="W17" s="80"/>
      <c r="X17" s="80"/>
      <c r="Y17" s="80"/>
      <c r="Z17" s="80"/>
    </row>
    <row r="18" spans="1:26" x14ac:dyDescent="0.35">
      <c r="A18" s="80"/>
      <c r="B18" s="81"/>
      <c r="C18" s="80"/>
      <c r="D18" s="80"/>
      <c r="E18" s="31"/>
      <c r="F18" s="80"/>
      <c r="G18" s="80"/>
      <c r="H18" s="80"/>
      <c r="I18" s="80"/>
      <c r="J18" s="80"/>
      <c r="K18" s="80"/>
      <c r="L18" s="80"/>
      <c r="M18" s="80"/>
      <c r="N18" s="80"/>
      <c r="O18" s="80"/>
      <c r="P18" s="80"/>
      <c r="Q18" s="80"/>
      <c r="R18" s="80"/>
      <c r="S18" s="80"/>
      <c r="T18" s="80"/>
      <c r="U18" s="80"/>
      <c r="V18" s="80"/>
      <c r="W18" s="80"/>
      <c r="X18" s="80"/>
      <c r="Y18" s="80"/>
      <c r="Z18" s="80"/>
    </row>
    <row r="19" spans="1:26" x14ac:dyDescent="0.35">
      <c r="A19" s="80"/>
      <c r="B19" s="81" t="s">
        <v>237</v>
      </c>
      <c r="C19" s="80"/>
      <c r="D19" s="80"/>
      <c r="E19" s="80"/>
      <c r="F19" s="80"/>
      <c r="G19" s="80"/>
      <c r="H19" s="80"/>
      <c r="I19" s="80"/>
      <c r="J19" s="80"/>
      <c r="K19" s="80"/>
      <c r="L19" s="80"/>
      <c r="M19" s="80"/>
      <c r="N19" s="80"/>
      <c r="O19" s="80"/>
      <c r="P19" s="80"/>
      <c r="Q19" s="80"/>
      <c r="R19" s="80"/>
      <c r="S19" s="80"/>
      <c r="T19" s="80"/>
      <c r="U19" s="80"/>
      <c r="V19" s="80"/>
      <c r="W19" s="80"/>
      <c r="X19" s="80"/>
      <c r="Y19" s="80"/>
      <c r="Z19" s="80"/>
    </row>
    <row r="20" spans="1:26" x14ac:dyDescent="0.35">
      <c r="A20" s="80"/>
      <c r="B20" s="115" t="s">
        <v>238</v>
      </c>
      <c r="C20" s="115" t="s">
        <v>239</v>
      </c>
      <c r="D20" s="115" t="s">
        <v>240</v>
      </c>
      <c r="E20" s="115" t="s">
        <v>241</v>
      </c>
      <c r="F20" s="31"/>
      <c r="G20" s="80"/>
      <c r="H20" s="80"/>
      <c r="I20" s="80"/>
      <c r="J20" s="80"/>
      <c r="K20" s="80"/>
      <c r="L20" s="80"/>
      <c r="M20" s="80"/>
      <c r="N20" s="80"/>
      <c r="O20" s="80"/>
      <c r="P20" s="80"/>
      <c r="Q20" s="80"/>
      <c r="R20" s="80"/>
      <c r="S20" s="80"/>
      <c r="T20" s="80"/>
      <c r="U20" s="80"/>
      <c r="V20" s="80"/>
      <c r="W20" s="80"/>
      <c r="X20" s="80"/>
      <c r="Y20" s="80"/>
      <c r="Z20" s="80"/>
    </row>
    <row r="21" spans="1:26" x14ac:dyDescent="0.35">
      <c r="A21" s="80"/>
      <c r="B21" s="116">
        <f ca="1">PracticeSC!$A$2</f>
        <v>2</v>
      </c>
      <c r="C21" s="116">
        <f>PracticeSC!$B$2</f>
        <v>2</v>
      </c>
      <c r="D21" s="116" t="s">
        <v>248</v>
      </c>
      <c r="E21" s="116"/>
      <c r="F21" s="121" t="str" cm="1">
        <f t="array" ref="F21">_xlfn.IFS(ROW(Practice!A100)&lt;100,"A row has been deleted",COLUMN(Practice!BB1)&lt;54,"A column has been deleted",ROW(Practice!A100)&gt;100,"A row has been inserted",COLUMN(Practice!BB1)&gt;54,"A column has been inserted",TRUE=TRUE,"")</f>
        <v/>
      </c>
      <c r="G21" s="121"/>
      <c r="H21" s="121"/>
      <c r="I21" s="80"/>
      <c r="J21" s="80"/>
      <c r="K21" s="80"/>
      <c r="L21" s="80"/>
      <c r="M21" s="80"/>
      <c r="N21" s="80"/>
      <c r="O21" s="80"/>
      <c r="P21" s="80"/>
      <c r="Q21" s="80"/>
      <c r="R21" s="80"/>
      <c r="S21" s="80"/>
      <c r="T21" s="80"/>
      <c r="U21" s="80"/>
      <c r="V21" s="80"/>
      <c r="W21" s="80"/>
      <c r="X21" s="80"/>
      <c r="Y21" s="80"/>
      <c r="Z21" s="80"/>
    </row>
    <row r="22" spans="1:26" x14ac:dyDescent="0.35">
      <c r="A22" s="80"/>
      <c r="B22" s="97"/>
      <c r="C22" s="97"/>
      <c r="D22" s="97"/>
      <c r="E22" s="97"/>
      <c r="F22" s="121"/>
      <c r="G22" s="121"/>
      <c r="H22" s="121"/>
      <c r="I22" s="80"/>
      <c r="J22" s="80"/>
      <c r="K22" s="80"/>
      <c r="L22" s="80"/>
      <c r="M22" s="80"/>
      <c r="N22" s="80"/>
      <c r="O22" s="80"/>
      <c r="P22" s="80"/>
      <c r="Q22" s="80"/>
      <c r="R22" s="80"/>
      <c r="S22" s="80"/>
      <c r="T22" s="80"/>
      <c r="U22" s="80"/>
      <c r="V22" s="80"/>
      <c r="W22" s="80"/>
      <c r="X22" s="80"/>
      <c r="Y22" s="80"/>
      <c r="Z22" s="80"/>
    </row>
    <row r="23" spans="1:26" x14ac:dyDescent="0.35">
      <c r="A23" s="80"/>
      <c r="B23" s="117">
        <f ca="1">SUM(B21:B21)</f>
        <v>2</v>
      </c>
      <c r="C23" s="117">
        <f>SUM(C21:C21)</f>
        <v>2</v>
      </c>
      <c r="D23" s="118">
        <f ca="1">IFERROR(ROUNDUP($B$23/$C$23,3),0)</f>
        <v>1</v>
      </c>
      <c r="E23" s="97"/>
      <c r="F23" s="121"/>
      <c r="G23" s="121"/>
      <c r="H23" s="121"/>
      <c r="I23" s="80"/>
      <c r="J23" s="80"/>
      <c r="K23" s="80"/>
      <c r="L23" s="80"/>
      <c r="M23" s="80"/>
      <c r="N23" s="80"/>
      <c r="O23" s="80"/>
      <c r="P23" s="80"/>
      <c r="Q23" s="80"/>
      <c r="R23" s="80"/>
      <c r="S23" s="80"/>
      <c r="T23" s="80"/>
      <c r="U23" s="80"/>
      <c r="V23" s="80"/>
      <c r="W23" s="80"/>
      <c r="X23" s="80"/>
      <c r="Y23" s="80"/>
      <c r="Z23" s="80"/>
    </row>
    <row r="24" spans="1:26" x14ac:dyDescent="0.35">
      <c r="A24" s="80"/>
      <c r="B24" s="97"/>
      <c r="C24" s="97"/>
      <c r="D24" s="97"/>
      <c r="E24" s="97"/>
      <c r="F24" s="121"/>
      <c r="G24" s="121"/>
      <c r="H24" s="121"/>
      <c r="I24" s="80"/>
      <c r="J24" s="80"/>
      <c r="K24" s="80"/>
      <c r="L24" s="80"/>
      <c r="M24" s="80"/>
      <c r="N24" s="80"/>
      <c r="O24" s="80"/>
      <c r="P24" s="80"/>
      <c r="Q24" s="80"/>
      <c r="R24" s="80"/>
      <c r="S24" s="80"/>
      <c r="T24" s="80"/>
      <c r="U24" s="80"/>
      <c r="V24" s="80"/>
      <c r="W24" s="80"/>
      <c r="X24" s="80"/>
      <c r="Y24" s="80"/>
      <c r="Z24" s="80"/>
    </row>
    <row r="25" spans="1:26" x14ac:dyDescent="0.35">
      <c r="A25" s="80"/>
      <c r="B25" s="97"/>
      <c r="C25" s="97"/>
      <c r="D25" s="97"/>
      <c r="E25" s="97"/>
      <c r="F25" s="121"/>
      <c r="G25" s="121"/>
      <c r="H25" s="121"/>
      <c r="I25" s="80"/>
      <c r="J25" s="80"/>
      <c r="K25" s="80"/>
      <c r="L25" s="80"/>
      <c r="M25" s="80"/>
      <c r="N25" s="80"/>
      <c r="O25" s="80"/>
      <c r="P25" s="80"/>
      <c r="Q25" s="80"/>
      <c r="R25" s="80"/>
      <c r="S25" s="80"/>
      <c r="T25" s="80"/>
      <c r="U25" s="80"/>
      <c r="V25" s="80"/>
      <c r="W25" s="80"/>
      <c r="X25" s="80"/>
      <c r="Y25" s="80"/>
      <c r="Z25" s="80"/>
    </row>
    <row r="26" spans="1:26" x14ac:dyDescent="0.35">
      <c r="A26" s="80"/>
      <c r="B26" s="97"/>
      <c r="C26" s="97"/>
      <c r="D26" s="97"/>
      <c r="E26" s="97"/>
      <c r="F26" s="121"/>
      <c r="G26" s="121"/>
      <c r="H26" s="121"/>
      <c r="I26" s="80"/>
      <c r="J26" s="80"/>
      <c r="K26" s="80"/>
      <c r="L26" s="80"/>
      <c r="M26" s="80"/>
      <c r="N26" s="80"/>
      <c r="O26" s="80"/>
      <c r="P26" s="80"/>
      <c r="Q26" s="80"/>
      <c r="R26" s="80"/>
      <c r="S26" s="80"/>
      <c r="T26" s="80"/>
      <c r="U26" s="80"/>
      <c r="V26" s="80"/>
      <c r="W26" s="80"/>
      <c r="X26" s="80"/>
      <c r="Y26" s="80"/>
      <c r="Z26" s="80"/>
    </row>
    <row r="27" spans="1:26" x14ac:dyDescent="0.35">
      <c r="A27" s="80"/>
      <c r="B27" s="92"/>
      <c r="C27" s="119"/>
      <c r="D27" s="119"/>
      <c r="E27" s="119"/>
      <c r="F27" s="121"/>
      <c r="G27" s="121"/>
      <c r="H27" s="121"/>
      <c r="I27" s="80"/>
      <c r="J27" s="80"/>
      <c r="K27" s="80"/>
      <c r="L27" s="80"/>
      <c r="M27" s="80"/>
      <c r="N27" s="80"/>
      <c r="O27" s="80"/>
      <c r="P27" s="80"/>
      <c r="Q27" s="80"/>
      <c r="R27" s="80"/>
      <c r="S27" s="80"/>
      <c r="T27" s="80"/>
      <c r="U27" s="80"/>
      <c r="V27" s="80"/>
      <c r="W27" s="80"/>
      <c r="X27" s="80"/>
      <c r="Y27" s="80"/>
      <c r="Z27" s="80"/>
    </row>
    <row r="28" spans="1:26" x14ac:dyDescent="0.35">
      <c r="A28" s="80"/>
      <c r="B28" s="92"/>
      <c r="C28" s="119"/>
      <c r="D28" s="119"/>
      <c r="E28" s="119"/>
      <c r="F28" s="121"/>
      <c r="G28" s="121"/>
      <c r="H28" s="121"/>
      <c r="I28" s="80"/>
      <c r="J28" s="80"/>
      <c r="K28" s="80"/>
      <c r="L28" s="80"/>
      <c r="M28" s="80"/>
      <c r="N28" s="80"/>
      <c r="O28" s="80"/>
      <c r="P28" s="80"/>
      <c r="Q28" s="80"/>
      <c r="R28" s="80"/>
      <c r="S28" s="80"/>
      <c r="T28" s="80"/>
      <c r="U28" s="80"/>
      <c r="V28" s="80"/>
      <c r="W28" s="80"/>
      <c r="X28" s="80"/>
      <c r="Y28" s="80"/>
      <c r="Z28" s="80"/>
    </row>
    <row r="29" spans="1:26" x14ac:dyDescent="0.35">
      <c r="A29" s="80"/>
      <c r="B29" s="92"/>
      <c r="C29" s="119"/>
      <c r="D29" s="119"/>
      <c r="E29" s="119"/>
      <c r="F29" s="121"/>
      <c r="G29" s="121"/>
      <c r="H29" s="121"/>
      <c r="I29" s="80"/>
      <c r="J29" s="80"/>
      <c r="K29" s="80"/>
      <c r="L29" s="80"/>
      <c r="M29" s="80"/>
      <c r="N29" s="80"/>
      <c r="O29" s="80"/>
      <c r="P29" s="80"/>
      <c r="Q29" s="80"/>
      <c r="R29" s="80"/>
      <c r="S29" s="80"/>
      <c r="T29" s="80"/>
      <c r="U29" s="80"/>
      <c r="V29" s="80"/>
      <c r="W29" s="80"/>
      <c r="X29" s="80"/>
      <c r="Y29" s="80"/>
      <c r="Z29" s="80"/>
    </row>
    <row r="30" spans="1:26" x14ac:dyDescent="0.35">
      <c r="A30" s="80"/>
      <c r="B30" s="92"/>
      <c r="C30" s="119"/>
      <c r="D30" s="119"/>
      <c r="E30" s="119"/>
      <c r="F30" s="121"/>
      <c r="G30" s="121"/>
      <c r="H30" s="121"/>
      <c r="I30" s="80"/>
      <c r="J30" s="80"/>
      <c r="K30" s="80"/>
      <c r="L30" s="80"/>
      <c r="M30" s="80"/>
      <c r="N30" s="80"/>
      <c r="O30" s="80"/>
      <c r="P30" s="80"/>
      <c r="Q30" s="80"/>
      <c r="R30" s="80"/>
      <c r="S30" s="80"/>
      <c r="T30" s="80"/>
      <c r="U30" s="80"/>
      <c r="V30" s="80"/>
      <c r="W30" s="80"/>
      <c r="X30" s="80"/>
      <c r="Y30" s="80"/>
      <c r="Z30" s="80"/>
    </row>
    <row r="31" spans="1:26" x14ac:dyDescent="0.35">
      <c r="A31" s="80"/>
      <c r="B31" s="92"/>
      <c r="C31" s="119"/>
      <c r="D31" s="119"/>
      <c r="E31" s="119"/>
      <c r="F31" s="121"/>
      <c r="G31" s="121"/>
      <c r="H31" s="121"/>
      <c r="I31" s="80"/>
      <c r="J31" s="80"/>
      <c r="K31" s="80"/>
      <c r="L31" s="80"/>
      <c r="M31" s="80"/>
      <c r="N31" s="80"/>
      <c r="O31" s="80"/>
      <c r="P31" s="80"/>
      <c r="Q31" s="80"/>
      <c r="R31" s="80"/>
      <c r="S31" s="80"/>
      <c r="T31" s="80"/>
      <c r="U31" s="80"/>
      <c r="V31" s="80"/>
      <c r="W31" s="80"/>
      <c r="X31" s="80"/>
      <c r="Y31" s="80"/>
      <c r="Z31" s="80"/>
    </row>
    <row r="32" spans="1:26" x14ac:dyDescent="0.35">
      <c r="A32" s="80"/>
      <c r="B32" s="92"/>
      <c r="C32" s="119"/>
      <c r="D32" s="119"/>
      <c r="E32" s="119"/>
      <c r="F32" s="121"/>
      <c r="G32" s="121"/>
      <c r="H32" s="121"/>
      <c r="I32" s="80"/>
      <c r="J32" s="80"/>
      <c r="K32" s="80"/>
      <c r="L32" s="80"/>
      <c r="M32" s="80"/>
      <c r="N32" s="80"/>
      <c r="O32" s="80"/>
      <c r="P32" s="80"/>
      <c r="Q32" s="80"/>
      <c r="R32" s="80"/>
      <c r="S32" s="80"/>
      <c r="T32" s="80"/>
      <c r="U32" s="80"/>
      <c r="V32" s="80"/>
      <c r="W32" s="80"/>
      <c r="X32" s="80"/>
      <c r="Y32" s="80"/>
      <c r="Z32" s="80"/>
    </row>
    <row r="33" spans="1:26" x14ac:dyDescent="0.35">
      <c r="A33" s="80"/>
      <c r="B33" s="92"/>
      <c r="C33" s="119"/>
      <c r="D33" s="119"/>
      <c r="E33" s="119"/>
      <c r="F33" s="121"/>
      <c r="G33" s="121"/>
      <c r="H33" s="121"/>
      <c r="I33" s="80"/>
      <c r="J33" s="80"/>
      <c r="K33" s="80"/>
      <c r="L33" s="80"/>
      <c r="M33" s="80"/>
      <c r="N33" s="80"/>
      <c r="O33" s="80"/>
      <c r="P33" s="80"/>
      <c r="Q33" s="80"/>
      <c r="R33" s="80"/>
      <c r="S33" s="80"/>
      <c r="T33" s="80"/>
      <c r="U33" s="80"/>
      <c r="V33" s="80"/>
      <c r="W33" s="80"/>
      <c r="X33" s="80"/>
      <c r="Y33" s="80"/>
      <c r="Z33" s="80"/>
    </row>
    <row r="34" spans="1:26" x14ac:dyDescent="0.35">
      <c r="A34" s="80"/>
      <c r="B34" s="92"/>
      <c r="C34" s="119"/>
      <c r="D34" s="119"/>
      <c r="E34" s="119"/>
      <c r="F34" s="121"/>
      <c r="G34" s="121"/>
      <c r="H34" s="121"/>
      <c r="I34" s="80"/>
      <c r="J34" s="80"/>
      <c r="K34" s="80"/>
      <c r="L34" s="80"/>
      <c r="M34" s="80"/>
      <c r="N34" s="80"/>
      <c r="O34" s="80"/>
      <c r="P34" s="80"/>
      <c r="Q34" s="80"/>
      <c r="R34" s="80"/>
      <c r="S34" s="80"/>
      <c r="T34" s="80"/>
      <c r="U34" s="80"/>
      <c r="V34" s="80"/>
      <c r="W34" s="80"/>
      <c r="X34" s="80"/>
      <c r="Y34" s="80"/>
      <c r="Z34" s="80"/>
    </row>
    <row r="35" spans="1:26" x14ac:dyDescent="0.35">
      <c r="A35" s="80"/>
      <c r="B35" s="92" t="s">
        <v>256</v>
      </c>
      <c r="C35" s="119"/>
      <c r="D35" s="119"/>
      <c r="E35" s="119"/>
      <c r="F35" s="121"/>
      <c r="G35" s="121"/>
      <c r="H35" s="121"/>
      <c r="I35" s="80"/>
      <c r="J35" s="80"/>
      <c r="K35" s="80"/>
      <c r="L35" s="80"/>
      <c r="M35" s="80"/>
      <c r="N35" s="80"/>
      <c r="O35" s="80"/>
      <c r="P35" s="80"/>
      <c r="Q35" s="80"/>
      <c r="R35" s="80"/>
      <c r="S35" s="80"/>
      <c r="T35" s="80"/>
      <c r="U35" s="80"/>
      <c r="V35" s="80"/>
      <c r="W35" s="80"/>
      <c r="X35" s="80"/>
      <c r="Y35" s="80"/>
      <c r="Z35" s="80"/>
    </row>
    <row r="36" spans="1:26" x14ac:dyDescent="0.35">
      <c r="A36" s="80"/>
      <c r="B36" s="92"/>
      <c r="C36" s="119"/>
      <c r="D36" s="119"/>
      <c r="E36" s="119"/>
      <c r="F36" s="121"/>
      <c r="G36" s="121"/>
      <c r="H36" s="121"/>
      <c r="I36" s="80"/>
      <c r="J36" s="80"/>
      <c r="K36" s="80"/>
      <c r="L36" s="80"/>
      <c r="M36" s="80"/>
      <c r="N36" s="80"/>
      <c r="O36" s="80"/>
      <c r="P36" s="80"/>
      <c r="Q36" s="80"/>
      <c r="R36" s="80"/>
      <c r="S36" s="80"/>
      <c r="T36" s="80"/>
      <c r="U36" s="80"/>
      <c r="V36" s="80"/>
      <c r="W36" s="80"/>
      <c r="X36" s="80"/>
      <c r="Y36" s="80"/>
      <c r="Z36" s="80"/>
    </row>
    <row r="37" spans="1:26" x14ac:dyDescent="0.35">
      <c r="A37" s="80"/>
      <c r="B37" s="92"/>
      <c r="C37" s="119"/>
      <c r="D37" s="119"/>
      <c r="E37" s="119"/>
      <c r="F37" s="121"/>
      <c r="G37" s="121"/>
      <c r="H37" s="121"/>
      <c r="I37" s="80"/>
      <c r="J37" s="80"/>
      <c r="K37" s="80"/>
      <c r="L37" s="80"/>
      <c r="M37" s="80"/>
      <c r="N37" s="80"/>
      <c r="O37" s="80"/>
      <c r="P37" s="80"/>
      <c r="Q37" s="80"/>
      <c r="R37" s="80"/>
      <c r="S37" s="80"/>
      <c r="T37" s="80"/>
      <c r="U37" s="80"/>
      <c r="V37" s="80"/>
      <c r="W37" s="80"/>
      <c r="X37" s="80"/>
      <c r="Y37" s="80"/>
      <c r="Z37" s="80"/>
    </row>
    <row r="38" spans="1:26" x14ac:dyDescent="0.35">
      <c r="A38" s="80"/>
      <c r="B38" s="92"/>
      <c r="C38" s="119"/>
      <c r="D38" s="119"/>
      <c r="E38" s="119"/>
      <c r="F38" s="121"/>
      <c r="G38" s="121"/>
      <c r="H38" s="121"/>
      <c r="I38" s="80"/>
      <c r="J38" s="80"/>
      <c r="K38" s="80"/>
      <c r="L38" s="80"/>
      <c r="M38" s="80"/>
      <c r="N38" s="80"/>
      <c r="O38" s="80"/>
      <c r="P38" s="80"/>
      <c r="Q38" s="80"/>
      <c r="R38" s="80"/>
      <c r="S38" s="80"/>
      <c r="T38" s="80"/>
      <c r="U38" s="80"/>
      <c r="V38" s="80"/>
      <c r="W38" s="80"/>
      <c r="X38" s="80"/>
      <c r="Y38" s="80"/>
      <c r="Z38" s="80"/>
    </row>
    <row r="39" spans="1:26" x14ac:dyDescent="0.35">
      <c r="A39" s="80"/>
      <c r="B39" s="92"/>
      <c r="C39" s="119"/>
      <c r="D39" s="119"/>
      <c r="E39" s="119"/>
      <c r="F39" s="121"/>
      <c r="G39" s="121"/>
      <c r="H39" s="121"/>
      <c r="I39" s="80"/>
      <c r="J39" s="80"/>
      <c r="K39" s="80"/>
      <c r="L39" s="80"/>
      <c r="M39" s="80"/>
      <c r="N39" s="80"/>
      <c r="O39" s="80"/>
      <c r="P39" s="80"/>
      <c r="Q39" s="80"/>
      <c r="R39" s="80"/>
      <c r="S39" s="80"/>
      <c r="T39" s="80"/>
      <c r="U39" s="80"/>
      <c r="V39" s="80"/>
      <c r="W39" s="80"/>
      <c r="X39" s="80"/>
      <c r="Y39" s="80"/>
      <c r="Z39" s="80"/>
    </row>
    <row r="40" spans="1:26" x14ac:dyDescent="0.35">
      <c r="A40" s="80"/>
      <c r="B40" s="92"/>
      <c r="C40" s="119"/>
      <c r="D40" s="119"/>
      <c r="E40" s="119"/>
      <c r="F40" s="121"/>
      <c r="G40" s="121"/>
      <c r="H40" s="121"/>
      <c r="I40" s="80"/>
      <c r="J40" s="80"/>
      <c r="K40" s="80"/>
      <c r="L40" s="80"/>
      <c r="M40" s="80"/>
      <c r="N40" s="80"/>
      <c r="O40" s="80"/>
      <c r="P40" s="80"/>
      <c r="Q40" s="80"/>
      <c r="R40" s="80"/>
      <c r="S40" s="80"/>
      <c r="T40" s="80"/>
      <c r="U40" s="80"/>
      <c r="V40" s="80"/>
      <c r="W40" s="80"/>
      <c r="X40" s="80"/>
      <c r="Y40" s="80"/>
      <c r="Z40" s="80"/>
    </row>
    <row r="41" spans="1:26" x14ac:dyDescent="0.35">
      <c r="A41" s="80"/>
      <c r="B41" s="92"/>
      <c r="C41" s="119"/>
      <c r="D41" s="119"/>
      <c r="E41" s="119"/>
      <c r="F41" s="121"/>
      <c r="G41" s="121"/>
      <c r="H41" s="121"/>
      <c r="I41" s="80"/>
      <c r="J41" s="80"/>
      <c r="K41" s="80"/>
      <c r="L41" s="80"/>
      <c r="M41" s="80"/>
      <c r="N41" s="80"/>
      <c r="O41" s="80"/>
      <c r="P41" s="80"/>
      <c r="Q41" s="80"/>
      <c r="R41" s="80"/>
      <c r="S41" s="80"/>
      <c r="T41" s="80"/>
      <c r="U41" s="80"/>
      <c r="V41" s="80"/>
      <c r="W41" s="80"/>
      <c r="X41" s="80"/>
      <c r="Y41" s="80"/>
      <c r="Z41" s="80"/>
    </row>
    <row r="42" spans="1:26" x14ac:dyDescent="0.35">
      <c r="A42" s="80"/>
      <c r="B42" s="92"/>
      <c r="C42" s="119"/>
      <c r="D42" s="119"/>
      <c r="E42" s="119"/>
      <c r="F42" s="121"/>
      <c r="G42" s="121"/>
      <c r="H42" s="121"/>
      <c r="I42" s="80"/>
      <c r="J42" s="80"/>
      <c r="K42" s="80"/>
      <c r="L42" s="80"/>
      <c r="M42" s="80"/>
      <c r="N42" s="80"/>
      <c r="O42" s="80"/>
      <c r="P42" s="80"/>
      <c r="Q42" s="80"/>
      <c r="R42" s="80"/>
      <c r="S42" s="80"/>
      <c r="T42" s="80"/>
      <c r="U42" s="80"/>
      <c r="V42" s="80"/>
      <c r="W42" s="80"/>
      <c r="X42" s="80"/>
      <c r="Y42" s="80"/>
      <c r="Z42" s="80"/>
    </row>
    <row r="43" spans="1:26" x14ac:dyDescent="0.35">
      <c r="A43" s="80"/>
      <c r="B43" s="92"/>
      <c r="C43" s="119"/>
      <c r="D43" s="119"/>
      <c r="E43" s="119"/>
      <c r="F43" s="121"/>
      <c r="G43" s="121"/>
      <c r="H43" s="121"/>
      <c r="I43" s="80"/>
      <c r="J43" s="80"/>
      <c r="K43" s="80"/>
      <c r="L43" s="80"/>
      <c r="M43" s="80"/>
      <c r="N43" s="80"/>
      <c r="O43" s="80"/>
      <c r="P43" s="80"/>
      <c r="Q43" s="80"/>
      <c r="R43" s="80"/>
      <c r="S43" s="80"/>
      <c r="T43" s="80"/>
      <c r="U43" s="80"/>
      <c r="V43" s="80"/>
      <c r="W43" s="80"/>
      <c r="X43" s="80"/>
      <c r="Y43" s="80"/>
      <c r="Z43" s="80"/>
    </row>
    <row r="44" spans="1:26" x14ac:dyDescent="0.35">
      <c r="A44" s="80"/>
      <c r="B44" s="92"/>
      <c r="C44" s="119"/>
      <c r="D44" s="119"/>
      <c r="E44" s="119"/>
      <c r="F44" s="121"/>
      <c r="G44" s="121"/>
      <c r="H44" s="121"/>
      <c r="I44" s="80"/>
      <c r="J44" s="80"/>
      <c r="K44" s="80"/>
      <c r="L44" s="80"/>
      <c r="M44" s="80"/>
      <c r="N44" s="80"/>
      <c r="O44" s="80"/>
      <c r="P44" s="80"/>
      <c r="Q44" s="80"/>
      <c r="R44" s="80"/>
      <c r="S44" s="80"/>
      <c r="T44" s="80"/>
      <c r="U44" s="80"/>
      <c r="V44" s="80"/>
      <c r="W44" s="80"/>
      <c r="X44" s="80"/>
      <c r="Y44" s="80"/>
      <c r="Z44" s="80"/>
    </row>
    <row r="45" spans="1:26" x14ac:dyDescent="0.35">
      <c r="A45" s="80"/>
      <c r="B45" s="92"/>
      <c r="C45" s="119"/>
      <c r="D45" s="119"/>
      <c r="E45" s="119"/>
      <c r="F45" s="121"/>
      <c r="G45" s="121"/>
      <c r="H45" s="121"/>
      <c r="I45" s="80"/>
      <c r="J45" s="80"/>
      <c r="K45" s="80"/>
      <c r="L45" s="80"/>
      <c r="M45" s="80"/>
      <c r="N45" s="80"/>
      <c r="O45" s="80"/>
      <c r="P45" s="80"/>
      <c r="Q45" s="80"/>
      <c r="R45" s="80"/>
      <c r="S45" s="80"/>
      <c r="T45" s="80"/>
      <c r="U45" s="80"/>
      <c r="V45" s="80"/>
      <c r="W45" s="80"/>
      <c r="X45" s="80"/>
      <c r="Y45" s="80"/>
      <c r="Z45" s="80"/>
    </row>
    <row r="46" spans="1:26" x14ac:dyDescent="0.35">
      <c r="A46" s="80"/>
      <c r="B46" s="92"/>
      <c r="C46" s="119"/>
      <c r="D46" s="119"/>
      <c r="E46" s="119"/>
      <c r="F46" s="121"/>
      <c r="G46" s="121"/>
      <c r="H46" s="121"/>
      <c r="I46" s="80"/>
      <c r="J46" s="80"/>
      <c r="K46" s="80"/>
      <c r="L46" s="80"/>
      <c r="M46" s="80"/>
      <c r="N46" s="80"/>
      <c r="O46" s="80"/>
      <c r="P46" s="80"/>
      <c r="Q46" s="80"/>
      <c r="R46" s="80"/>
      <c r="S46" s="80"/>
      <c r="T46" s="80"/>
      <c r="U46" s="80"/>
      <c r="V46" s="80"/>
      <c r="W46" s="80"/>
      <c r="X46" s="80"/>
      <c r="Y46" s="80"/>
      <c r="Z46" s="80"/>
    </row>
    <row r="47" spans="1:26" x14ac:dyDescent="0.35">
      <c r="A47" s="80"/>
      <c r="B47" s="92"/>
      <c r="C47" s="119"/>
      <c r="D47" s="119"/>
      <c r="E47" s="119"/>
      <c r="F47" s="121"/>
      <c r="G47" s="121"/>
      <c r="H47" s="121"/>
      <c r="I47" s="80"/>
      <c r="J47" s="80"/>
      <c r="K47" s="80"/>
      <c r="L47" s="80"/>
      <c r="M47" s="80"/>
      <c r="N47" s="80"/>
      <c r="O47" s="80"/>
      <c r="P47" s="80"/>
      <c r="Q47" s="80"/>
      <c r="R47" s="80"/>
      <c r="S47" s="80"/>
      <c r="T47" s="80"/>
      <c r="U47" s="80"/>
      <c r="V47" s="80"/>
      <c r="W47" s="80"/>
      <c r="X47" s="80"/>
      <c r="Y47" s="80"/>
      <c r="Z47" s="80"/>
    </row>
    <row r="48" spans="1:26" x14ac:dyDescent="0.35">
      <c r="A48" s="80"/>
      <c r="B48" s="92"/>
      <c r="C48" s="119"/>
      <c r="D48" s="119"/>
      <c r="E48" s="119"/>
      <c r="F48" s="121"/>
      <c r="G48" s="121"/>
      <c r="H48" s="121"/>
      <c r="I48" s="80"/>
      <c r="J48" s="80"/>
      <c r="K48" s="80"/>
      <c r="L48" s="80"/>
      <c r="M48" s="80"/>
      <c r="N48" s="80"/>
      <c r="O48" s="80"/>
      <c r="P48" s="80"/>
      <c r="Q48" s="80"/>
      <c r="R48" s="80"/>
      <c r="S48" s="80"/>
      <c r="T48" s="80"/>
      <c r="U48" s="80"/>
      <c r="V48" s="80"/>
      <c r="W48" s="80"/>
      <c r="X48" s="80"/>
      <c r="Y48" s="80"/>
      <c r="Z48" s="80"/>
    </row>
    <row r="49" spans="1:26" x14ac:dyDescent="0.35">
      <c r="A49" s="80"/>
      <c r="B49" s="92"/>
      <c r="C49" s="119"/>
      <c r="D49" s="119"/>
      <c r="E49" s="119"/>
      <c r="F49" s="121"/>
      <c r="G49" s="121"/>
      <c r="H49" s="121"/>
      <c r="I49" s="80"/>
      <c r="J49" s="80"/>
      <c r="K49" s="80"/>
      <c r="L49" s="80"/>
      <c r="M49" s="80"/>
      <c r="N49" s="80"/>
      <c r="O49" s="80"/>
      <c r="P49" s="80"/>
      <c r="Q49" s="80"/>
      <c r="R49" s="80"/>
      <c r="S49" s="80"/>
      <c r="T49" s="80"/>
      <c r="U49" s="80"/>
      <c r="V49" s="80"/>
      <c r="W49" s="80"/>
      <c r="X49" s="80"/>
      <c r="Y49" s="80"/>
      <c r="Z49" s="80"/>
    </row>
    <row r="50" spans="1:26" x14ac:dyDescent="0.35">
      <c r="A50" s="80"/>
      <c r="B50" s="92"/>
      <c r="C50" s="119"/>
      <c r="D50" s="119"/>
      <c r="E50" s="119"/>
      <c r="F50" s="121"/>
      <c r="G50" s="121"/>
      <c r="H50" s="121"/>
      <c r="I50" s="80"/>
      <c r="J50" s="80"/>
      <c r="K50" s="80"/>
      <c r="L50" s="80"/>
      <c r="M50" s="80"/>
      <c r="N50" s="80"/>
      <c r="O50" s="80"/>
      <c r="P50" s="80"/>
      <c r="Q50" s="80"/>
      <c r="R50" s="80"/>
      <c r="S50" s="80"/>
      <c r="T50" s="80"/>
      <c r="U50" s="80"/>
      <c r="V50" s="80"/>
      <c r="W50" s="80"/>
      <c r="X50" s="80"/>
      <c r="Y50" s="80"/>
      <c r="Z50" s="80"/>
    </row>
    <row r="51" spans="1:26" x14ac:dyDescent="0.35">
      <c r="B51" s="77"/>
      <c r="C51" s="78"/>
      <c r="D51" s="78"/>
      <c r="E51" s="78"/>
      <c r="F51" s="120"/>
      <c r="G51" s="120"/>
      <c r="H51" s="120"/>
    </row>
    <row r="52" spans="1:26" x14ac:dyDescent="0.35">
      <c r="B52" s="77"/>
      <c r="C52" s="78"/>
      <c r="D52" s="78"/>
      <c r="E52" s="78"/>
      <c r="F52" s="120"/>
      <c r="G52" s="120"/>
      <c r="H52" s="120"/>
    </row>
    <row r="53" spans="1:26" x14ac:dyDescent="0.35">
      <c r="B53" s="77"/>
      <c r="C53" s="78"/>
      <c r="D53" s="78"/>
      <c r="E53" s="78"/>
      <c r="F53" s="120"/>
      <c r="G53" s="120"/>
      <c r="H53" s="120"/>
    </row>
    <row r="54" spans="1:26" x14ac:dyDescent="0.35">
      <c r="B54" s="77"/>
      <c r="C54" s="78"/>
      <c r="D54" s="78"/>
      <c r="E54" s="78"/>
      <c r="F54" s="120"/>
      <c r="G54" s="120"/>
      <c r="H54" s="120"/>
    </row>
    <row r="55" spans="1:26" x14ac:dyDescent="0.35">
      <c r="B55" s="77"/>
      <c r="C55" s="78"/>
      <c r="D55" s="78"/>
      <c r="E55" s="78"/>
      <c r="F55" s="120"/>
      <c r="G55" s="120"/>
      <c r="H55" s="120"/>
    </row>
    <row r="56" spans="1:26" x14ac:dyDescent="0.35">
      <c r="B56" s="77"/>
      <c r="C56" s="78"/>
      <c r="D56" s="78"/>
      <c r="E56" s="78"/>
      <c r="F56" s="120"/>
      <c r="G56" s="120"/>
      <c r="H56" s="120"/>
    </row>
    <row r="57" spans="1:26" x14ac:dyDescent="0.35">
      <c r="B57" s="77"/>
      <c r="C57" s="78"/>
      <c r="D57" s="78"/>
      <c r="E57" s="78"/>
      <c r="F57" s="120"/>
      <c r="G57" s="120"/>
      <c r="H57" s="120"/>
    </row>
    <row r="58" spans="1:26" x14ac:dyDescent="0.35">
      <c r="B58" s="77"/>
      <c r="C58" s="78"/>
      <c r="D58" s="78"/>
      <c r="E58" s="78"/>
      <c r="F58" s="120"/>
      <c r="G58" s="120"/>
      <c r="H58" s="120"/>
    </row>
    <row r="59" spans="1:26" x14ac:dyDescent="0.35">
      <c r="B59" s="77"/>
      <c r="C59" s="78"/>
      <c r="D59" s="78"/>
      <c r="E59" s="78"/>
      <c r="F59" s="120"/>
      <c r="G59" s="120"/>
      <c r="H59" s="120"/>
    </row>
    <row r="60" spans="1:26" x14ac:dyDescent="0.35">
      <c r="B60" s="77"/>
      <c r="C60" s="78"/>
      <c r="D60" s="78"/>
      <c r="E60" s="78"/>
      <c r="F60" s="120"/>
      <c r="G60" s="120"/>
      <c r="H60" s="120"/>
    </row>
    <row r="61" spans="1:26" x14ac:dyDescent="0.35">
      <c r="B61" s="77"/>
      <c r="C61" s="78"/>
      <c r="D61" s="78"/>
      <c r="E61" s="78"/>
      <c r="F61" s="120"/>
      <c r="G61" s="120"/>
      <c r="H61" s="120"/>
    </row>
    <row r="62" spans="1:26" x14ac:dyDescent="0.35">
      <c r="B62" s="77"/>
      <c r="C62" s="78"/>
      <c r="D62" s="78"/>
      <c r="E62" s="78"/>
      <c r="F62" s="120"/>
      <c r="G62" s="120"/>
      <c r="H62" s="120"/>
    </row>
    <row r="63" spans="1:26" x14ac:dyDescent="0.35">
      <c r="B63" s="77"/>
      <c r="C63" s="78"/>
      <c r="D63" s="78"/>
      <c r="E63" s="78"/>
      <c r="F63" s="120"/>
      <c r="G63" s="120"/>
      <c r="H63" s="120"/>
    </row>
    <row r="64" spans="1:26" x14ac:dyDescent="0.35">
      <c r="B64" s="77"/>
      <c r="C64" s="78"/>
      <c r="D64" s="78"/>
      <c r="E64" s="78"/>
      <c r="F64" s="120"/>
      <c r="G64" s="120"/>
      <c r="H64" s="120"/>
    </row>
    <row r="65" spans="2:8" x14ac:dyDescent="0.35">
      <c r="B65" s="77"/>
      <c r="C65" s="78"/>
      <c r="D65" s="78"/>
      <c r="E65" s="78"/>
      <c r="F65" s="120"/>
      <c r="G65" s="120"/>
      <c r="H65" s="120"/>
    </row>
    <row r="66" spans="2:8" x14ac:dyDescent="0.35">
      <c r="B66" s="77"/>
      <c r="C66" s="78"/>
      <c r="D66" s="78"/>
      <c r="E66" s="78"/>
      <c r="F66" s="120"/>
      <c r="G66" s="120"/>
      <c r="H66" s="120"/>
    </row>
    <row r="67" spans="2:8" x14ac:dyDescent="0.35">
      <c r="B67" s="77"/>
      <c r="C67" s="78"/>
      <c r="D67" s="78"/>
      <c r="E67" s="78"/>
      <c r="F67" s="120"/>
      <c r="G67" s="120"/>
      <c r="H67" s="120"/>
    </row>
    <row r="68" spans="2:8" x14ac:dyDescent="0.35">
      <c r="B68" s="77"/>
      <c r="C68" s="78"/>
      <c r="D68" s="78"/>
      <c r="E68" s="78"/>
      <c r="F68" s="120"/>
      <c r="G68" s="120"/>
      <c r="H68" s="120"/>
    </row>
    <row r="69" spans="2:8" x14ac:dyDescent="0.35">
      <c r="B69" s="77"/>
      <c r="C69" s="78"/>
      <c r="D69" s="78"/>
      <c r="E69" s="78"/>
      <c r="F69" s="120"/>
      <c r="G69" s="120"/>
      <c r="H69" s="120"/>
    </row>
    <row r="70" spans="2:8" x14ac:dyDescent="0.35">
      <c r="B70" s="77"/>
      <c r="C70" s="78"/>
      <c r="D70" s="78"/>
      <c r="E70" s="78"/>
      <c r="F70" s="120"/>
      <c r="G70" s="120"/>
      <c r="H70" s="120"/>
    </row>
    <row r="71" spans="2:8" x14ac:dyDescent="0.35">
      <c r="B71" s="77"/>
      <c r="C71" s="78"/>
      <c r="D71" s="78"/>
      <c r="E71" s="78"/>
      <c r="F71" s="120"/>
      <c r="G71" s="120"/>
      <c r="H71" s="120"/>
    </row>
    <row r="72" spans="2:8" x14ac:dyDescent="0.35">
      <c r="B72" s="77"/>
      <c r="C72" s="78"/>
      <c r="D72" s="78"/>
      <c r="E72" s="78"/>
      <c r="F72" s="120"/>
      <c r="G72" s="120"/>
      <c r="H72" s="120"/>
    </row>
    <row r="73" spans="2:8" x14ac:dyDescent="0.35">
      <c r="B73" s="77"/>
      <c r="C73" s="78"/>
      <c r="D73" s="78"/>
      <c r="E73" s="78"/>
      <c r="F73" s="120"/>
      <c r="G73" s="120"/>
      <c r="H73" s="120"/>
    </row>
    <row r="74" spans="2:8" x14ac:dyDescent="0.35">
      <c r="B74" s="77"/>
      <c r="C74" s="78"/>
      <c r="D74" s="78"/>
      <c r="E74" s="78"/>
      <c r="F74" s="120"/>
      <c r="G74" s="120"/>
      <c r="H74" s="120"/>
    </row>
    <row r="75" spans="2:8" x14ac:dyDescent="0.35">
      <c r="B75" s="77"/>
      <c r="C75" s="78"/>
      <c r="D75" s="78"/>
      <c r="E75" s="78"/>
      <c r="F75" s="120"/>
      <c r="G75" s="120"/>
      <c r="H75" s="120"/>
    </row>
    <row r="76" spans="2:8" x14ac:dyDescent="0.35">
      <c r="B76" s="77"/>
      <c r="C76" s="78"/>
      <c r="D76" s="78"/>
      <c r="E76" s="78"/>
      <c r="F76" s="120"/>
      <c r="G76" s="120"/>
      <c r="H76" s="120"/>
    </row>
    <row r="77" spans="2:8" x14ac:dyDescent="0.35">
      <c r="B77" s="77"/>
      <c r="C77" s="78"/>
      <c r="D77" s="78"/>
      <c r="E77" s="78"/>
      <c r="F77" s="120"/>
      <c r="G77" s="120"/>
      <c r="H77" s="120"/>
    </row>
    <row r="78" spans="2:8" x14ac:dyDescent="0.35">
      <c r="B78" s="77"/>
      <c r="C78" s="78"/>
      <c r="D78" s="78"/>
      <c r="E78" s="78"/>
      <c r="F78" s="120"/>
      <c r="G78" s="120"/>
      <c r="H78" s="120"/>
    </row>
    <row r="79" spans="2:8" x14ac:dyDescent="0.35">
      <c r="B79" s="77"/>
      <c r="C79" s="78"/>
      <c r="D79" s="78"/>
      <c r="E79" s="78"/>
      <c r="F79" s="120"/>
      <c r="G79" s="120"/>
      <c r="H79" s="120"/>
    </row>
    <row r="80" spans="2:8" x14ac:dyDescent="0.35">
      <c r="B80" s="77"/>
      <c r="C80" s="78"/>
      <c r="D80" s="78"/>
      <c r="E80" s="78"/>
      <c r="F80" s="120"/>
      <c r="G80" s="120"/>
      <c r="H80" s="120"/>
    </row>
    <row r="81" spans="2:8" x14ac:dyDescent="0.35">
      <c r="B81" s="77"/>
      <c r="C81" s="78"/>
      <c r="D81" s="78"/>
      <c r="E81" s="78"/>
      <c r="F81" s="120"/>
      <c r="G81" s="120"/>
      <c r="H81" s="120"/>
    </row>
    <row r="82" spans="2:8" x14ac:dyDescent="0.35">
      <c r="B82" s="77"/>
      <c r="C82" s="78"/>
      <c r="D82" s="78"/>
      <c r="E82" s="78"/>
      <c r="F82" s="120"/>
      <c r="G82" s="120"/>
      <c r="H82" s="120"/>
    </row>
    <row r="83" spans="2:8" x14ac:dyDescent="0.35">
      <c r="B83" s="77"/>
      <c r="C83" s="78"/>
      <c r="D83" s="78"/>
      <c r="E83" s="78"/>
      <c r="F83" s="120"/>
      <c r="G83" s="120"/>
      <c r="H83" s="120"/>
    </row>
    <row r="84" spans="2:8" x14ac:dyDescent="0.35">
      <c r="B84" s="77"/>
      <c r="C84" s="78"/>
      <c r="D84" s="78"/>
      <c r="E84" s="78"/>
      <c r="F84" s="120"/>
      <c r="G84" s="120"/>
      <c r="H84" s="120"/>
    </row>
    <row r="85" spans="2:8" x14ac:dyDescent="0.35">
      <c r="B85" s="77"/>
      <c r="C85" s="78"/>
      <c r="D85" s="78"/>
      <c r="E85" s="78"/>
      <c r="F85" s="120"/>
      <c r="G85" s="120"/>
      <c r="H85" s="120"/>
    </row>
    <row r="86" spans="2:8" x14ac:dyDescent="0.35">
      <c r="B86" s="77"/>
      <c r="C86" s="78"/>
      <c r="D86" s="78"/>
      <c r="E86" s="78"/>
      <c r="F86" s="120"/>
      <c r="G86" s="120"/>
      <c r="H86" s="120"/>
    </row>
    <row r="87" spans="2:8" x14ac:dyDescent="0.35">
      <c r="B87" s="77"/>
      <c r="C87" s="78"/>
      <c r="D87" s="78"/>
      <c r="E87" s="78"/>
      <c r="F87" s="120"/>
      <c r="G87" s="120"/>
      <c r="H87" s="120"/>
    </row>
    <row r="88" spans="2:8" x14ac:dyDescent="0.35">
      <c r="B88" s="77"/>
      <c r="C88" s="78"/>
      <c r="D88" s="78"/>
      <c r="E88" s="78"/>
      <c r="F88" s="120"/>
      <c r="G88" s="120"/>
      <c r="H88" s="120"/>
    </row>
    <row r="89" spans="2:8" x14ac:dyDescent="0.35">
      <c r="B89" s="77"/>
      <c r="C89" s="78"/>
      <c r="D89" s="78"/>
      <c r="E89" s="78"/>
      <c r="F89" s="120"/>
      <c r="G89" s="120"/>
      <c r="H89" s="120"/>
    </row>
    <row r="90" spans="2:8" x14ac:dyDescent="0.35">
      <c r="B90" s="77"/>
      <c r="C90" s="78"/>
      <c r="D90" s="78"/>
      <c r="E90" s="78"/>
      <c r="F90" s="120"/>
      <c r="G90" s="120"/>
      <c r="H90" s="120"/>
    </row>
    <row r="91" spans="2:8" x14ac:dyDescent="0.35">
      <c r="B91" s="77"/>
      <c r="C91" s="78"/>
      <c r="D91" s="78"/>
      <c r="E91" s="78"/>
      <c r="F91" s="120"/>
      <c r="G91" s="120"/>
      <c r="H91" s="120"/>
    </row>
    <row r="92" spans="2:8" x14ac:dyDescent="0.35">
      <c r="B92" s="77"/>
      <c r="C92" s="78"/>
      <c r="D92" s="78"/>
      <c r="E92" s="78"/>
      <c r="F92" s="120"/>
      <c r="G92" s="120"/>
      <c r="H92" s="120"/>
    </row>
    <row r="93" spans="2:8" x14ac:dyDescent="0.35">
      <c r="B93" s="77"/>
      <c r="C93" s="78"/>
      <c r="D93" s="78"/>
      <c r="E93" s="78"/>
      <c r="F93" s="120"/>
      <c r="G93" s="120"/>
      <c r="H93" s="120"/>
    </row>
    <row r="94" spans="2:8" x14ac:dyDescent="0.35">
      <c r="B94" s="77"/>
      <c r="C94" s="78"/>
      <c r="D94" s="78"/>
      <c r="E94" s="78"/>
      <c r="F94" s="120"/>
      <c r="G94" s="120"/>
      <c r="H94" s="120"/>
    </row>
    <row r="95" spans="2:8" x14ac:dyDescent="0.35">
      <c r="B95" s="77"/>
      <c r="C95" s="78"/>
      <c r="D95" s="78"/>
      <c r="E95" s="78"/>
      <c r="F95" s="120"/>
      <c r="G95" s="120"/>
      <c r="H95" s="120"/>
    </row>
    <row r="96" spans="2:8" x14ac:dyDescent="0.35">
      <c r="B96" s="77"/>
      <c r="C96" s="78"/>
      <c r="D96" s="78"/>
      <c r="E96" s="78"/>
      <c r="F96" s="120"/>
      <c r="G96" s="120"/>
      <c r="H96" s="120"/>
    </row>
    <row r="97" spans="2:8" x14ac:dyDescent="0.35">
      <c r="B97" s="77"/>
      <c r="C97" s="78"/>
      <c r="D97" s="78"/>
      <c r="E97" s="78"/>
      <c r="F97" s="120"/>
      <c r="G97" s="120"/>
      <c r="H97" s="120"/>
    </row>
    <row r="98" spans="2:8" x14ac:dyDescent="0.35">
      <c r="B98" s="77"/>
      <c r="C98" s="78"/>
      <c r="D98" s="78"/>
      <c r="E98" s="78"/>
      <c r="F98" s="120"/>
      <c r="G98" s="120"/>
      <c r="H98" s="120"/>
    </row>
    <row r="99" spans="2:8" x14ac:dyDescent="0.35">
      <c r="B99" s="77"/>
      <c r="C99" s="78"/>
      <c r="D99" s="78"/>
      <c r="E99" s="78"/>
      <c r="F99" s="120"/>
      <c r="G99" s="120"/>
      <c r="H99" s="120"/>
    </row>
    <row r="100" spans="2:8" x14ac:dyDescent="0.35">
      <c r="B100" s="77"/>
      <c r="C100" s="78"/>
      <c r="D100" s="78"/>
      <c r="E100" s="78"/>
      <c r="F100" s="120"/>
      <c r="G100" s="120"/>
      <c r="H100" s="120"/>
    </row>
    <row r="101" spans="2:8" x14ac:dyDescent="0.35">
      <c r="B101" s="77"/>
      <c r="C101" s="78"/>
      <c r="D101" s="78"/>
      <c r="E101" s="78"/>
      <c r="F101" s="120"/>
      <c r="G101" s="120"/>
      <c r="H101" s="120"/>
    </row>
    <row r="102" spans="2:8" x14ac:dyDescent="0.35">
      <c r="B102" s="77"/>
      <c r="C102" s="78"/>
      <c r="D102" s="78"/>
      <c r="E102" s="78"/>
      <c r="F102" s="120"/>
      <c r="G102" s="120"/>
      <c r="H102" s="120"/>
    </row>
    <row r="103" spans="2:8" x14ac:dyDescent="0.35">
      <c r="B103" s="77"/>
      <c r="C103" s="78"/>
      <c r="D103" s="78"/>
      <c r="E103" s="78"/>
      <c r="F103" s="120"/>
      <c r="G103" s="120"/>
      <c r="H103" s="120"/>
    </row>
    <row r="104" spans="2:8" x14ac:dyDescent="0.35">
      <c r="B104" s="77"/>
      <c r="C104" s="78"/>
      <c r="D104" s="78"/>
      <c r="E104" s="78"/>
      <c r="F104" s="120"/>
      <c r="G104" s="120"/>
      <c r="H104" s="120"/>
    </row>
    <row r="105" spans="2:8" x14ac:dyDescent="0.35">
      <c r="B105" s="77"/>
      <c r="C105" s="78"/>
      <c r="D105" s="78"/>
      <c r="E105" s="78"/>
      <c r="F105" s="120"/>
      <c r="G105" s="120"/>
      <c r="H105" s="120"/>
    </row>
    <row r="106" spans="2:8" x14ac:dyDescent="0.35">
      <c r="B106" s="77"/>
      <c r="C106" s="78"/>
      <c r="D106" s="78"/>
      <c r="E106" s="78"/>
      <c r="F106" s="120"/>
      <c r="G106" s="120"/>
      <c r="H106" s="120"/>
    </row>
    <row r="107" spans="2:8" x14ac:dyDescent="0.35">
      <c r="B107" s="77"/>
      <c r="C107" s="78"/>
      <c r="D107" s="78"/>
      <c r="E107" s="78"/>
      <c r="F107" s="120"/>
      <c r="G107" s="120"/>
      <c r="H107" s="120"/>
    </row>
    <row r="108" spans="2:8" x14ac:dyDescent="0.35">
      <c r="B108" s="77"/>
      <c r="C108" s="78"/>
      <c r="D108" s="78"/>
      <c r="E108" s="78"/>
      <c r="F108" s="120"/>
      <c r="G108" s="120"/>
      <c r="H108" s="120"/>
    </row>
    <row r="109" spans="2:8" x14ac:dyDescent="0.35">
      <c r="B109" s="77"/>
      <c r="C109" s="78"/>
      <c r="D109" s="78"/>
      <c r="E109" s="78"/>
      <c r="F109" s="120"/>
      <c r="G109" s="120"/>
      <c r="H109" s="120"/>
    </row>
    <row r="110" spans="2:8" x14ac:dyDescent="0.35">
      <c r="B110" s="77"/>
      <c r="C110" s="78"/>
      <c r="D110" s="78"/>
      <c r="E110" s="78"/>
      <c r="F110" s="120"/>
      <c r="G110" s="120"/>
      <c r="H110" s="120"/>
    </row>
    <row r="111" spans="2:8" x14ac:dyDescent="0.35">
      <c r="B111" s="77"/>
      <c r="C111" s="78"/>
      <c r="D111" s="78"/>
      <c r="E111" s="78"/>
      <c r="F111" s="120"/>
      <c r="G111" s="120"/>
      <c r="H111" s="120"/>
    </row>
    <row r="112" spans="2:8" x14ac:dyDescent="0.35">
      <c r="B112" s="77"/>
      <c r="C112" s="78"/>
      <c r="D112" s="78"/>
      <c r="E112" s="78"/>
      <c r="F112" s="120"/>
      <c r="G112" s="120"/>
      <c r="H112" s="120"/>
    </row>
    <row r="113" spans="2:8" x14ac:dyDescent="0.35">
      <c r="B113" s="77"/>
      <c r="C113" s="78"/>
      <c r="D113" s="78"/>
      <c r="E113" s="78"/>
      <c r="F113" s="120"/>
      <c r="G113" s="120"/>
      <c r="H113" s="120"/>
    </row>
    <row r="114" spans="2:8" x14ac:dyDescent="0.35">
      <c r="B114" s="77"/>
      <c r="C114" s="78"/>
      <c r="D114" s="78"/>
      <c r="E114" s="78"/>
      <c r="F114" s="120"/>
      <c r="G114" s="120"/>
      <c r="H114" s="120"/>
    </row>
    <row r="115" spans="2:8" x14ac:dyDescent="0.35">
      <c r="B115" s="77"/>
      <c r="C115" s="78"/>
      <c r="D115" s="78"/>
      <c r="E115" s="78"/>
      <c r="F115" s="120"/>
      <c r="G115" s="120"/>
      <c r="H115" s="120"/>
    </row>
    <row r="116" spans="2:8" x14ac:dyDescent="0.35">
      <c r="B116" s="77"/>
      <c r="C116" s="78"/>
      <c r="D116" s="78"/>
      <c r="E116" s="78"/>
      <c r="F116" s="120"/>
      <c r="G116" s="120"/>
      <c r="H116" s="120"/>
    </row>
    <row r="117" spans="2:8" x14ac:dyDescent="0.35">
      <c r="B117" s="77"/>
      <c r="C117" s="78"/>
      <c r="D117" s="78"/>
      <c r="E117" s="78"/>
      <c r="F117" s="120"/>
      <c r="G117" s="120"/>
      <c r="H117" s="120"/>
    </row>
    <row r="118" spans="2:8" x14ac:dyDescent="0.35">
      <c r="B118" s="77"/>
      <c r="C118" s="78"/>
      <c r="D118" s="78"/>
      <c r="E118" s="78"/>
      <c r="F118" s="120"/>
      <c r="G118" s="120"/>
      <c r="H118" s="120"/>
    </row>
    <row r="119" spans="2:8" x14ac:dyDescent="0.35">
      <c r="B119" s="77"/>
      <c r="C119" s="78"/>
      <c r="D119" s="78"/>
      <c r="E119" s="78"/>
      <c r="F119" s="120"/>
      <c r="G119" s="120"/>
      <c r="H119" s="120"/>
    </row>
    <row r="120" spans="2:8" x14ac:dyDescent="0.35">
      <c r="B120" s="77"/>
      <c r="C120" s="78"/>
      <c r="D120" s="78"/>
      <c r="E120" s="78"/>
      <c r="F120" s="120"/>
      <c r="G120" s="120"/>
      <c r="H120" s="120"/>
    </row>
    <row r="121" spans="2:8" x14ac:dyDescent="0.35">
      <c r="B121" s="77"/>
      <c r="C121" s="78"/>
      <c r="D121" s="78"/>
      <c r="E121" s="78"/>
      <c r="F121" s="120"/>
      <c r="G121" s="120"/>
      <c r="H121" s="120"/>
    </row>
    <row r="122" spans="2:8" x14ac:dyDescent="0.35">
      <c r="B122" s="77"/>
      <c r="C122" s="78"/>
      <c r="D122" s="78"/>
      <c r="E122" s="78"/>
      <c r="F122" s="120"/>
      <c r="G122" s="120"/>
      <c r="H122" s="120"/>
    </row>
    <row r="123" spans="2:8" x14ac:dyDescent="0.35">
      <c r="B123" s="77"/>
      <c r="C123" s="78"/>
      <c r="D123" s="78"/>
      <c r="E123" s="78"/>
      <c r="F123" s="120"/>
      <c r="G123" s="120"/>
      <c r="H123" s="120"/>
    </row>
    <row r="124" spans="2:8" x14ac:dyDescent="0.35">
      <c r="B124" s="77"/>
      <c r="C124" s="78"/>
      <c r="D124" s="78"/>
      <c r="E124" s="78"/>
      <c r="F124" s="120"/>
      <c r="G124" s="120"/>
      <c r="H124" s="120"/>
    </row>
    <row r="125" spans="2:8" x14ac:dyDescent="0.35">
      <c r="B125" s="77"/>
      <c r="C125" s="78"/>
      <c r="D125" s="78"/>
      <c r="E125" s="78"/>
      <c r="F125" s="120"/>
      <c r="G125" s="120"/>
      <c r="H125" s="120"/>
    </row>
    <row r="126" spans="2:8" x14ac:dyDescent="0.35">
      <c r="B126" s="77"/>
      <c r="C126" s="78"/>
      <c r="D126" s="78"/>
      <c r="E126" s="78"/>
      <c r="F126" s="120"/>
      <c r="G126" s="120"/>
      <c r="H126" s="120"/>
    </row>
    <row r="127" spans="2:8" x14ac:dyDescent="0.35">
      <c r="B127" s="77"/>
      <c r="C127" s="78"/>
      <c r="D127" s="78"/>
      <c r="E127" s="78"/>
      <c r="F127" s="120"/>
      <c r="G127" s="120"/>
      <c r="H127" s="120"/>
    </row>
    <row r="128" spans="2:8" x14ac:dyDescent="0.35">
      <c r="B128" s="77"/>
      <c r="C128" s="78"/>
      <c r="D128" s="78"/>
      <c r="E128" s="78"/>
      <c r="F128" s="120"/>
      <c r="G128" s="120"/>
      <c r="H128" s="120"/>
    </row>
    <row r="129" spans="2:8" x14ac:dyDescent="0.35">
      <c r="B129" s="77"/>
      <c r="C129" s="78"/>
      <c r="D129" s="78"/>
      <c r="E129" s="78"/>
      <c r="F129" s="120"/>
      <c r="G129" s="120"/>
      <c r="H129" s="120"/>
    </row>
    <row r="130" spans="2:8" x14ac:dyDescent="0.35">
      <c r="B130" s="77"/>
      <c r="C130" s="78"/>
      <c r="D130" s="78"/>
      <c r="E130" s="78"/>
      <c r="F130" s="120"/>
      <c r="G130" s="120"/>
      <c r="H130" s="120"/>
    </row>
    <row r="131" spans="2:8" x14ac:dyDescent="0.35">
      <c r="B131" s="77"/>
      <c r="C131" s="78"/>
      <c r="D131" s="78"/>
      <c r="E131" s="78"/>
    </row>
    <row r="132" spans="2:8" x14ac:dyDescent="0.35">
      <c r="B132" s="77"/>
      <c r="C132" s="78"/>
      <c r="D132" s="78"/>
      <c r="E132" s="78"/>
    </row>
    <row r="133" spans="2:8" x14ac:dyDescent="0.35">
      <c r="B133" s="77"/>
      <c r="C133" s="78"/>
      <c r="D133" s="78"/>
      <c r="E133" s="78"/>
    </row>
  </sheetData>
  <sheetProtection algorithmName="SHA-512" hashValue="TSjn3duE6hi3y9o/AwUkQ+klhBW0j7j6tGbosN3MFXuIoCltA6qxEf31wzMzEjSFyJX2mHkLLH8O5X4LmOnGJg==" saltValue="Mqs4mNx1p2d7I00szTNv9w==" spinCount="100000" sheet="1" objects="1" scenarios="1" selectLockedCells="1"/>
  <mergeCells count="110">
    <mergeCell ref="F27:H27"/>
    <mergeCell ref="F28:H28"/>
    <mergeCell ref="F29:H29"/>
    <mergeCell ref="F30:H30"/>
    <mergeCell ref="F31:H31"/>
    <mergeCell ref="F32:H32"/>
    <mergeCell ref="F21:H21"/>
    <mergeCell ref="F22:H22"/>
    <mergeCell ref="F23:H23"/>
    <mergeCell ref="F24:H24"/>
    <mergeCell ref="F25:H25"/>
    <mergeCell ref="F26:H26"/>
    <mergeCell ref="F39:H39"/>
    <mergeCell ref="F40:H40"/>
    <mergeCell ref="F41:H41"/>
    <mergeCell ref="F42:H42"/>
    <mergeCell ref="F43:H43"/>
    <mergeCell ref="F44:H44"/>
    <mergeCell ref="F33:H33"/>
    <mergeCell ref="F34:H34"/>
    <mergeCell ref="F35:H35"/>
    <mergeCell ref="F36:H36"/>
    <mergeCell ref="F37:H37"/>
    <mergeCell ref="F38:H38"/>
    <mergeCell ref="F51:H51"/>
    <mergeCell ref="F52:H52"/>
    <mergeCell ref="F53:H53"/>
    <mergeCell ref="F54:H54"/>
    <mergeCell ref="F55:H55"/>
    <mergeCell ref="F56:H56"/>
    <mergeCell ref="F45:H45"/>
    <mergeCell ref="F46:H46"/>
    <mergeCell ref="F47:H47"/>
    <mergeCell ref="F48:H48"/>
    <mergeCell ref="F49:H49"/>
    <mergeCell ref="F50:H50"/>
    <mergeCell ref="F63:H63"/>
    <mergeCell ref="F64:H64"/>
    <mergeCell ref="F65:H65"/>
    <mergeCell ref="F66:H66"/>
    <mergeCell ref="F67:H67"/>
    <mergeCell ref="F68:H68"/>
    <mergeCell ref="F57:H57"/>
    <mergeCell ref="F58:H58"/>
    <mergeCell ref="F59:H59"/>
    <mergeCell ref="F60:H60"/>
    <mergeCell ref="F61:H61"/>
    <mergeCell ref="F62:H62"/>
    <mergeCell ref="F75:H75"/>
    <mergeCell ref="F76:H76"/>
    <mergeCell ref="F77:H77"/>
    <mergeCell ref="F78:H78"/>
    <mergeCell ref="F79:H79"/>
    <mergeCell ref="F80:H80"/>
    <mergeCell ref="F69:H69"/>
    <mergeCell ref="F70:H70"/>
    <mergeCell ref="F71:H71"/>
    <mergeCell ref="F72:H72"/>
    <mergeCell ref="F73:H73"/>
    <mergeCell ref="F74:H74"/>
    <mergeCell ref="F87:H87"/>
    <mergeCell ref="F88:H88"/>
    <mergeCell ref="F89:H89"/>
    <mergeCell ref="F90:H90"/>
    <mergeCell ref="F91:H91"/>
    <mergeCell ref="F92:H92"/>
    <mergeCell ref="F81:H81"/>
    <mergeCell ref="F82:H82"/>
    <mergeCell ref="F83:H83"/>
    <mergeCell ref="F84:H84"/>
    <mergeCell ref="F85:H85"/>
    <mergeCell ref="F86:H86"/>
    <mergeCell ref="F99:H99"/>
    <mergeCell ref="F100:H100"/>
    <mergeCell ref="F101:H101"/>
    <mergeCell ref="F102:H102"/>
    <mergeCell ref="F103:H103"/>
    <mergeCell ref="F104:H104"/>
    <mergeCell ref="F93:H93"/>
    <mergeCell ref="F94:H94"/>
    <mergeCell ref="F95:H95"/>
    <mergeCell ref="F96:H96"/>
    <mergeCell ref="F97:H97"/>
    <mergeCell ref="F98:H98"/>
    <mergeCell ref="F111:H111"/>
    <mergeCell ref="F112:H112"/>
    <mergeCell ref="F113:H113"/>
    <mergeCell ref="F114:H114"/>
    <mergeCell ref="F115:H115"/>
    <mergeCell ref="F116:H116"/>
    <mergeCell ref="F105:H105"/>
    <mergeCell ref="F106:H106"/>
    <mergeCell ref="F107:H107"/>
    <mergeCell ref="F108:H108"/>
    <mergeCell ref="F109:H109"/>
    <mergeCell ref="F110:H110"/>
    <mergeCell ref="F129:H129"/>
    <mergeCell ref="F130:H130"/>
    <mergeCell ref="F123:H123"/>
    <mergeCell ref="F124:H124"/>
    <mergeCell ref="F125:H125"/>
    <mergeCell ref="F126:H126"/>
    <mergeCell ref="F127:H127"/>
    <mergeCell ref="F128:H128"/>
    <mergeCell ref="F117:H117"/>
    <mergeCell ref="F118:H118"/>
    <mergeCell ref="F119:H119"/>
    <mergeCell ref="F120:H120"/>
    <mergeCell ref="F121:H121"/>
    <mergeCell ref="F122:H122"/>
  </mergeCells>
  <conditionalFormatting sqref="A1:XFD1048576">
    <cfRule type="expression" dxfId="43" priority="2">
      <formula>$E$4="Excel version: Invalid"</formula>
    </cfRule>
    <cfRule type="expression" dxfId="42" priority="3" stopIfTrue="1">
      <formula>$F$4="Error: Please use Office 2021 desktop version or newer"</formula>
    </cfRule>
  </conditionalFormatting>
  <conditionalFormatting sqref="B21:F21">
    <cfRule type="expression" dxfId="41" priority="1" stopIfTrue="1">
      <formula>$F$21&lt;&gt;""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88E12-CE4E-4562-97E8-612806BC2DFD}">
  <sheetPr>
    <tabColor rgb="FF4FADEA"/>
  </sheetPr>
  <dimension ref="B3:P24"/>
  <sheetViews>
    <sheetView showGridLines="0" zoomScale="115" zoomScaleNormal="115" workbookViewId="0">
      <selection activeCell="B19" sqref="B19:E24"/>
    </sheetView>
  </sheetViews>
  <sheetFormatPr defaultColWidth="10.75" defaultRowHeight="8.25" x14ac:dyDescent="0.15"/>
  <cols>
    <col min="1" max="1" width="10.75" style="63"/>
    <col min="2" max="5" width="14" style="63" customWidth="1"/>
    <col min="6" max="6" width="3.25" style="63" customWidth="1"/>
    <col min="7" max="7" width="37" style="63" customWidth="1"/>
    <col min="8" max="16384" width="10.75" style="63"/>
  </cols>
  <sheetData>
    <row r="3" spans="2:16" ht="15.4" customHeight="1" x14ac:dyDescent="0.15">
      <c r="B3" s="122">
        <v>0</v>
      </c>
      <c r="C3" s="122"/>
      <c r="D3" s="122"/>
      <c r="E3" s="122"/>
      <c r="F3" s="122"/>
      <c r="G3" s="122"/>
    </row>
    <row r="4" spans="2:16" x14ac:dyDescent="0.15">
      <c r="B4" s="122"/>
      <c r="C4" s="122"/>
      <c r="D4" s="122"/>
      <c r="E4" s="122"/>
      <c r="F4" s="122"/>
      <c r="G4" s="122"/>
      <c r="N4" s="63">
        <v>0</v>
      </c>
      <c r="O4" s="63">
        <v>0</v>
      </c>
      <c r="P4" s="63">
        <v>0</v>
      </c>
    </row>
    <row r="5" spans="2:16" x14ac:dyDescent="0.15">
      <c r="B5" s="122"/>
      <c r="C5" s="122"/>
      <c r="D5" s="122"/>
      <c r="E5" s="122"/>
      <c r="F5" s="122"/>
      <c r="G5" s="122"/>
      <c r="N5" s="63">
        <v>0</v>
      </c>
      <c r="O5" s="63">
        <v>0</v>
      </c>
      <c r="P5" s="63">
        <v>0</v>
      </c>
    </row>
    <row r="6" spans="2:16" x14ac:dyDescent="0.15">
      <c r="B6" s="64"/>
      <c r="C6" s="64"/>
      <c r="D6" s="64"/>
      <c r="E6" s="64"/>
      <c r="F6" s="64"/>
      <c r="G6" s="64"/>
      <c r="N6" s="63">
        <v>0</v>
      </c>
      <c r="O6" s="63">
        <v>0</v>
      </c>
      <c r="P6" s="63">
        <v>0</v>
      </c>
    </row>
    <row r="7" spans="2:16" ht="19.5" customHeight="1" x14ac:dyDescent="0.15">
      <c r="B7" s="123">
        <v>0</v>
      </c>
      <c r="C7" s="123"/>
      <c r="D7" s="123"/>
      <c r="E7" s="123"/>
      <c r="G7" s="66">
        <v>0</v>
      </c>
    </row>
    <row r="8" spans="2:16" x14ac:dyDescent="0.15">
      <c r="B8" s="123"/>
      <c r="C8" s="123"/>
      <c r="D8" s="123"/>
      <c r="E8" s="123"/>
      <c r="G8" s="66"/>
    </row>
    <row r="9" spans="2:16" x14ac:dyDescent="0.15">
      <c r="B9" s="123"/>
      <c r="C9" s="123"/>
      <c r="D9" s="123"/>
      <c r="E9" s="123"/>
      <c r="G9" s="66"/>
    </row>
    <row r="10" spans="2:16" x14ac:dyDescent="0.15">
      <c r="B10" s="65"/>
      <c r="C10" s="65"/>
      <c r="D10" s="65"/>
      <c r="E10" s="65"/>
      <c r="G10" s="66"/>
    </row>
    <row r="11" spans="2:16" ht="46.5" customHeight="1" x14ac:dyDescent="0.15">
      <c r="B11" s="124">
        <v>0</v>
      </c>
      <c r="C11" s="124"/>
      <c r="D11" s="72">
        <v>0</v>
      </c>
      <c r="E11" s="65"/>
      <c r="G11" s="68">
        <v>1</v>
      </c>
    </row>
    <row r="12" spans="2:16" ht="31.9" customHeight="1" x14ac:dyDescent="0.15">
      <c r="B12" s="123">
        <v>0</v>
      </c>
      <c r="C12" s="123"/>
      <c r="D12" s="123"/>
      <c r="E12" s="123"/>
      <c r="F12" s="123"/>
      <c r="G12" s="68"/>
    </row>
    <row r="13" spans="2:16" x14ac:dyDescent="0.15">
      <c r="B13" s="65"/>
      <c r="C13" s="65"/>
      <c r="D13" s="65"/>
      <c r="E13" s="65"/>
      <c r="G13" s="66"/>
    </row>
    <row r="14" spans="2:16" ht="16.149999999999999" customHeight="1" x14ac:dyDescent="0.15">
      <c r="B14" s="123">
        <v>0</v>
      </c>
      <c r="C14" s="123"/>
      <c r="D14" s="123"/>
      <c r="E14" s="123"/>
      <c r="F14" s="63">
        <v>0</v>
      </c>
      <c r="G14" s="66"/>
    </row>
    <row r="15" spans="2:16" x14ac:dyDescent="0.15">
      <c r="B15" s="123"/>
      <c r="C15" s="123"/>
      <c r="D15" s="123"/>
      <c r="E15" s="123"/>
      <c r="G15" s="66"/>
    </row>
    <row r="16" spans="2:16" x14ac:dyDescent="0.15">
      <c r="B16" s="123"/>
      <c r="C16" s="123"/>
      <c r="D16" s="123"/>
      <c r="E16" s="123"/>
      <c r="G16" s="66"/>
    </row>
    <row r="17" spans="2:7" x14ac:dyDescent="0.15">
      <c r="B17" s="123"/>
      <c r="C17" s="123"/>
      <c r="D17" s="123"/>
      <c r="E17" s="123"/>
      <c r="G17" s="66"/>
    </row>
    <row r="19" spans="2:7" x14ac:dyDescent="0.15">
      <c r="E19" s="73">
        <v>0</v>
      </c>
      <c r="G19" s="66">
        <v>1</v>
      </c>
    </row>
    <row r="21" spans="2:7" x14ac:dyDescent="0.15">
      <c r="B21" s="122">
        <v>0</v>
      </c>
      <c r="C21" s="122"/>
      <c r="D21" s="122"/>
      <c r="E21" s="122"/>
    </row>
    <row r="22" spans="2:7" ht="15.4" customHeight="1" x14ac:dyDescent="0.15">
      <c r="B22" s="122"/>
      <c r="C22" s="122"/>
      <c r="D22" s="122"/>
      <c r="E22" s="122"/>
    </row>
    <row r="23" spans="2:7" x14ac:dyDescent="0.15">
      <c r="B23" s="122"/>
      <c r="C23" s="122"/>
      <c r="D23" s="122"/>
      <c r="E23" s="122"/>
    </row>
    <row r="24" spans="2:7" x14ac:dyDescent="0.15">
      <c r="B24" s="122"/>
      <c r="C24" s="122"/>
      <c r="D24" s="122"/>
      <c r="E24" s="122"/>
    </row>
  </sheetData>
  <mergeCells count="6">
    <mergeCell ref="B21:E24"/>
    <mergeCell ref="B3:G5"/>
    <mergeCell ref="B7:E9"/>
    <mergeCell ref="B11:C11"/>
    <mergeCell ref="B12:F12"/>
    <mergeCell ref="B14:E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E6A47-BEB6-456A-865A-B92394A7C1F1}">
  <sheetPr>
    <tabColor rgb="FF4FADEA"/>
  </sheetPr>
  <dimension ref="A1:P24"/>
  <sheetViews>
    <sheetView showGridLines="0" zoomScale="115" zoomScaleNormal="115" workbookViewId="0">
      <selection activeCell="G11" sqref="G11"/>
    </sheetView>
  </sheetViews>
  <sheetFormatPr defaultColWidth="10.75" defaultRowHeight="8.25" x14ac:dyDescent="0.15"/>
  <cols>
    <col min="1" max="1" width="10.75" style="63"/>
    <col min="2" max="5" width="14" style="63" customWidth="1"/>
    <col min="6" max="6" width="3.25" style="63" customWidth="1"/>
    <col min="7" max="7" width="37" style="63" customWidth="1"/>
    <col min="8" max="16384" width="10.75" style="63"/>
  </cols>
  <sheetData>
    <row r="1" spans="1:16" x14ac:dyDescent="0.15">
      <c r="I1" s="63" t="s">
        <v>247</v>
      </c>
    </row>
    <row r="2" spans="1:16" x14ac:dyDescent="0.15">
      <c r="A2" s="63">
        <f ca="1">IF(Practice!$D$2="DRAGGING CELLS IS NOT PERMITTED. PLEASE UNDO LAST ACTION!!",0,IF(Practice!$P$1&lt;&gt;"Feedback OFF",IF(Scoreboard!$F$21="",SUMIFS(PracticePT!A3:$AL$21, PracticePT!A3:$AL$21, "&gt;0", PracticeSC!A3:$AL$21, "PerfectMsg")+ABS(SUMIFS(PracticePT!A3:$AL$21, PracticePT!A3:$AL$21, "&lt;0", PracticeSC!A3:$AL$21, "PerfectMsg")),0),0))</f>
        <v>2</v>
      </c>
      <c r="B2" s="63">
        <f>SUMIF(PracticePT!A3:$AL$21,"&gt;0")</f>
        <v>2</v>
      </c>
    </row>
    <row r="3" spans="1:16" ht="15.4" customHeight="1" x14ac:dyDescent="0.15">
      <c r="B3" s="122">
        <v>0</v>
      </c>
      <c r="C3" s="122"/>
      <c r="D3" s="122"/>
      <c r="E3" s="122"/>
      <c r="F3" s="122"/>
      <c r="G3" s="122"/>
    </row>
    <row r="4" spans="1:16" x14ac:dyDescent="0.15">
      <c r="B4" s="122"/>
      <c r="C4" s="122"/>
      <c r="D4" s="122"/>
      <c r="E4" s="122"/>
      <c r="F4" s="122"/>
      <c r="G4" s="122"/>
      <c r="N4" s="63">
        <v>0</v>
      </c>
      <c r="O4" s="63">
        <v>0</v>
      </c>
      <c r="P4" s="63">
        <v>0</v>
      </c>
    </row>
    <row r="5" spans="1:16" x14ac:dyDescent="0.15">
      <c r="B5" s="122"/>
      <c r="C5" s="122"/>
      <c r="D5" s="122"/>
      <c r="E5" s="122"/>
      <c r="F5" s="122"/>
      <c r="G5" s="122"/>
      <c r="N5" s="63">
        <v>0</v>
      </c>
      <c r="O5" s="63">
        <v>0</v>
      </c>
      <c r="P5" s="63">
        <v>0</v>
      </c>
    </row>
    <row r="6" spans="1:16" x14ac:dyDescent="0.15">
      <c r="B6" s="64"/>
      <c r="C6" s="64"/>
      <c r="D6" s="64"/>
      <c r="E6" s="64"/>
      <c r="F6" s="64"/>
      <c r="G6" s="64"/>
      <c r="N6" s="63">
        <v>0</v>
      </c>
      <c r="O6" s="63">
        <v>0</v>
      </c>
      <c r="P6" s="63">
        <v>0</v>
      </c>
    </row>
    <row r="7" spans="1:16" ht="19.5" customHeight="1" x14ac:dyDescent="0.15">
      <c r="B7" s="123">
        <v>0</v>
      </c>
      <c r="C7" s="123"/>
      <c r="D7" s="123"/>
      <c r="E7" s="123"/>
      <c r="G7" s="66" t="str">
        <f ca="1">_xlfn.IFS(ISBLANK(Practice!G7),"",IF(NOT(ISNA('#_Practice'!G7)),IF(ISNA(Practice!G7),TRUE,FALSE),FALSE),"StuNAMsg",IF(AND(ISNA('#_Practice'!G7),ISNA(Practice!G7)),TRUE,FALSE),"PerfectMsg",IF(NOT(ISERROR('#_Practice'!G7)),IF(ISERROR(Practice!G7),TRUE,FALSE),FALSE),"StuErrorMsg",IF(TYPE('#_Practice'!G7)&lt;&gt;TYPE(Practice!G7),TRUE,FALSE),"WrongTypeMsg",IF(_xlfn.ISFORMULA('#_Practice'!G7),IF(NOT(_xlfn.ISFORMULA(Practice!G7)),TRUE),FALSE),"MissingFormulaMsg",IF(NOT(AND(ISNUMBER(FIND("[",_xlfn.FORMULATEXT('#_Practice'!G7))),ISNUMBER(FIND("!",_xlfn.FORMULATEXT('#_Practice'!G7))))),AND(ISNUMBER(FIND("[",_xlfn.FORMULATEXT(Practice!G7))),ISNUMBER(FIND("!",_xlfn.FORMULATEXT(Practice!G7)))),FALSE),"ExternalRefsMsg",IF(ISNUMBER('#_Practice'!G7),IF(ABS('#_Practice'!G7-Practice!G7)&gt;0.00001,TRUE,FALSE),IF('#_Practice'!G7&lt;&gt;Practice!G7,TRUE,FALSE)),IF(ISNUMBER('#_Practice'!G7),IF('#_Practice'!G7&gt;Practice!G7,"TooLow","TooHigh"),"WrongAnswer"),NOT(_xlfn.ISFORMULA('#_Practice'!G7)),IF(_xlfn.IFS(ISTEXT('#_Practice'!G7),FALSE,ISLOGICAL('#_Practice'!G7),FALSE,SUBSTITUTE(CELL("format",'#_Practice'!G7),"-","")=SUBSTITUTE(CELL("format",Practice!G7),"-",""),FALSE,CELL("format",'#_Practice'!G7)="G",FALSE,AND(CELL("format",'#_Practice'!G7)="F0",CELL("format",Practice!G7)="G"),FALSE,TRUE,IFERROR(IF(MATCH(CELL("format",'#_Practice'!G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Practice!G7),_xlfn.FORMULATEXT(Practice!G7),Practice!G7),"9","#"),"8","#"),"7","#"),"6","#"),"5","#"),"4","#"),"3","#"),"2","#"),"1","#"),"0","#"),"$","")," ",""),",","@"),"&gt;","@"),"&lt;","@"),"=","@"),")","@"),"(","@"),"^","@"),"/","@"),"+","@"),"*","@"),"-","@"))-LEN(SUBSTITUTE(SUBSTITUTE(SUBSTITUTE(SUBSTITUTE(SUBSTITUTE(SUBSTITUTE(SUBSTITUTE(SUBSTITUTE(SUBSTITUTE(SUBSTITUTE(SUBSTITUTE(SUBSTITUTE(SUBSTITUTE(SUBSTITUTE(SUBSTITUTE(SUBSTITUTE(SUBSTITUTE(SUBSTITUTE(SUBSTITUTE(SUBSTITUTE(SUBSTITUTE(SUBSTITUTE(SUBSTITUTE(SUBSTITUTE(IF(_xlfn.ISFORMULA(Practice!G7),_xlfn.FORMULATEXT(Practice!G7),Practice!G7),"9","#"),"8","#"),"7","#"),"6","#"),"5","#"),"4","#"),"3","#"),"2","#"),"1","#"),"0","#"),"$","")," ",""),",","@"),"&gt;","@"),"&lt;","@"),"=","@"),")","@"),"(","@"),"^","@"),"/","@"),"+","@"),"*","@"),"-","@"),"@#","")))/2&gt;(LEN(SUBSTITUTE(SUBSTITUTE(SUBSTITUTE(SUBSTITUTE(SUBSTITUTE(SUBSTITUTE(SUBSTITUTE(SUBSTITUTE(SUBSTITUTE(SUBSTITUTE(SUBSTITUTE(SUBSTITUTE(SUBSTITUTE(SUBSTITUTE(SUBSTITUTE(SUBSTITUTE(SUBSTITUTE(SUBSTITUTE(SUBSTITUTE(SUBSTITUTE(SUBSTITUTE(SUBSTITUTE(SUBSTITUTE(IF(_xlfn.ISFORMULA('#_Practice'!G7),_xlfn.FORMULATEXT('#_Practice'!G7),'#_Practice'!G7),"9","#"),"8","#"),"7","#"),"6","#"),"5","#"),"4","#"),"3","#"),"2","#"),"1","#"),"0","#"),"$","")," ",""),",","@"),"&gt;","@"),"&lt;","@"),"=","@"),")","@"),"(","@"),"^","@"),"/","@"),"+","@"),"*","@"),"-","@"))-LEN(SUBSTITUTE(SUBSTITUTE(SUBSTITUTE(SUBSTITUTE(SUBSTITUTE(SUBSTITUTE(SUBSTITUTE(SUBSTITUTE(SUBSTITUTE(SUBSTITUTE(SUBSTITUTE(SUBSTITUTE(SUBSTITUTE(SUBSTITUTE(SUBSTITUTE(SUBSTITUTE(SUBSTITUTE(SUBSTITUTE(SUBSTITUTE(SUBSTITUTE(SUBSTITUTE(SUBSTITUTE(SUBSTITUTE(SUBSTITUTE(IF(_xlfn.ISFORMULA('#_Practice'!G7),_xlfn.FORMULATEXT('#_Practice'!G7),'#_Practice'!G7),"9","#"),"8","#"),"7","#"),"6","#"),"5","#"),"4","#"),"3","#"),"2","#"),"1","#"),"0","#"),"$","")," ",""),",","@"),"&gt;","@"),"&lt;","@"),"=","@"),")","@"),"(","@"),"^","@"),"/","@"),"+","@"),"*","@"),"-","@"),"@#","")))/2,TRUE,FALSE),"HardCodeMsg",IF(LEN(IF(_xlfn.ISFORMULA(Practice!G7),_xlfn.FORMULATEXT(Practice!G7),Practice!G7))-LEN(SUBSTITUTE(IF(_xlfn.ISFORMULA(Practice!G7),_xlfn.FORMULATEXT(Practice!G7),Practice!G7),"""",""))&gt;LEN(IF(_xlfn.ISFORMULA('#_Practice'!G7),_xlfn.FORMULATEXT('#_Practice'!G7),'#_Practice'!G7))-LEN(SUBSTITUTE(IF(_xlfn.ISFORMULA('#_Practice'!G7),_xlfn.FORMULATEXT('#_Practice'!G7),'#_Practice'!G7),"""","")),TRUE,FALSE),"HardQuoteMsg",IF(LEN(IF(_xlfn.ISFORMULA(Practice!G7),_xlfn.FORMULATEXT(Practice!G7),Practice!G7))-LEN(SUBSTITUTE(IF(_xlfn.ISFORMULA(Practice!G7),_xlfn.FORMULATEXT(Practice!G7),Practice!G7),"$",""))&lt;LEN(IF(_xlfn.ISFORMULA('#_Practice'!G7),_xlfn.FORMULATEXT('#_Practice'!G7),'#_Practice'!G7))-LEN(SUBSTITUTE(IF(_xlfn.ISFORMULA('#_Practice'!G7),_xlfn.FORMULATEXT('#_Practice'!G7),'#_Practice'!G7),"$","")),TRUE,FALSE),"MissingAbsMsg",_xlfn.IFS(ISTEXT('#_Practice'!G7),FALSE,ISLOGICAL('#_Practice'!G7),FALSE,SUBSTITUTE(CELL("format",'#_Practice'!G7),"-","")=SUBSTITUTE(CELL("format",Practice!G7),"-",""),FALSE,CELL("format",'#_Practice'!G7)="G",FALSE,AND(CELL("format",'#_Practice'!G7)="F0",CELL("format",Practice!G7)="G"),FALSE,TRUE,IFERROR(IF(MATCH(CELL("format",'#_Practice'!G7),FormatCodes_SFX!$A$4:$A$53,0)&gt;0,TRUE),FALSE),TRUE,TRUE),"FormatMsg",TRUE,"PerfectMsg")</f>
        <v>PerfectMsg</v>
      </c>
    </row>
    <row r="8" spans="1:16" x14ac:dyDescent="0.15">
      <c r="B8" s="123"/>
      <c r="C8" s="123"/>
      <c r="D8" s="123"/>
      <c r="E8" s="123"/>
      <c r="G8" s="66"/>
    </row>
    <row r="9" spans="1:16" x14ac:dyDescent="0.15">
      <c r="B9" s="123"/>
      <c r="C9" s="123"/>
      <c r="D9" s="123"/>
      <c r="E9" s="123"/>
      <c r="G9" s="66"/>
    </row>
    <row r="10" spans="1:16" x14ac:dyDescent="0.15">
      <c r="B10" s="65"/>
      <c r="C10" s="65"/>
      <c r="D10" s="65"/>
      <c r="E10" s="65"/>
      <c r="G10" s="66"/>
    </row>
    <row r="11" spans="1:16" ht="46.5" customHeight="1" x14ac:dyDescent="0.15">
      <c r="B11" s="124">
        <v>0</v>
      </c>
      <c r="C11" s="124"/>
      <c r="D11" s="72">
        <v>0</v>
      </c>
      <c r="E11" s="65"/>
      <c r="G11" s="68" t="str">
        <f ca="1">_xlfn.IFS(ISBLANK(Practice!G11),"",IF(NOT(ISNA('#_Practice'!G11)),IF(ISNA(Practice!G11),TRUE,FALSE),FALSE),"StuNAMsg",IF(AND(ISNA('#_Practice'!G11),ISNA(Practice!G11)),TRUE,FALSE),"PerfectMsg",IF(NOT(ISERROR('#_Practice'!G11)),IF(ISERROR(Practice!G11),TRUE,FALSE),FALSE),"StuErrorMsg",IF(TYPE('#_Practice'!G11)&lt;&gt;TYPE(Practice!G11),TRUE,FALSE),"WrongTypeMsg",IF(_xlfn.ISFORMULA('#_Practice'!G11),IF(NOT(_xlfn.ISFORMULA(Practice!G11)),TRUE),FALSE),"MissingFormulaMsg",IF(NOT(AND(ISNUMBER(FIND("[",_xlfn.FORMULATEXT('#_Practice'!G11))),ISNUMBER(FIND("!",_xlfn.FORMULATEXT('#_Practice'!G11))))),AND(ISNUMBER(FIND("[",_xlfn.FORMULATEXT(Practice!G11))),ISNUMBER(FIND("!",_xlfn.FORMULATEXT(Practice!G11)))),FALSE),"ExternalRefsMsg",IF(ISNUMBER('#_Practice'!G11),IF(ABS('#_Practice'!G11-Practice!G11)&gt;0.00001,TRUE,FALSE),IF('#_Practice'!G11&lt;&gt;Practice!G11,TRUE,FALSE)),IF(ISNUMBER('#_Practice'!G11),IF('#_Practice'!G11&gt;Practice!G11,"TooLow","TooHigh"),"WrongAnswer"),NOT(_xlfn.ISFORMULA('#_Practice'!G11)),IF(_xlfn.IFS(ISTEXT('#_Practice'!G11),FALSE,ISLOGICAL('#_Practice'!G11),FALSE,SUBSTITUTE(CELL("format",'#_Practice'!G11),"-","")=SUBSTITUTE(CELL("format",Practice!G11),"-",""),FALSE,CELL("format",'#_Practice'!G11)="G",FALSE,AND(CELL("format",'#_Practice'!G11)="F0",CELL("format",Practice!G11)="G"),FALSE,TRUE,IFERROR(IF(MATCH(CELL("format",'#_Practice'!G11)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Practice!G11),_xlfn.FORMULATEXT(Practice!G11),Practice!G11),"9","#"),"8","#"),"7","#"),"6","#"),"5","#"),"4","#"),"3","#"),"2","#"),"1","#"),"0","#"),"$","")," ",""),",","@"),"&gt;","@"),"&lt;","@"),"=","@"),")","@"),"(","@"),"^","@"),"/","@"),"+","@"),"*","@"),"-","@"))-LEN(SUBSTITUTE(SUBSTITUTE(SUBSTITUTE(SUBSTITUTE(SUBSTITUTE(SUBSTITUTE(SUBSTITUTE(SUBSTITUTE(SUBSTITUTE(SUBSTITUTE(SUBSTITUTE(SUBSTITUTE(SUBSTITUTE(SUBSTITUTE(SUBSTITUTE(SUBSTITUTE(SUBSTITUTE(SUBSTITUTE(SUBSTITUTE(SUBSTITUTE(SUBSTITUTE(SUBSTITUTE(SUBSTITUTE(SUBSTITUTE(IF(_xlfn.ISFORMULA(Practice!G11),_xlfn.FORMULATEXT(Practice!G11),Practice!G11),"9","#"),"8","#"),"7","#"),"6","#"),"5","#"),"4","#"),"3","#"),"2","#"),"1","#"),"0","#"),"$","")," ",""),",","@"),"&gt;","@"),"&lt;","@"),"=","@"),")","@"),"(","@"),"^","@"),"/","@"),"+","@"),"*","@"),"-","@"),"@#","")))/2&gt;(LEN(SUBSTITUTE(SUBSTITUTE(SUBSTITUTE(SUBSTITUTE(SUBSTITUTE(SUBSTITUTE(SUBSTITUTE(SUBSTITUTE(SUBSTITUTE(SUBSTITUTE(SUBSTITUTE(SUBSTITUTE(SUBSTITUTE(SUBSTITUTE(SUBSTITUTE(SUBSTITUTE(SUBSTITUTE(SUBSTITUTE(SUBSTITUTE(SUBSTITUTE(SUBSTITUTE(SUBSTITUTE(SUBSTITUTE(IF(_xlfn.ISFORMULA('#_Practice'!G11),_xlfn.FORMULATEXT('#_Practice'!G11),'#_Practice'!G11),"9","#"),"8","#"),"7","#"),"6","#"),"5","#"),"4","#"),"3","#"),"2","#"),"1","#"),"0","#"),"$","")," ",""),",","@"),"&gt;","@"),"&lt;","@"),"=","@"),")","@"),"(","@"),"^","@"),"/","@"),"+","@"),"*","@"),"-","@"))-LEN(SUBSTITUTE(SUBSTITUTE(SUBSTITUTE(SUBSTITUTE(SUBSTITUTE(SUBSTITUTE(SUBSTITUTE(SUBSTITUTE(SUBSTITUTE(SUBSTITUTE(SUBSTITUTE(SUBSTITUTE(SUBSTITUTE(SUBSTITUTE(SUBSTITUTE(SUBSTITUTE(SUBSTITUTE(SUBSTITUTE(SUBSTITUTE(SUBSTITUTE(SUBSTITUTE(SUBSTITUTE(SUBSTITUTE(SUBSTITUTE(IF(_xlfn.ISFORMULA('#_Practice'!G11),_xlfn.FORMULATEXT('#_Practice'!G11),'#_Practice'!G11),"9","#"),"8","#"),"7","#"),"6","#"),"5","#"),"4","#"),"3","#"),"2","#"),"1","#"),"0","#"),"$","")," ",""),",","@"),"&gt;","@"),"&lt;","@"),"=","@"),")","@"),"(","@"),"^","@"),"/","@"),"+","@"),"*","@"),"-","@"),"@#","")))/2,TRUE,FALSE),"HardCodeMsg",IF(LEN(IF(_xlfn.ISFORMULA(Practice!G11),_xlfn.FORMULATEXT(Practice!G11),Practice!G11))-LEN(SUBSTITUTE(IF(_xlfn.ISFORMULA(Practice!G11),_xlfn.FORMULATEXT(Practice!G11),Practice!G11),"""",""))&gt;LEN(IF(_xlfn.ISFORMULA('#_Practice'!G11),_xlfn.FORMULATEXT('#_Practice'!G11),'#_Practice'!G11))-LEN(SUBSTITUTE(IF(_xlfn.ISFORMULA('#_Practice'!G11),_xlfn.FORMULATEXT('#_Practice'!G11),'#_Practice'!G11),"""","")),TRUE,FALSE),"HardQuoteMsg",IF(LEN(IF(_xlfn.ISFORMULA(Practice!G11),_xlfn.FORMULATEXT(Practice!G11),Practice!G11))-LEN(SUBSTITUTE(IF(_xlfn.ISFORMULA(Practice!G11),_xlfn.FORMULATEXT(Practice!G11),Practice!G11),"$",""))&lt;LEN(IF(_xlfn.ISFORMULA('#_Practice'!G11),_xlfn.FORMULATEXT('#_Practice'!G11),'#_Practice'!G11))-LEN(SUBSTITUTE(IF(_xlfn.ISFORMULA('#_Practice'!G11),_xlfn.FORMULATEXT('#_Practice'!G11),'#_Practice'!G11),"$","")),TRUE,FALSE),"MissingAbsMsg",_xlfn.IFS(ISTEXT('#_Practice'!G11),FALSE,ISLOGICAL('#_Practice'!G11),FALSE,SUBSTITUTE(CELL("format",'#_Practice'!G11),"-","")=SUBSTITUTE(CELL("format",Practice!G11),"-",""),FALSE,CELL("format",'#_Practice'!G11)="G",FALSE,AND(CELL("format",'#_Practice'!G11)="F0",CELL("format",Practice!G11)="G"),FALSE,TRUE,IFERROR(IF(MATCH(CELL("format",'#_Practice'!G11),FormatCodes_SFX!$A$4:$A$53,0)&gt;0,TRUE),FALSE),TRUE,TRUE),"FormatMsg",TRUE,"PerfectMsg")</f>
        <v>PerfectMsg</v>
      </c>
    </row>
    <row r="12" spans="1:16" ht="31.9" customHeight="1" x14ac:dyDescent="0.15">
      <c r="B12" s="123">
        <v>0</v>
      </c>
      <c r="C12" s="123"/>
      <c r="D12" s="123"/>
      <c r="E12" s="123"/>
      <c r="F12" s="123"/>
      <c r="G12" s="68"/>
    </row>
    <row r="13" spans="1:16" x14ac:dyDescent="0.15">
      <c r="B13" s="65"/>
      <c r="C13" s="65"/>
      <c r="D13" s="65"/>
      <c r="E13" s="65"/>
      <c r="G13" s="66"/>
    </row>
    <row r="14" spans="1:16" ht="16.149999999999999" customHeight="1" x14ac:dyDescent="0.15">
      <c r="B14" s="123">
        <v>0</v>
      </c>
      <c r="C14" s="123"/>
      <c r="D14" s="123"/>
      <c r="E14" s="123"/>
      <c r="F14" s="63">
        <v>0</v>
      </c>
      <c r="G14" s="66"/>
    </row>
    <row r="15" spans="1:16" x14ac:dyDescent="0.15">
      <c r="B15" s="123"/>
      <c r="C15" s="123"/>
      <c r="D15" s="123"/>
      <c r="E15" s="123"/>
      <c r="G15" s="66"/>
    </row>
    <row r="16" spans="1:16" x14ac:dyDescent="0.15">
      <c r="B16" s="123"/>
      <c r="C16" s="123"/>
      <c r="D16" s="123"/>
      <c r="E16" s="123"/>
      <c r="G16" s="66"/>
    </row>
    <row r="17" spans="2:7" x14ac:dyDescent="0.15">
      <c r="B17" s="123"/>
      <c r="C17" s="123"/>
      <c r="D17" s="123"/>
      <c r="E17" s="123"/>
      <c r="G17" s="66"/>
    </row>
    <row r="19" spans="2:7" x14ac:dyDescent="0.15">
      <c r="E19" s="73">
        <v>0</v>
      </c>
      <c r="G19" s="66" t="str">
        <f ca="1">_xlfn.IFS(ISBLANK(Practice!G19),"",IF(NOT(ISNA('#_Practice'!G19)),IF(ISNA(Practice!G19),TRUE,FALSE),FALSE),"StuNAMsg",IF(AND(ISNA('#_Practice'!G19),ISNA(Practice!G19)),TRUE,FALSE),"PerfectMsg",IF(NOT(ISERROR('#_Practice'!G19)),IF(ISERROR(Practice!G19),TRUE,FALSE),FALSE),"StuErrorMsg",IF(TYPE('#_Practice'!G19)&lt;&gt;TYPE(Practice!G19),TRUE,FALSE),"WrongTypeMsg",IF(_xlfn.ISFORMULA('#_Practice'!G19),IF(NOT(_xlfn.ISFORMULA(Practice!G19)),TRUE),FALSE),"MissingFormulaMsg",IF(NOT(AND(ISNUMBER(FIND("[",_xlfn.FORMULATEXT('#_Practice'!G19))),ISNUMBER(FIND("!",_xlfn.FORMULATEXT('#_Practice'!G19))))),AND(ISNUMBER(FIND("[",_xlfn.FORMULATEXT(Practice!G19))),ISNUMBER(FIND("!",_xlfn.FORMULATEXT(Practice!G19)))),FALSE),"ExternalRefsMsg",IF(ISNUMBER('#_Practice'!G19),IF(ABS('#_Practice'!G19-Practice!G19)&gt;0.00001,TRUE,FALSE),IF('#_Practice'!G19&lt;&gt;Practice!G19,TRUE,FALSE)),IF(ISNUMBER('#_Practice'!G19),IF('#_Practice'!G19&gt;Practice!G19,"TooLow","TooHigh"),"WrongAnswer"),NOT(_xlfn.ISFORMULA('#_Practice'!G19)),IF(_xlfn.IFS(ISTEXT('#_Practice'!G19),FALSE,ISLOGICAL('#_Practice'!G19),FALSE,SUBSTITUTE(CELL("format",'#_Practice'!G19),"-","")=SUBSTITUTE(CELL("format",Practice!G19),"-",""),FALSE,CELL("format",'#_Practice'!G19)="G",FALSE,AND(CELL("format",'#_Practice'!G19)="F0",CELL("format",Practice!G19)="G"),FALSE,TRUE,IFERROR(IF(MATCH(CELL("format",'#_Practice'!G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Practice!G19),_xlfn.FORMULATEXT(Practice!G19),Practice!G19),"9","#"),"8","#"),"7","#"),"6","#"),"5","#"),"4","#"),"3","#"),"2","#"),"1","#"),"0","#"),"$","")," ",""),",","@"),"&gt;","@"),"&lt;","@"),"=","@"),")","@"),"(","@"),"^","@"),"/","@"),"+","@"),"*","@"),"-","@"))-LEN(SUBSTITUTE(SUBSTITUTE(SUBSTITUTE(SUBSTITUTE(SUBSTITUTE(SUBSTITUTE(SUBSTITUTE(SUBSTITUTE(SUBSTITUTE(SUBSTITUTE(SUBSTITUTE(SUBSTITUTE(SUBSTITUTE(SUBSTITUTE(SUBSTITUTE(SUBSTITUTE(SUBSTITUTE(SUBSTITUTE(SUBSTITUTE(SUBSTITUTE(SUBSTITUTE(SUBSTITUTE(SUBSTITUTE(SUBSTITUTE(IF(_xlfn.ISFORMULA(Practice!G19),_xlfn.FORMULATEXT(Practice!G19),Practice!G19),"9","#"),"8","#"),"7","#"),"6","#"),"5","#"),"4","#"),"3","#"),"2","#"),"1","#"),"0","#"),"$","")," ",""),",","@"),"&gt;","@"),"&lt;","@"),"=","@"),")","@"),"(","@"),"^","@"),"/","@"),"+","@"),"*","@"),"-","@"),"@#","")))/2&gt;(LEN(SUBSTITUTE(SUBSTITUTE(SUBSTITUTE(SUBSTITUTE(SUBSTITUTE(SUBSTITUTE(SUBSTITUTE(SUBSTITUTE(SUBSTITUTE(SUBSTITUTE(SUBSTITUTE(SUBSTITUTE(SUBSTITUTE(SUBSTITUTE(SUBSTITUTE(SUBSTITUTE(SUBSTITUTE(SUBSTITUTE(SUBSTITUTE(SUBSTITUTE(SUBSTITUTE(SUBSTITUTE(SUBSTITUTE(IF(_xlfn.ISFORMULA('#_Practice'!G19),_xlfn.FORMULATEXT('#_Practice'!G19),'#_Practice'!G19),"9","#"),"8","#"),"7","#"),"6","#"),"5","#"),"4","#"),"3","#"),"2","#"),"1","#"),"0","#"),"$","")," ",""),",","@"),"&gt;","@"),"&lt;","@"),"=","@"),")","@"),"(","@"),"^","@"),"/","@"),"+","@"),"*","@"),"-","@"))-LEN(SUBSTITUTE(SUBSTITUTE(SUBSTITUTE(SUBSTITUTE(SUBSTITUTE(SUBSTITUTE(SUBSTITUTE(SUBSTITUTE(SUBSTITUTE(SUBSTITUTE(SUBSTITUTE(SUBSTITUTE(SUBSTITUTE(SUBSTITUTE(SUBSTITUTE(SUBSTITUTE(SUBSTITUTE(SUBSTITUTE(SUBSTITUTE(SUBSTITUTE(SUBSTITUTE(SUBSTITUTE(SUBSTITUTE(SUBSTITUTE(IF(_xlfn.ISFORMULA('#_Practice'!G19),_xlfn.FORMULATEXT('#_Practice'!G19),'#_Practice'!G19),"9","#"),"8","#"),"7","#"),"6","#"),"5","#"),"4","#"),"3","#"),"2","#"),"1","#"),"0","#"),"$","")," ",""),",","@"),"&gt;","@"),"&lt;","@"),"=","@"),")","@"),"(","@"),"^","@"),"/","@"),"+","@"),"*","@"),"-","@"),"@#","")))/2,TRUE,FALSE),"HardCodeMsg",IF(LEN(IF(_xlfn.ISFORMULA(Practice!G19),_xlfn.FORMULATEXT(Practice!G19),Practice!G19))-LEN(SUBSTITUTE(IF(_xlfn.ISFORMULA(Practice!G19),_xlfn.FORMULATEXT(Practice!G19),Practice!G19),"""",""))&gt;LEN(IF(_xlfn.ISFORMULA('#_Practice'!G19),_xlfn.FORMULATEXT('#_Practice'!G19),'#_Practice'!G19))-LEN(SUBSTITUTE(IF(_xlfn.ISFORMULA('#_Practice'!G19),_xlfn.FORMULATEXT('#_Practice'!G19),'#_Practice'!G19),"""","")),TRUE,FALSE),"HardQuoteMsg",IF(LEN(IF(_xlfn.ISFORMULA(Practice!G19),_xlfn.FORMULATEXT(Practice!G19),Practice!G19))-LEN(SUBSTITUTE(IF(_xlfn.ISFORMULA(Practice!G19),_xlfn.FORMULATEXT(Practice!G19),Practice!G19),"$",""))&lt;LEN(IF(_xlfn.ISFORMULA('#_Practice'!G19),_xlfn.FORMULATEXT('#_Practice'!G19),'#_Practice'!G19))-LEN(SUBSTITUTE(IF(_xlfn.ISFORMULA('#_Practice'!G19),_xlfn.FORMULATEXT('#_Practice'!G19),'#_Practice'!G19),"$","")),TRUE,FALSE),"MissingAbsMsg",_xlfn.IFS(ISTEXT('#_Practice'!G19),FALSE,ISLOGICAL('#_Practice'!G19),FALSE,SUBSTITUTE(CELL("format",'#_Practice'!G19),"-","")=SUBSTITUTE(CELL("format",Practice!G19),"-",""),FALSE,CELL("format",'#_Practice'!G19)="G",FALSE,AND(CELL("format",'#_Practice'!G19)="F0",CELL("format",Practice!G19)="G"),FALSE,TRUE,IFERROR(IF(MATCH(CELL("format",'#_Practice'!G19),FormatCodes_SFX!$A$4:$A$53,0)&gt;0,TRUE),FALSE),TRUE,TRUE),"FormatMsg",TRUE,"PerfectMsg")</f>
        <v>PerfectMsg</v>
      </c>
    </row>
    <row r="21" spans="2:7" x14ac:dyDescent="0.15">
      <c r="B21" s="122">
        <v>0</v>
      </c>
      <c r="C21" s="122"/>
      <c r="D21" s="122"/>
      <c r="E21" s="122"/>
    </row>
    <row r="22" spans="2:7" ht="15.4" customHeight="1" x14ac:dyDescent="0.15">
      <c r="B22" s="122"/>
      <c r="C22" s="122"/>
      <c r="D22" s="122"/>
      <c r="E22" s="122"/>
    </row>
    <row r="23" spans="2:7" x14ac:dyDescent="0.15">
      <c r="B23" s="122"/>
      <c r="C23" s="122"/>
      <c r="D23" s="122"/>
      <c r="E23" s="122"/>
    </row>
    <row r="24" spans="2:7" x14ac:dyDescent="0.15">
      <c r="B24" s="122"/>
      <c r="C24" s="122"/>
      <c r="D24" s="122"/>
      <c r="E24" s="122"/>
    </row>
  </sheetData>
  <mergeCells count="6">
    <mergeCell ref="B21:E24"/>
    <mergeCell ref="B3:G5"/>
    <mergeCell ref="B7:E9"/>
    <mergeCell ref="B11:C11"/>
    <mergeCell ref="B12:F12"/>
    <mergeCell ref="B14:E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708FE-0EF0-48FB-A955-6FC82C4B2676}">
  <dimension ref="A1:AO24"/>
  <sheetViews>
    <sheetView showGridLines="0" tabSelected="1" zoomScaleNormal="100" workbookViewId="0">
      <pane ySplit="2" topLeftCell="A3" activePane="bottomLeft" state="frozen"/>
      <selection pane="bottomLeft" activeCell="G13" sqref="G13"/>
    </sheetView>
  </sheetViews>
  <sheetFormatPr defaultColWidth="10.75" defaultRowHeight="15.75" x14ac:dyDescent="0.25"/>
  <cols>
    <col min="2" max="5" width="14" customWidth="1"/>
    <col min="6" max="6" width="3.25" customWidth="1"/>
    <col min="7" max="7" width="37" customWidth="1"/>
  </cols>
  <sheetData>
    <row r="1" spans="1:41" ht="22.15" customHeight="1" x14ac:dyDescent="0.25">
      <c r="A1" s="46" t="s">
        <v>242</v>
      </c>
      <c r="B1" s="46" t="s">
        <v>243</v>
      </c>
      <c r="C1" s="46" t="s">
        <v>244</v>
      </c>
      <c r="D1" s="47"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general</v>
      </c>
      <c r="E1" s="46"/>
      <c r="F1" s="46"/>
      <c r="G1" s="46"/>
      <c r="H1" s="46"/>
      <c r="I1" s="47" t="str" cm="1">
        <f t="array" ref="I1">_xlfn.IFS(ROW(A100)&lt;100,"Undo deleted row or quit without saving",COLUMN(AZ1)&lt;52,"Undo deleted column or quit without saving",ROW(A100)&gt;100,"Undo inserted row or quit without saving",COLUMN(AZ1)&gt;52,"Undo inserted column or quit without saving",Scoreboard!$F$21&lt;&gt;"","Security compromised: Undo last action or quit without saving",TRUE=TRUE,"Connor Guarino")</f>
        <v>Connor Guarino</v>
      </c>
      <c r="J1" s="47"/>
      <c r="K1" s="47"/>
      <c r="L1" s="47" t="s">
        <v>245</v>
      </c>
      <c r="M1" s="47"/>
      <c r="N1" s="47"/>
      <c r="O1" s="47"/>
      <c r="P1" s="48" t="s">
        <v>246</v>
      </c>
      <c r="Q1" s="47"/>
      <c r="R1" s="47"/>
      <c r="S1" s="74" t="s">
        <v>251</v>
      </c>
      <c r="T1" s="50"/>
      <c r="U1" s="49"/>
      <c r="V1" s="50"/>
      <c r="W1" s="49"/>
      <c r="X1" s="46" t="str">
        <f t="shared" ref="X1:AA2" si="0">A1</f>
        <v>earned</v>
      </c>
      <c r="Y1" s="46" t="str">
        <f t="shared" si="0"/>
        <v>possible</v>
      </c>
      <c r="Z1" s="46" t="str">
        <f t="shared" si="0"/>
        <v>cell</v>
      </c>
      <c r="AA1" s="47" t="str">
        <f t="shared" ca="1" si="0"/>
        <v>general</v>
      </c>
      <c r="AB1" s="46"/>
      <c r="AC1" s="46"/>
      <c r="AD1" s="51"/>
      <c r="AE1" s="51"/>
      <c r="AF1" s="47" t="str">
        <f>I1</f>
        <v>Connor Guarino</v>
      </c>
      <c r="AG1" s="47"/>
      <c r="AH1" s="51"/>
      <c r="AI1" s="51"/>
      <c r="AJ1" s="51"/>
      <c r="AK1" s="51"/>
      <c r="AL1" s="47" t="s">
        <v>245</v>
      </c>
      <c r="AM1" s="51"/>
      <c r="AN1" s="51"/>
      <c r="AO1" s="51"/>
    </row>
    <row r="2" spans="1:41" ht="22.9" customHeight="1" thickBot="1" x14ac:dyDescent="0.55000000000000004">
      <c r="A2" s="52">
        <f ca="1">PracticeSC!$A$2</f>
        <v>2</v>
      </c>
      <c r="B2" s="53">
        <f>PracticeSC!$B$2</f>
        <v>2</v>
      </c>
      <c r="C2" s="52" t="str" cm="1">
        <f t="array" aca="1" ref="C2" ca="1">SUBSTITUTE(IF(LEN(CELL("address"))&lt;15,CELL("address"),""),"$","")</f>
        <v>G13</v>
      </c>
      <c r="D2" s="54" t="str">
        <f ca="1">IF(ISNUMBER(SEARCH("#REF!",_xlfn.FORMULATEXT(INDIRECT("'PracticeSC'!"&amp;C2)))),"DRAGGING CELLS IS NOT PERMITTED. PLEASE UNDO LAST ACTION!!",IF($P$1&lt;&gt;"Feedback OFF",IFERROR(HLOOKUP(INDIRECT("'PracticeSC'!"&amp;C2),Feedback_SFX!$B$2:$N$10,IF($P$1="Feedback ON", 2, Feedback_SFX!B1), FALSE), ""),""))</f>
        <v/>
      </c>
      <c r="E2" s="55"/>
      <c r="F2" s="55"/>
      <c r="G2" s="55"/>
      <c r="H2" s="55"/>
      <c r="I2" s="56"/>
      <c r="J2" s="55"/>
      <c r="K2" s="55"/>
      <c r="L2" s="55"/>
      <c r="M2" s="55"/>
      <c r="N2" s="55"/>
      <c r="O2" s="55"/>
      <c r="P2" s="62" t="str">
        <f ca="1">IF(Scoreboard!$E$4="Excel version: Invalid","****ERROR: Scoreboard requires Excel 365 or 2021 to run****", "")</f>
        <v/>
      </c>
      <c r="Q2" s="55"/>
      <c r="R2" s="55"/>
      <c r="S2" s="57"/>
      <c r="T2" s="58"/>
      <c r="U2" s="59"/>
      <c r="V2" s="58"/>
      <c r="W2" s="59"/>
      <c r="X2" s="60">
        <f t="shared" ca="1" si="0"/>
        <v>2</v>
      </c>
      <c r="Y2" s="60">
        <f t="shared" si="0"/>
        <v>2</v>
      </c>
      <c r="Z2" s="60" t="str">
        <f t="shared" ca="1" si="0"/>
        <v>G13</v>
      </c>
      <c r="AA2" s="54" t="str">
        <f t="shared" ca="1" si="0"/>
        <v/>
      </c>
      <c r="AB2" s="55"/>
      <c r="AC2" s="55"/>
      <c r="AD2" s="61"/>
      <c r="AE2" s="61"/>
      <c r="AF2" s="61"/>
      <c r="AG2" s="61"/>
      <c r="AH2" s="61"/>
      <c r="AI2" s="61"/>
      <c r="AJ2" s="61"/>
      <c r="AK2" s="61"/>
      <c r="AL2" s="61"/>
      <c r="AM2" s="61"/>
      <c r="AN2" s="61"/>
      <c r="AO2" s="61"/>
    </row>
    <row r="3" spans="1:41" ht="15.4" customHeight="1" x14ac:dyDescent="0.25">
      <c r="B3" s="125" t="s">
        <v>0</v>
      </c>
      <c r="C3" s="126"/>
      <c r="D3" s="126"/>
      <c r="E3" s="126"/>
      <c r="F3" s="126"/>
      <c r="G3" s="127"/>
    </row>
    <row r="4" spans="1:41" x14ac:dyDescent="0.25">
      <c r="B4" s="128"/>
      <c r="C4" s="129"/>
      <c r="D4" s="129"/>
      <c r="E4" s="129"/>
      <c r="F4" s="129"/>
      <c r="G4" s="130"/>
      <c r="N4" s="1">
        <v>1</v>
      </c>
      <c r="O4" s="1">
        <v>3</v>
      </c>
      <c r="P4" s="1" t="s">
        <v>1</v>
      </c>
    </row>
    <row r="5" spans="1:41" x14ac:dyDescent="0.25">
      <c r="B5" s="131"/>
      <c r="C5" s="132"/>
      <c r="D5" s="132"/>
      <c r="E5" s="132"/>
      <c r="F5" s="132"/>
      <c r="G5" s="133"/>
      <c r="N5" s="1">
        <v>2</v>
      </c>
      <c r="O5" s="1">
        <v>2</v>
      </c>
      <c r="P5" s="1" t="s">
        <v>2</v>
      </c>
    </row>
    <row r="6" spans="1:41" x14ac:dyDescent="0.25">
      <c r="B6" s="2"/>
      <c r="C6" s="3"/>
      <c r="D6" s="3"/>
      <c r="E6" s="3"/>
      <c r="F6" s="3"/>
      <c r="G6" s="4"/>
      <c r="N6" s="1">
        <v>3</v>
      </c>
      <c r="O6" s="1">
        <v>1</v>
      </c>
      <c r="P6" s="1" t="s">
        <v>1</v>
      </c>
    </row>
    <row r="7" spans="1:41" ht="19.5" customHeight="1" x14ac:dyDescent="0.25">
      <c r="B7" s="134" t="s">
        <v>3</v>
      </c>
      <c r="C7" s="135"/>
      <c r="D7" s="135"/>
      <c r="E7" s="135"/>
      <c r="F7" s="6"/>
      <c r="G7" s="44" t="s">
        <v>4</v>
      </c>
    </row>
    <row r="8" spans="1:41" x14ac:dyDescent="0.25">
      <c r="B8" s="136"/>
      <c r="C8" s="137"/>
      <c r="D8" s="137"/>
      <c r="E8" s="137"/>
      <c r="F8" s="9"/>
      <c r="G8" s="10"/>
    </row>
    <row r="9" spans="1:41" x14ac:dyDescent="0.25">
      <c r="B9" s="138"/>
      <c r="C9" s="139"/>
      <c r="D9" s="139"/>
      <c r="E9" s="139"/>
      <c r="F9" s="11"/>
      <c r="G9" s="12"/>
      <c r="H9" s="9"/>
    </row>
    <row r="10" spans="1:41" x14ac:dyDescent="0.25">
      <c r="B10" s="7"/>
      <c r="C10" s="8"/>
      <c r="D10" s="8"/>
      <c r="E10" s="8"/>
      <c r="F10" s="9"/>
      <c r="G10" s="10"/>
      <c r="H10" s="9"/>
    </row>
    <row r="11" spans="1:41" ht="46.5" customHeight="1" x14ac:dyDescent="0.25">
      <c r="B11" s="140" t="s">
        <v>5</v>
      </c>
      <c r="C11" s="141"/>
      <c r="D11" s="45" t="str">
        <f>IFERROR(_xlfn.IFS(N4=O4,P4,N5=O5,P5,N6=O6,P6),"Contact your professor")</f>
        <v>IFS Works!</v>
      </c>
      <c r="E11" s="5"/>
      <c r="F11" s="6"/>
      <c r="G11" s="43" t="str">
        <f>IFERROR(_xlfn.IFS(N4=O4,P4,N5=O5,P5,N6=O6,P6),"Contact your professor")</f>
        <v>IFS Works!</v>
      </c>
      <c r="H11" s="9"/>
    </row>
    <row r="12" spans="1:41" ht="31.9" customHeight="1" x14ac:dyDescent="0.25">
      <c r="B12" s="136" t="s">
        <v>6</v>
      </c>
      <c r="C12" s="137"/>
      <c r="D12" s="137"/>
      <c r="E12" s="137"/>
      <c r="F12" s="137"/>
      <c r="G12" s="13"/>
      <c r="H12" s="9"/>
    </row>
    <row r="13" spans="1:41" x14ac:dyDescent="0.25">
      <c r="B13" s="14"/>
      <c r="C13" s="15"/>
      <c r="D13" s="15"/>
      <c r="E13" s="15"/>
      <c r="F13" s="16"/>
      <c r="G13" s="17"/>
      <c r="H13" s="9"/>
    </row>
    <row r="14" spans="1:41" ht="16.149999999999999" customHeight="1" x14ac:dyDescent="0.25">
      <c r="B14" s="142" t="s">
        <v>7</v>
      </c>
      <c r="C14" s="135"/>
      <c r="D14" s="135"/>
      <c r="E14" s="135"/>
      <c r="F14" s="6" t="s">
        <v>8</v>
      </c>
      <c r="G14" s="18"/>
      <c r="H14" s="9"/>
    </row>
    <row r="15" spans="1:41" x14ac:dyDescent="0.25">
      <c r="B15" s="136"/>
      <c r="C15" s="137"/>
      <c r="D15" s="137"/>
      <c r="E15" s="137"/>
      <c r="G15" s="19"/>
      <c r="H15" s="9"/>
    </row>
    <row r="16" spans="1:41" x14ac:dyDescent="0.25">
      <c r="B16" s="136"/>
      <c r="C16" s="137"/>
      <c r="D16" s="137"/>
      <c r="E16" s="137"/>
      <c r="F16" s="9"/>
      <c r="G16" s="19"/>
    </row>
    <row r="17" spans="2:7" x14ac:dyDescent="0.25">
      <c r="B17" s="136"/>
      <c r="C17" s="137"/>
      <c r="D17" s="137"/>
      <c r="E17" s="137"/>
      <c r="G17" s="19"/>
    </row>
    <row r="18" spans="2:7" x14ac:dyDescent="0.25">
      <c r="B18" s="20"/>
      <c r="G18" s="21"/>
    </row>
    <row r="19" spans="2:7" x14ac:dyDescent="0.25">
      <c r="B19" s="22"/>
      <c r="C19" s="23"/>
      <c r="D19" s="23"/>
      <c r="E19" s="24" t="s">
        <v>9</v>
      </c>
      <c r="F19" s="23"/>
      <c r="G19" s="44" t="s">
        <v>10</v>
      </c>
    </row>
    <row r="20" spans="2:7" x14ac:dyDescent="0.25">
      <c r="B20" s="25"/>
      <c r="C20" s="26"/>
      <c r="D20" s="26"/>
      <c r="E20" s="26"/>
      <c r="F20" s="26"/>
      <c r="G20" s="27"/>
    </row>
    <row r="21" spans="2:7" x14ac:dyDescent="0.25">
      <c r="B21" s="143" t="s">
        <v>11</v>
      </c>
      <c r="C21" s="144"/>
      <c r="D21" s="144"/>
      <c r="E21" s="144"/>
      <c r="F21" s="28"/>
      <c r="G21" s="29"/>
    </row>
    <row r="22" spans="2:7" ht="15.4" customHeight="1" x14ac:dyDescent="0.25">
      <c r="B22" s="145"/>
      <c r="C22" s="146"/>
      <c r="D22" s="146"/>
      <c r="E22" s="146"/>
      <c r="G22" s="21"/>
    </row>
    <row r="23" spans="2:7" x14ac:dyDescent="0.25">
      <c r="B23" s="145"/>
      <c r="C23" s="146"/>
      <c r="D23" s="146"/>
      <c r="E23" s="146"/>
      <c r="G23" s="21"/>
    </row>
    <row r="24" spans="2:7" x14ac:dyDescent="0.25">
      <c r="B24" s="147"/>
      <c r="C24" s="148"/>
      <c r="D24" s="148"/>
      <c r="E24" s="148"/>
      <c r="F24" s="23"/>
      <c r="G24" s="30"/>
    </row>
  </sheetData>
  <mergeCells count="6">
    <mergeCell ref="B21:E24"/>
    <mergeCell ref="B3:G5"/>
    <mergeCell ref="B7:E9"/>
    <mergeCell ref="B11:C11"/>
    <mergeCell ref="B12:F12"/>
    <mergeCell ref="B14:E17"/>
  </mergeCells>
  <conditionalFormatting sqref="A1:A2">
    <cfRule type="expression" dxfId="40" priority="12">
      <formula>$A$2/$B$2&gt;=0.076</formula>
    </cfRule>
  </conditionalFormatting>
  <conditionalFormatting sqref="A1:O2 Q1:R1 X1:AO2 P2:R2">
    <cfRule type="expression" dxfId="39" priority="5">
      <formula>$P$1="Feedback OFF"</formula>
    </cfRule>
  </conditionalFormatting>
  <conditionalFormatting sqref="A3:AA100">
    <cfRule type="expression" dxfId="37" priority="2" stopIfTrue="1">
      <formula>$D$2="DRAGGING CELLS IS NOT PERMITTED. PLEASE UNDO LAST ACTION!!"</formula>
    </cfRule>
  </conditionalFormatting>
  <conditionalFormatting sqref="B1:B2">
    <cfRule type="expression" dxfId="32" priority="13">
      <formula>$A$2/$B$2&gt;=0.153</formula>
    </cfRule>
  </conditionalFormatting>
  <conditionalFormatting sqref="C1:C2">
    <cfRule type="expression" dxfId="31" priority="14">
      <formula>$A$2/$B$2&gt;=0.23</formula>
    </cfRule>
  </conditionalFormatting>
  <conditionalFormatting sqref="D1:D2">
    <cfRule type="expression" dxfId="30" priority="15">
      <formula>$A$2/$B$2&gt;=0.307</formula>
    </cfRule>
  </conditionalFormatting>
  <conditionalFormatting sqref="E1:E2">
    <cfRule type="expression" dxfId="29" priority="16">
      <formula>$A$2/$B$2&gt;=0.384</formula>
    </cfRule>
  </conditionalFormatting>
  <conditionalFormatting sqref="F1:F2">
    <cfRule type="expression" dxfId="28" priority="17">
      <formula>$A$2/$B$2&gt;=0.461</formula>
    </cfRule>
  </conditionalFormatting>
  <conditionalFormatting sqref="G1:G2">
    <cfRule type="expression" dxfId="27" priority="18">
      <formula>$A$2/$B$2&gt;=0.538</formula>
    </cfRule>
  </conditionalFormatting>
  <conditionalFormatting sqref="H1:H2">
    <cfRule type="expression" dxfId="26" priority="19">
      <formula>$A$2/$B$2&gt;=0.615</formula>
    </cfRule>
  </conditionalFormatting>
  <conditionalFormatting sqref="I1:P2">
    <cfRule type="expression" dxfId="24" priority="20">
      <formula>$A$2/$B$2&gt;=0.692</formula>
    </cfRule>
  </conditionalFormatting>
  <conditionalFormatting sqref="L1">
    <cfRule type="expression" dxfId="23" priority="8">
      <formula>$A$2/$B$2&gt;=0.846</formula>
    </cfRule>
  </conditionalFormatting>
  <conditionalFormatting sqref="O1">
    <cfRule type="expression" dxfId="22" priority="11">
      <formula>$A$2/$B$2&gt;=0.846</formula>
    </cfRule>
  </conditionalFormatting>
  <conditionalFormatting sqref="P1">
    <cfRule type="expression" dxfId="21" priority="6">
      <formula>$P$1&lt;&gt;""</formula>
    </cfRule>
  </conditionalFormatting>
  <conditionalFormatting sqref="Q1:R2">
    <cfRule type="expression" dxfId="20" priority="7">
      <formula>$A$2/$B$2&gt;=0.846</formula>
    </cfRule>
  </conditionalFormatting>
  <conditionalFormatting sqref="X1:AF1 AH1:AK1 AM1:AO1 X2:AO2">
    <cfRule type="expression" dxfId="19" priority="21">
      <formula>$A$2/$B$2&gt;=1</formula>
    </cfRule>
  </conditionalFormatting>
  <conditionalFormatting sqref="AG1">
    <cfRule type="expression" dxfId="18" priority="10">
      <formula>$A$2/$B$2&gt;=0.846</formula>
    </cfRule>
  </conditionalFormatting>
  <conditionalFormatting sqref="AL1">
    <cfRule type="expression" dxfId="17" priority="9">
      <formula>$A$2/$B$2&gt;=0.846</formula>
    </cfRule>
  </conditionalFormatting>
  <dataValidations count="2">
    <dataValidation type="list" allowBlank="1" showInputMessage="1" showErrorMessage="1" sqref="G7 G19" xr:uid="{7E8F2945-588A-456C-9BEF-AE7B071263E1}">
      <formula1>"Yes, No"</formula1>
    </dataValidation>
    <dataValidation type="list" allowBlank="1" showInputMessage="1" showErrorMessage="1" sqref="P1" xr:uid="{A0050DA5-89A3-4129-B2E0-DD16CAE9746A}">
      <formula1>"Feedback ON, Taunting ON, Feedback OFF"</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stopIfTrue="1" id="{7CFFB403-4D33-4ACB-A517-CA0B6A6AE703}">
            <xm:f>Scoreboard!$E$4="Excel version: Invalid"</xm:f>
            <x14:dxf>
              <font>
                <color rgb="FF9C0006"/>
              </font>
              <fill>
                <patternFill>
                  <fgColor indexed="64"/>
                  <bgColor rgb="FFFFC7CE"/>
                </patternFill>
              </fill>
            </x14:dxf>
          </x14:cfRule>
          <x14:cfRule type="expression" priority="3" stopIfTrue="1" id="{B8634199-4998-405A-B6C8-143B5B550307}">
            <xm:f>Scoreboard!$F$21&lt;&gt;""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22" stopIfTrue="1" id="{177ADB69-1602-4B7E-ACE6-64C42A213BCF}">
            <xm:f>AND($P$1&lt;&gt;"Feedback OFF",IF(PracticeSC!A3=Feedback_SFX!$C$2, TRUE, FALSE))</xm:f>
            <x14:dxf>
              <fill>
                <patternFill>
                  <bgColor rgb="FFCEEED0"/>
                </patternFill>
              </fill>
            </x14:dxf>
          </x14:cfRule>
          <x14:cfRule type="expression" priority="23" stopIfTrue="1" id="{32BECF5E-57AA-43AC-8239-E955DABFE1F2}">
            <xm:f>AND($P$1&lt;&gt;"Feedback OFF",IF(PracticeSC!A3=Feedback_SFX!$K$2, TRUE, FALSE))</xm:f>
            <x14:dxf>
              <fill>
                <patternFill>
                  <bgColor rgb="FFFFFF64"/>
                </patternFill>
              </fill>
            </x14:dxf>
          </x14:cfRule>
          <x14:cfRule type="expression" priority="24" stopIfTrue="1" id="{7156ED1F-5D9D-4C47-9076-F31E6F5E0FA6}">
            <xm:f>AND($P$1&lt;&gt;"Feedback OFF",AND(IF(PracticeSC!A3&lt;&gt;Feedback_SFX!$C$2, TRUE, FALSE),PracticeSC!A3&lt;&gt;"",_xlfn.ISFORMULA(PracticeSC!A3)))</xm:f>
            <x14:dxf>
              <fill>
                <patternFill>
                  <bgColor rgb="FFFF99CC"/>
                </patternFill>
              </fill>
            </x14:dxf>
          </x14:cfRule>
          <xm:sqref>A3:AL21</xm:sqref>
        </x14:conditionalFormatting>
        <x14:conditionalFormatting xmlns:xm="http://schemas.microsoft.com/office/excel/2006/main">
          <x14:cfRule type="expression" priority="4" stopIfTrue="1" id="{A3B6F087-B2FF-4C39-A865-1F7391C5ABDC}">
            <xm:f>Scoreboard!$F$21&lt;&gt;""</xm:f>
            <x14:dxf>
              <font>
                <color rgb="FF9C0006"/>
              </font>
              <fill>
                <patternFill>
                  <fgColor indexed="64"/>
                  <bgColor rgb="FFFFC7CE"/>
                </patternFill>
              </fill>
            </x14:dxf>
          </x14:cfRule>
          <xm:sqref>I1:N1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3F9DC-1607-4E72-BBDB-1DFDEC696691}">
  <sheetPr>
    <tabColor rgb="FF4FADEA"/>
  </sheetPr>
  <dimension ref="A1:AL24"/>
  <sheetViews>
    <sheetView showGridLines="0" zoomScale="115" zoomScaleNormal="115" workbookViewId="0">
      <pane ySplit="2" topLeftCell="A3" activePane="bottomLeft" state="frozen"/>
      <selection pane="bottomLeft" activeCell="A3" sqref="A3:XFD5"/>
    </sheetView>
  </sheetViews>
  <sheetFormatPr defaultColWidth="10.75" defaultRowHeight="8.25" x14ac:dyDescent="0.15"/>
  <cols>
    <col min="1" max="1" width="10.75" style="63"/>
    <col min="2" max="5" width="14" style="63" customWidth="1"/>
    <col min="6" max="6" width="3.25" style="63" customWidth="1"/>
    <col min="7" max="7" width="37" style="63" customWidth="1"/>
    <col min="8" max="16384" width="10.75" style="63"/>
  </cols>
  <sheetData>
    <row r="1" spans="1:38" ht="22.15" customHeight="1" x14ac:dyDescent="0.15">
      <c r="A1" s="66" t="s">
        <v>242</v>
      </c>
      <c r="B1" s="66" t="s">
        <v>243</v>
      </c>
      <c r="C1" s="66" t="s">
        <v>244</v>
      </c>
      <c r="D1" s="67"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66"/>
      <c r="F1" s="66"/>
      <c r="G1" s="66"/>
      <c r="H1" s="66"/>
      <c r="I1" s="67" t="str">
        <f>PracticeSC!$I$1</f>
        <v>Connor Guarino</v>
      </c>
      <c r="J1" s="67"/>
      <c r="K1" s="67"/>
      <c r="L1" s="67" t="s">
        <v>245</v>
      </c>
      <c r="M1" s="67"/>
      <c r="N1" s="67"/>
      <c r="O1" s="67"/>
      <c r="P1" s="67" t="s">
        <v>246</v>
      </c>
      <c r="Q1" s="67"/>
      <c r="R1" s="67"/>
      <c r="X1" s="66" t="str">
        <f t="shared" ref="X1:AA2" si="0">A1</f>
        <v>earned</v>
      </c>
      <c r="Y1" s="66" t="str">
        <f t="shared" si="0"/>
        <v>possible</v>
      </c>
      <c r="Z1" s="66" t="str">
        <f t="shared" si="0"/>
        <v>cell</v>
      </c>
      <c r="AA1" s="67" t="str">
        <f t="shared" ca="1" si="0"/>
        <v>error</v>
      </c>
      <c r="AB1" s="66"/>
      <c r="AC1" s="66"/>
      <c r="AF1" s="67" t="str">
        <f>I1</f>
        <v>Connor Guarino</v>
      </c>
      <c r="AG1" s="67"/>
      <c r="AL1" s="67" t="s">
        <v>245</v>
      </c>
    </row>
    <row r="2" spans="1:38" ht="22.9" customHeight="1" x14ac:dyDescent="0.15">
      <c r="A2" s="66">
        <f ca="1">PracticeSC!$A$2</f>
        <v>2</v>
      </c>
      <c r="B2" s="69">
        <f>PracticeSC!$B$2</f>
        <v>2</v>
      </c>
      <c r="C2" s="66" t="str" cm="1">
        <f t="array" aca="1" ref="C2" ca="1">SUBSTITUTE(IF(LEN(CELL("address"))&lt;15,CELL("address"),""),"$","")</f>
        <v/>
      </c>
      <c r="D2" s="67" t="str">
        <f ca="1">IF(ISNUMBER(SEARCH("#REF!",_xlfn.FORMULATEXT(INDIRECT("'PracticeSC'!"&amp;C2)))),"DRAGGING CELLS IS NOT PERMITTED. PLEASE UNDO LAST ACTION!!",IF($P$1&lt;&gt;"Feedback OFF",IFERROR(HLOOKUP(INDIRECT("'PracticeSC'!"&amp;C2),Feedback_SFX!$B$2:$N$10,IF($P$1="Feedback ON", 2, Feedback_SFX!B1), FALSE), ""),""))</f>
        <v/>
      </c>
      <c r="E2" s="66"/>
      <c r="F2" s="66"/>
      <c r="G2" s="66"/>
      <c r="H2" s="66"/>
      <c r="I2" s="70"/>
      <c r="J2" s="66"/>
      <c r="K2" s="66"/>
      <c r="L2" s="66"/>
      <c r="M2" s="66"/>
      <c r="N2" s="66"/>
      <c r="O2" s="66"/>
      <c r="P2" s="66"/>
      <c r="Q2" s="66"/>
      <c r="R2" s="66"/>
      <c r="X2" s="71">
        <f t="shared" ca="1" si="0"/>
        <v>2</v>
      </c>
      <c r="Y2" s="71">
        <f t="shared" si="0"/>
        <v>2</v>
      </c>
      <c r="Z2" s="71" t="str">
        <f t="shared" ca="1" si="0"/>
        <v/>
      </c>
      <c r="AA2" s="67" t="str">
        <f t="shared" ca="1" si="0"/>
        <v/>
      </c>
      <c r="AB2" s="66"/>
      <c r="AC2" s="66"/>
    </row>
    <row r="3" spans="1:38" ht="15.4" customHeight="1" x14ac:dyDescent="0.15">
      <c r="B3" s="122" t="s">
        <v>0</v>
      </c>
      <c r="C3" s="122"/>
      <c r="D3" s="122"/>
      <c r="E3" s="122"/>
      <c r="F3" s="122"/>
      <c r="G3" s="122"/>
    </row>
    <row r="4" spans="1:38" x14ac:dyDescent="0.15">
      <c r="B4" s="122"/>
      <c r="C4" s="122"/>
      <c r="D4" s="122"/>
      <c r="E4" s="122"/>
      <c r="F4" s="122"/>
      <c r="G4" s="122"/>
      <c r="N4" s="63">
        <v>1</v>
      </c>
      <c r="O4" s="63">
        <v>3</v>
      </c>
      <c r="P4" s="63" t="s">
        <v>1</v>
      </c>
    </row>
    <row r="5" spans="1:38" x14ac:dyDescent="0.15">
      <c r="B5" s="122"/>
      <c r="C5" s="122"/>
      <c r="D5" s="122"/>
      <c r="E5" s="122"/>
      <c r="F5" s="122"/>
      <c r="G5" s="122"/>
      <c r="N5" s="63">
        <v>2</v>
      </c>
      <c r="O5" s="63">
        <v>2</v>
      </c>
      <c r="P5" s="63" t="s">
        <v>2</v>
      </c>
    </row>
    <row r="6" spans="1:38" x14ac:dyDescent="0.15">
      <c r="B6" s="64"/>
      <c r="C6" s="64"/>
      <c r="D6" s="64"/>
      <c r="E6" s="64"/>
      <c r="F6" s="64"/>
      <c r="G6" s="64"/>
      <c r="N6" s="63">
        <v>3</v>
      </c>
      <c r="O6" s="63">
        <v>1</v>
      </c>
      <c r="P6" s="63" t="s">
        <v>1</v>
      </c>
    </row>
    <row r="7" spans="1:38" ht="19.5" customHeight="1" x14ac:dyDescent="0.15">
      <c r="B7" s="123" t="s">
        <v>249</v>
      </c>
      <c r="C7" s="123"/>
      <c r="D7" s="123"/>
      <c r="E7" s="123"/>
      <c r="G7" s="66" t="s">
        <v>4</v>
      </c>
    </row>
    <row r="8" spans="1:38" x14ac:dyDescent="0.15">
      <c r="B8" s="123"/>
      <c r="C8" s="123"/>
      <c r="D8" s="123"/>
      <c r="E8" s="123"/>
      <c r="G8" s="66"/>
    </row>
    <row r="9" spans="1:38" x14ac:dyDescent="0.15">
      <c r="B9" s="123"/>
      <c r="C9" s="123"/>
      <c r="D9" s="123"/>
      <c r="E9" s="123"/>
      <c r="G9" s="66"/>
    </row>
    <row r="10" spans="1:38" x14ac:dyDescent="0.15">
      <c r="B10" s="65"/>
      <c r="C10" s="65"/>
      <c r="D10" s="65"/>
      <c r="E10" s="65"/>
      <c r="G10" s="66"/>
    </row>
    <row r="11" spans="1:38" ht="46.5" customHeight="1" x14ac:dyDescent="0.15">
      <c r="B11" s="124" t="s">
        <v>5</v>
      </c>
      <c r="C11" s="124"/>
      <c r="D11" s="72" t="str" cm="1">
        <f t="array" ref="D11">IFERROR(_xlfn.IFS(N4=O4,P4,N5=O5,P5,N6=O6,P6),"Contact your professor")</f>
        <v>IFS Works!</v>
      </c>
      <c r="E11" s="65"/>
      <c r="G11" s="68" t="str" cm="1">
        <f t="array" ref="G11">IFERROR(_xlfn.IFS(N4=O4,P4,N5=O5,P5,N6=O6,P6),"Contact your professor")</f>
        <v>IFS Works!</v>
      </c>
    </row>
    <row r="12" spans="1:38" ht="31.9" customHeight="1" x14ac:dyDescent="0.15">
      <c r="B12" s="123" t="s">
        <v>6</v>
      </c>
      <c r="C12" s="123"/>
      <c r="D12" s="123"/>
      <c r="E12" s="123"/>
      <c r="F12" s="123"/>
      <c r="G12" s="68"/>
    </row>
    <row r="13" spans="1:38" x14ac:dyDescent="0.15">
      <c r="B13" s="65"/>
      <c r="C13" s="65"/>
      <c r="D13" s="65"/>
      <c r="E13" s="65"/>
      <c r="G13" s="66"/>
    </row>
    <row r="14" spans="1:38" ht="16.149999999999999" customHeight="1" x14ac:dyDescent="0.15">
      <c r="B14" s="123" t="s">
        <v>7</v>
      </c>
      <c r="C14" s="123"/>
      <c r="D14" s="123"/>
      <c r="E14" s="123"/>
      <c r="F14" s="63" t="s">
        <v>8</v>
      </c>
      <c r="G14" s="66"/>
    </row>
    <row r="15" spans="1:38" x14ac:dyDescent="0.15">
      <c r="B15" s="123"/>
      <c r="C15" s="123"/>
      <c r="D15" s="123"/>
      <c r="E15" s="123"/>
      <c r="G15" s="66"/>
    </row>
    <row r="16" spans="1:38" x14ac:dyDescent="0.15">
      <c r="B16" s="123"/>
      <c r="C16" s="123"/>
      <c r="D16" s="123"/>
      <c r="E16" s="123"/>
      <c r="G16" s="66"/>
    </row>
    <row r="17" spans="2:7" x14ac:dyDescent="0.15">
      <c r="B17" s="123"/>
      <c r="C17" s="123"/>
      <c r="D17" s="123"/>
      <c r="E17" s="123"/>
      <c r="G17" s="66"/>
    </row>
    <row r="19" spans="2:7" x14ac:dyDescent="0.15">
      <c r="E19" s="73" t="s">
        <v>250</v>
      </c>
      <c r="G19" s="66" t="s">
        <v>10</v>
      </c>
    </row>
    <row r="21" spans="2:7" x14ac:dyDescent="0.15">
      <c r="B21" s="122" t="s">
        <v>11</v>
      </c>
      <c r="C21" s="122"/>
      <c r="D21" s="122"/>
      <c r="E21" s="122"/>
    </row>
    <row r="22" spans="2:7" ht="15.4" customHeight="1" x14ac:dyDescent="0.15">
      <c r="B22" s="122"/>
      <c r="C22" s="122"/>
      <c r="D22" s="122"/>
      <c r="E22" s="122"/>
    </row>
    <row r="23" spans="2:7" x14ac:dyDescent="0.15">
      <c r="B23" s="122"/>
      <c r="C23" s="122"/>
      <c r="D23" s="122"/>
      <c r="E23" s="122"/>
    </row>
    <row r="24" spans="2:7" x14ac:dyDescent="0.15">
      <c r="B24" s="122"/>
      <c r="C24" s="122"/>
      <c r="D24" s="122"/>
      <c r="E24" s="122"/>
    </row>
  </sheetData>
  <mergeCells count="6">
    <mergeCell ref="B21:E24"/>
    <mergeCell ref="B3:G5"/>
    <mergeCell ref="B7:E9"/>
    <mergeCell ref="B11:C11"/>
    <mergeCell ref="B12:F12"/>
    <mergeCell ref="B14:E17"/>
  </mergeCells>
  <conditionalFormatting sqref="A1:A2">
    <cfRule type="expression" dxfId="16" priority="8">
      <formula>$A$2/$B$2&gt;=0.076</formula>
    </cfRule>
  </conditionalFormatting>
  <conditionalFormatting sqref="B1:B2">
    <cfRule type="expression" dxfId="15" priority="9">
      <formula>$A$2/$B$2&gt;=0.153</formula>
    </cfRule>
  </conditionalFormatting>
  <conditionalFormatting sqref="C1:C2">
    <cfRule type="expression" dxfId="14" priority="10">
      <formula>$A$2/$B$2&gt;=0.23</formula>
    </cfRule>
  </conditionalFormatting>
  <conditionalFormatting sqref="D1:D2">
    <cfRule type="expression" dxfId="13" priority="11">
      <formula>$A$2/$B$2&gt;=0.307</formula>
    </cfRule>
  </conditionalFormatting>
  <conditionalFormatting sqref="E1:E2">
    <cfRule type="expression" dxfId="12" priority="12">
      <formula>$A$2/$B$2&gt;=0.384</formula>
    </cfRule>
  </conditionalFormatting>
  <conditionalFormatting sqref="F1:F2">
    <cfRule type="expression" dxfId="11" priority="13">
      <formula>$A$2/$B$2&gt;=0.461</formula>
    </cfRule>
  </conditionalFormatting>
  <conditionalFormatting sqref="G1:G2">
    <cfRule type="expression" dxfId="10" priority="14">
      <formula>$A$2/$B$2&gt;=0.538</formula>
    </cfRule>
  </conditionalFormatting>
  <conditionalFormatting sqref="H1:H2">
    <cfRule type="expression" dxfId="9" priority="15">
      <formula>$A$2/$B$2&gt;=0.615</formula>
    </cfRule>
  </conditionalFormatting>
  <conditionalFormatting sqref="I1:P2">
    <cfRule type="expression" dxfId="8" priority="16">
      <formula>$A$2/$B$2&gt;=0.692</formula>
    </cfRule>
  </conditionalFormatting>
  <conditionalFormatting sqref="L1">
    <cfRule type="expression" dxfId="7" priority="4">
      <formula>$A$2/$B$2&gt;=0.846</formula>
    </cfRule>
  </conditionalFormatting>
  <conditionalFormatting sqref="O1">
    <cfRule type="expression" dxfId="6" priority="7">
      <formula>$A$2/$B$2&gt;=0.846</formula>
    </cfRule>
  </conditionalFormatting>
  <conditionalFormatting sqref="P1">
    <cfRule type="expression" dxfId="5" priority="2">
      <formula>$P$1&lt;&gt;""</formula>
    </cfRule>
  </conditionalFormatting>
  <conditionalFormatting sqref="Q1:R1 A1:O2 X1:AO2 P2:R2">
    <cfRule type="expression" dxfId="4" priority="1">
      <formula>$P$1="Feedback OFF"</formula>
    </cfRule>
  </conditionalFormatting>
  <conditionalFormatting sqref="Q1:R2">
    <cfRule type="expression" dxfId="3" priority="3">
      <formula>$A$2/$B$2&gt;=0.846</formula>
    </cfRule>
  </conditionalFormatting>
  <conditionalFormatting sqref="X1:AF1 AH1:AK1 AM1:AO1 X2:AO2">
    <cfRule type="expression" dxfId="2" priority="17">
      <formula>$A$2/$B$2&gt;=1</formula>
    </cfRule>
  </conditionalFormatting>
  <conditionalFormatting sqref="AG1">
    <cfRule type="expression" dxfId="1" priority="6">
      <formula>$A$2/$B$2&gt;=0.846</formula>
    </cfRule>
  </conditionalFormatting>
  <conditionalFormatting sqref="AL1">
    <cfRule type="expression" dxfId="0" priority="5">
      <formula>$A$2/$B$2&gt;=0.846</formula>
    </cfRule>
  </conditionalFormatting>
  <dataValidations count="2">
    <dataValidation type="list" allowBlank="1" showInputMessage="1" showErrorMessage="1" sqref="G7 G19" xr:uid="{42E9FDC0-B93C-44F5-99C6-CF27E96CB227}">
      <formula1>"Yes, No"</formula1>
    </dataValidation>
    <dataValidation type="list" allowBlank="1" showInputMessage="1" showErrorMessage="1" sqref="P1" xr:uid="{D373B435-34B3-449E-8522-2BADCC74EB37}">
      <formula1>"Feedback ON, Taunting ON, Feedback OFF"</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14</vt:i4>
      </vt:variant>
    </vt:vector>
  </HeadingPairs>
  <TitlesOfParts>
    <vt:vector size="17" baseType="lpstr">
      <vt:lpstr>Feedback_SFX</vt:lpstr>
      <vt:lpstr>Scoreboard</vt:lpstr>
      <vt:lpstr>Practice</vt:lpstr>
      <vt:lpstr>fExternalRefsMsg</vt:lpstr>
      <vt:lpstr>fFormatMsg</vt:lpstr>
      <vt:lpstr>fHardCodeMsg</vt:lpstr>
      <vt:lpstr>fHardQuoteMsg</vt:lpstr>
      <vt:lpstr>fMissingAbsMsg</vt:lpstr>
      <vt:lpstr>fMissingFormulaMsg</vt:lpstr>
      <vt:lpstr>fPerfectMsg</vt:lpstr>
      <vt:lpstr>fRandFunction</vt:lpstr>
      <vt:lpstr>fStuErrorMsg</vt:lpstr>
      <vt:lpstr>fStuNAMsg</vt:lpstr>
      <vt:lpstr>fTooHigh</vt:lpstr>
      <vt:lpstr>fTooLow</vt:lpstr>
      <vt:lpstr>fWrongAnswer</vt:lpstr>
      <vt:lpstr>fWrongTypeMsg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Gordon, Ellen</dc:creator>
  <cp:lastModifiedBy>Guarino, Connor</cp:lastModifiedBy>
  <dcterms:created xsi:type="dcterms:W3CDTF">2024-05-12T04:05:05Z</dcterms:created>
  <dcterms:modified xsi:type="dcterms:W3CDTF">2024-05-14T22:10:51Z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rade formulas">
    <vt:lpwstr>selected</vt:lpwstr>
  </property>
  <property fmtid="{D5CDD505-2E9C-101B-9397-08002B2CF9AE}" pid="3" name="Feedback ON - Student controlled">
    <vt:lpwstr>selected</vt:lpwstr>
  </property>
  <property fmtid="{D5CDD505-2E9C-101B-9397-08002B2CF9AE}" pid="4" name="Create model charts">
    <vt:lpwstr>selected</vt:lpwstr>
  </property>
  <property fmtid="{D5CDD505-2E9C-101B-9397-08002B2CF9AE}" pid="5" name="Grade cell references">
    <vt:lpwstr>selected</vt:lpwstr>
  </property>
  <property fmtid="{D5CDD505-2E9C-101B-9397-08002B2CF9AE}" pid="6" name="Clear number formatting">
    <vt:lpwstr>selected</vt:lpwstr>
  </property>
  <property fmtid="{D5CDD505-2E9C-101B-9397-08002B2CF9AE}" pid="7" name="Create model pivot tables">
    <vt:lpwstr>selected</vt:lpwstr>
  </property>
  <property fmtid="{D5CDD505-2E9C-101B-9397-08002B2CF9AE}" pid="8" name="Grade absolute references">
    <vt:lpwstr>selected</vt:lpwstr>
  </property>
  <property fmtid="{D5CDD505-2E9C-101B-9397-08002B2CF9AE}" pid="9" name="Keep original assumptions">
    <vt:lpwstr>selected</vt:lpwstr>
  </property>
  <property fmtid="{D5CDD505-2E9C-101B-9397-08002B2CF9AE}" pid="10" name="Create pivot table prompts">
    <vt:lpwstr>selected</vt:lpwstr>
  </property>
  <property fmtid="{D5CDD505-2E9C-101B-9397-08002B2CF9AE}" pid="11" name="Grade number formatting">
    <vt:lpwstr>selected</vt:lpwstr>
  </property>
  <property fmtid="{D5CDD505-2E9C-101B-9397-08002B2CF9AE}" pid="12" name="Keep original borders/shading">
    <vt:lpwstr>selected</vt:lpwstr>
  </property>
  <property fmtid="{D5CDD505-2E9C-101B-9397-08002B2CF9AE}" pid="13" name="Create table sort &amp; filter prompts">
    <vt:lpwstr>selected</vt:lpwstr>
  </property>
  <property fmtid="{D5CDD505-2E9C-101B-9397-08002B2CF9AE}" pid="14" name="Clear answers">
    <vt:lpwstr>selected</vt:lpwstr>
  </property>
  <property fmtid="{D5CDD505-2E9C-101B-9397-08002B2CF9AE}" pid="15" name="Hide CODED file">
    <vt:lpwstr>selected</vt:lpwstr>
  </property>
  <property fmtid="{D5CDD505-2E9C-101B-9397-08002B2CF9AE}" pid="16" name="5">
    <vt:lpwstr>selected</vt:lpwstr>
  </property>
  <property fmtid="{D5CDD505-2E9C-101B-9397-08002B2CF9AE}" pid="17" name="0.00001">
    <vt:lpwstr>selected</vt:lpwstr>
  </property>
  <property fmtid="{D5CDD505-2E9C-101B-9397-08002B2CF9AE}" pid="18" name="200">
    <vt:lpwstr>selected</vt:lpwstr>
  </property>
  <property fmtid="{D5CDD505-2E9C-101B-9397-08002B2CF9AE}" pid="19" name="Named files for each student">
    <vt:lpwstr>selected</vt:lpwstr>
  </property>
  <property fmtid="{D5CDD505-2E9C-101B-9397-08002B2CF9AE}" pid="20" name="Keep original formulas">
    <vt:lpwstr>selected</vt:lpwstr>
  </property>
  <property fmtid="{D5CDD505-2E9C-101B-9397-08002B2CF9AE}" pid="21" name="Keep original values">
    <vt:lpwstr>selected</vt:lpwstr>
  </property>
  <property fmtid="{D5CDD505-2E9C-101B-9397-08002B2CF9AE}" pid="22" name="Full assignment">
    <vt:lpwstr>selected</vt:lpwstr>
  </property>
  <property fmtid="{D5CDD505-2E9C-101B-9397-08002B2CF9AE}" pid="23" name="Keep original tab order">
    <vt:lpwstr>selected</vt:lpwstr>
  </property>
  <property fmtid="{D5CDD505-2E9C-101B-9397-08002B2CF9AE}" pid="24" name="Keep original tab names">
    <vt:lpwstr>selected</vt:lpwstr>
  </property>
  <property fmtid="{D5CDD505-2E9C-101B-9397-08002B2CF9AE}" pid="25" name="Prohibit external references">
    <vt:lpwstr>selected</vt:lpwstr>
  </property>
  <property fmtid="{D5CDD505-2E9C-101B-9397-08002B2CF9AE}" pid="26" name="Low value">
    <vt:i4>1</vt:i4>
  </property>
  <property fmtid="{D5CDD505-2E9C-101B-9397-08002B2CF9AE}" pid="27" name="High value">
    <vt:i4>2</vt:i4>
  </property>
  <property fmtid="{D5CDD505-2E9C-101B-9397-08002B2CF9AE}" pid="28" name="Formulas">
    <vt:i4>1</vt:i4>
  </property>
  <property fmtid="{D5CDD505-2E9C-101B-9397-08002B2CF9AE}" pid="29" name="Answer blocks">
    <vt:i4>5</vt:i4>
  </property>
  <property fmtid="{D5CDD505-2E9C-101B-9397-08002B2CF9AE}" pid="30" name="Pivot tables">
    <vt:i4>1</vt:i4>
  </property>
</Properties>
</file>