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connortrottman_knights_ucf_edu/Documents/Git/EML6572/data/financialdata/"/>
    </mc:Choice>
  </mc:AlternateContent>
  <xr:revisionPtr revIDLastSave="4" documentId="8_{69D5CA69-D3C4-469B-93D9-F78B9D4481BD}" xr6:coauthVersionLast="37" xr6:coauthVersionMax="37" xr10:uidLastSave="{3FE49DDC-4356-465D-B51C-C48EB438F262}"/>
  <bookViews>
    <workbookView xWindow="0" yWindow="900" windowWidth="21570" windowHeight="8040" xr2:uid="{489309A6-725B-4C89-B9B8-9FD9B6C0D6F7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2" i="1"/>
  <c r="AA2" i="1" s="1"/>
  <c r="AA3" i="1" s="1"/>
  <c r="AA4" i="1" s="1"/>
  <c r="AA5" i="1" s="1"/>
  <c r="AA6" i="1" s="1"/>
  <c r="AA7" i="1" s="1"/>
  <c r="AA8" i="1" s="1"/>
  <c r="AA9" i="1" s="1"/>
  <c r="AA10" i="1" s="1"/>
  <c r="S3" i="1"/>
  <c r="S4" i="1"/>
  <c r="S5" i="1"/>
  <c r="S6" i="1"/>
  <c r="S7" i="1"/>
  <c r="S8" i="1"/>
  <c r="S9" i="1"/>
  <c r="S10" i="1"/>
  <c r="S2" i="1"/>
  <c r="T2" i="1"/>
  <c r="T3" i="1" s="1"/>
  <c r="T4" i="1" s="1"/>
  <c r="T5" i="1" s="1"/>
  <c r="T6" i="1" s="1"/>
  <c r="T7" i="1" s="1"/>
  <c r="T8" i="1" s="1"/>
  <c r="T9" i="1" s="1"/>
  <c r="T10" i="1" s="1"/>
  <c r="AC2" i="1"/>
  <c r="AC3" i="1" s="1"/>
  <c r="AC4" i="1" s="1"/>
  <c r="AC5" i="1" s="1"/>
  <c r="AC6" i="1" s="1"/>
  <c r="AC7" i="1" s="1"/>
  <c r="AC8" i="1" s="1"/>
  <c r="AC9" i="1" s="1"/>
  <c r="AC10" i="1" s="1"/>
</calcChain>
</file>

<file path=xl/sharedStrings.xml><?xml version="1.0" encoding="utf-8"?>
<sst xmlns="http://schemas.openxmlformats.org/spreadsheetml/2006/main" count="38" uniqueCount="37">
  <si>
    <r>
      <rPr>
        <b/>
        <sz val="9"/>
        <rFont val="Arial"/>
        <family val="2"/>
      </rPr>
      <t>FY 16/17</t>
    </r>
  </si>
  <si>
    <r>
      <rPr>
        <b/>
        <sz val="9"/>
        <rFont val="Arial"/>
        <family val="2"/>
      </rPr>
      <t>FY 17/18</t>
    </r>
  </si>
  <si>
    <r>
      <rPr>
        <b/>
        <sz val="9"/>
        <rFont val="Arial"/>
        <family val="2"/>
      </rPr>
      <t>FY18/19</t>
    </r>
  </si>
  <si>
    <r>
      <rPr>
        <b/>
        <sz val="9"/>
        <rFont val="Arial"/>
        <family val="2"/>
      </rPr>
      <t>FY 19/20</t>
    </r>
  </si>
  <si>
    <r>
      <rPr>
        <b/>
        <sz val="9"/>
        <rFont val="Arial"/>
        <family val="2"/>
      </rPr>
      <t>FY 20/21</t>
    </r>
  </si>
  <si>
    <r>
      <rPr>
        <b/>
        <sz val="9"/>
        <rFont val="Arial"/>
        <family val="2"/>
      </rPr>
      <t>FY 21/22</t>
    </r>
  </si>
  <si>
    <r>
      <rPr>
        <b/>
        <sz val="9"/>
        <rFont val="Arial"/>
        <family val="2"/>
      </rPr>
      <t>FY 22/23</t>
    </r>
  </si>
  <si>
    <r>
      <rPr>
        <b/>
        <sz val="9"/>
        <rFont val="Arial"/>
        <family val="2"/>
      </rPr>
      <t>FY 23/24</t>
    </r>
  </si>
  <si>
    <t>annualcost_bike</t>
  </si>
  <si>
    <t>est_user_revenue</t>
  </si>
  <si>
    <t>net</t>
  </si>
  <si>
    <t>fy</t>
  </si>
  <si>
    <t>oc_ph5</t>
  </si>
  <si>
    <t>oc_ph1</t>
  </si>
  <si>
    <t>oc_ph2</t>
  </si>
  <si>
    <t>oc_ph3</t>
  </si>
  <si>
    <t>oc_ph4</t>
  </si>
  <si>
    <t>m_ph5</t>
  </si>
  <si>
    <t>m_ph1</t>
  </si>
  <si>
    <t>m_ph2</t>
  </si>
  <si>
    <t>m_ph3</t>
  </si>
  <si>
    <t>m_ph4</t>
  </si>
  <si>
    <t>totalcost_annual</t>
  </si>
  <si>
    <t>totalannualrunning</t>
  </si>
  <si>
    <t>m_runningnet_contributions</t>
  </si>
  <si>
    <t>m_net_contrbutions</t>
  </si>
  <si>
    <t>oc_net_contributions</t>
  </si>
  <si>
    <t>runtot_stations</t>
  </si>
  <si>
    <t>runtot_bikes</t>
  </si>
  <si>
    <t>om_bikecost_ph1</t>
  </si>
  <si>
    <t>om_bikecost_ph2</t>
  </si>
  <si>
    <t>om_bikecost_ph3</t>
  </si>
  <si>
    <t>om_bikecost_ph4</t>
  </si>
  <si>
    <t>om_bikecost_ph5</t>
  </si>
  <si>
    <t>starttime</t>
  </si>
  <si>
    <t>endtime</t>
  </si>
  <si>
    <t>FY 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</si>
</sst>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i/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0" applyFont="1"/>
    <xf numFmtId="14" fontId="2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righ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right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F81E-5FD8-4270-9D50-4F97917C7472}">
  <dimension ref="A1:AC10"/>
  <sheetViews>
    <sheetView tabSelected="1" topLeftCell="H1" zoomScaleNormal="100" workbookViewId="0">
      <selection activeCell="O15" sqref="O15"/>
    </sheetView>
  </sheetViews>
  <sheetFormatPr defaultRowHeight="15" x14ac:dyDescent="0.25"/>
  <cols>
    <col min="6" max="11" width="12.7109375" customWidth="1"/>
    <col min="13" max="13" width="11.7109375" bestFit="1" customWidth="1"/>
    <col min="14" max="18" width="12.5703125" bestFit="1" customWidth="1"/>
    <col min="19" max="19" width="14.28515625" bestFit="1" customWidth="1"/>
    <col min="20" max="20" width="20" bestFit="1" customWidth="1"/>
    <col min="21" max="21" width="14.28515625" bestFit="1" customWidth="1"/>
    <col min="22" max="25" width="12.5703125" bestFit="1" customWidth="1"/>
    <col min="26" max="26" width="14.28515625" bestFit="1" customWidth="1"/>
    <col min="27" max="27" width="15.28515625" bestFit="1" customWidth="1"/>
    <col min="28" max="28" width="15.85546875" bestFit="1" customWidth="1"/>
    <col min="29" max="29" width="18.28515625" bestFit="1" customWidth="1"/>
  </cols>
  <sheetData>
    <row r="1" spans="1:29" s="3" customFormat="1" ht="24" customHeight="1" x14ac:dyDescent="0.25">
      <c r="A1" s="3" t="s">
        <v>11</v>
      </c>
      <c r="B1" s="3" t="s">
        <v>34</v>
      </c>
      <c r="C1" s="3" t="s">
        <v>35</v>
      </c>
      <c r="D1" s="2" t="s">
        <v>28</v>
      </c>
      <c r="E1" s="2" t="s">
        <v>27</v>
      </c>
      <c r="F1" s="3" t="s">
        <v>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3" t="s">
        <v>9</v>
      </c>
      <c r="M1" s="3" t="s">
        <v>10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17</v>
      </c>
      <c r="S1" s="3" t="s">
        <v>25</v>
      </c>
      <c r="T1" s="3" t="s">
        <v>24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12</v>
      </c>
      <c r="Z1" s="3" t="s">
        <v>26</v>
      </c>
      <c r="AA1" s="3" t="s">
        <v>26</v>
      </c>
      <c r="AB1" s="3" t="s">
        <v>22</v>
      </c>
      <c r="AC1" s="3" t="s">
        <v>23</v>
      </c>
    </row>
    <row r="2" spans="1:29" ht="15" customHeight="1" x14ac:dyDescent="0.25">
      <c r="A2" s="1" t="s">
        <v>36</v>
      </c>
      <c r="B2" s="4">
        <v>42278</v>
      </c>
      <c r="C2" s="4">
        <v>42643</v>
      </c>
      <c r="D2" s="5">
        <v>1090</v>
      </c>
      <c r="E2" s="5">
        <v>65</v>
      </c>
      <c r="F2" s="6">
        <v>1580500</v>
      </c>
      <c r="G2" s="7">
        <v>1580500</v>
      </c>
      <c r="H2" s="8">
        <v>0</v>
      </c>
      <c r="I2" s="8">
        <v>0</v>
      </c>
      <c r="J2" s="8">
        <v>0</v>
      </c>
      <c r="K2" s="8">
        <v>0</v>
      </c>
      <c r="L2" s="6">
        <v>748749</v>
      </c>
      <c r="M2" s="7">
        <v>291113</v>
      </c>
      <c r="N2" s="7">
        <v>291113</v>
      </c>
      <c r="O2" s="9">
        <v>0</v>
      </c>
      <c r="P2" s="9">
        <v>0</v>
      </c>
      <c r="Q2" s="9">
        <v>0</v>
      </c>
      <c r="R2" s="9">
        <v>0</v>
      </c>
      <c r="S2" s="9">
        <f>SUM(M2:Q2)</f>
        <v>582226</v>
      </c>
      <c r="T2" s="9">
        <f>SUM(N2:R2)</f>
        <v>291113</v>
      </c>
      <c r="U2" s="9">
        <v>540638</v>
      </c>
      <c r="V2" s="9">
        <v>0</v>
      </c>
      <c r="W2" s="9">
        <v>0</v>
      </c>
      <c r="X2" s="9">
        <v>0</v>
      </c>
      <c r="Y2" s="9">
        <v>0</v>
      </c>
      <c r="Z2" s="9">
        <f>SUM(U2:Y2)</f>
        <v>540638</v>
      </c>
      <c r="AA2" s="9">
        <f>Z2</f>
        <v>540638</v>
      </c>
      <c r="AB2" s="6">
        <v>6620535</v>
      </c>
      <c r="AC2" s="9">
        <f>AB2</f>
        <v>6620535</v>
      </c>
    </row>
    <row r="3" spans="1:29" ht="15" customHeight="1" x14ac:dyDescent="0.25">
      <c r="A3" s="1" t="s">
        <v>0</v>
      </c>
      <c r="B3" s="4">
        <v>42644</v>
      </c>
      <c r="C3" s="4">
        <v>43008</v>
      </c>
      <c r="D3" s="5">
        <v>1090</v>
      </c>
      <c r="E3" s="5">
        <v>65</v>
      </c>
      <c r="F3" s="6">
        <v>3161000</v>
      </c>
      <c r="G3" s="7">
        <v>3161000</v>
      </c>
      <c r="H3" s="8">
        <v>0</v>
      </c>
      <c r="I3" s="8">
        <v>0</v>
      </c>
      <c r="J3" s="8">
        <v>0</v>
      </c>
      <c r="K3" s="8">
        <v>0</v>
      </c>
      <c r="L3" s="6">
        <v>1552219</v>
      </c>
      <c r="M3" s="7">
        <v>563073</v>
      </c>
      <c r="N3" s="7">
        <v>563073</v>
      </c>
      <c r="O3" s="9">
        <v>0</v>
      </c>
      <c r="P3" s="9">
        <v>0</v>
      </c>
      <c r="Q3" s="9">
        <v>0</v>
      </c>
      <c r="R3" s="9">
        <v>0</v>
      </c>
      <c r="S3" s="9">
        <f t="shared" ref="S3:S10" si="0">SUM(M3:Q3)</f>
        <v>1126146</v>
      </c>
      <c r="T3" s="9">
        <f>SUM(N3:R3)+T2</f>
        <v>854186</v>
      </c>
      <c r="U3" s="9">
        <v>1045708</v>
      </c>
      <c r="V3" s="9">
        <v>0</v>
      </c>
      <c r="W3" s="9">
        <v>0</v>
      </c>
      <c r="X3" s="9">
        <v>0</v>
      </c>
      <c r="Y3" s="9">
        <v>0</v>
      </c>
      <c r="Z3" s="9">
        <f t="shared" ref="Z3:Z10" si="1">SUM(U3:Y3)</f>
        <v>1045708</v>
      </c>
      <c r="AA3" s="9">
        <f>Z3+AA2</f>
        <v>1586346</v>
      </c>
      <c r="AB3" s="6">
        <v>3161000</v>
      </c>
      <c r="AC3" s="9">
        <f>AC2+AB3</f>
        <v>9781535</v>
      </c>
    </row>
    <row r="4" spans="1:29" ht="15" customHeight="1" x14ac:dyDescent="0.25">
      <c r="A4" s="1" t="s">
        <v>1</v>
      </c>
      <c r="B4" s="4">
        <v>43009</v>
      </c>
      <c r="C4" s="4">
        <v>43373</v>
      </c>
      <c r="D4" s="5">
        <v>1580</v>
      </c>
      <c r="E4" s="5">
        <v>99</v>
      </c>
      <c r="F4" s="6">
        <v>3161000</v>
      </c>
      <c r="G4" s="7">
        <v>3161000</v>
      </c>
      <c r="H4" s="8">
        <v>0</v>
      </c>
      <c r="I4" s="8">
        <v>0</v>
      </c>
      <c r="J4" s="8">
        <v>0</v>
      </c>
      <c r="K4" s="8">
        <v>0</v>
      </c>
      <c r="L4" s="6">
        <v>1606940</v>
      </c>
      <c r="M4" s="7">
        <v>543921</v>
      </c>
      <c r="N4" s="7">
        <v>543921</v>
      </c>
      <c r="O4" s="9">
        <v>0</v>
      </c>
      <c r="P4" s="9">
        <v>0</v>
      </c>
      <c r="Q4" s="9">
        <v>0</v>
      </c>
      <c r="R4" s="9">
        <v>0</v>
      </c>
      <c r="S4" s="9">
        <f t="shared" si="0"/>
        <v>1087842</v>
      </c>
      <c r="T4" s="9">
        <f t="shared" ref="T4:T10" si="2">SUM(N4:R4)+T3</f>
        <v>1398107</v>
      </c>
      <c r="U4" s="9">
        <v>1010139</v>
      </c>
      <c r="V4" s="9">
        <v>0</v>
      </c>
      <c r="W4" s="9">
        <v>0</v>
      </c>
      <c r="X4" s="9">
        <v>0</v>
      </c>
      <c r="Y4" s="9">
        <v>0</v>
      </c>
      <c r="Z4" s="9">
        <f t="shared" si="1"/>
        <v>1010139</v>
      </c>
      <c r="AA4" s="9">
        <f t="shared" ref="AA4:AA9" si="3">Z4+AA3</f>
        <v>2596485</v>
      </c>
      <c r="AB4" s="6">
        <v>5526856</v>
      </c>
      <c r="AC4" s="9">
        <f t="shared" ref="AC4:AC10" si="4">AC3+AB4</f>
        <v>15308391</v>
      </c>
    </row>
    <row r="5" spans="1:29" ht="15" customHeight="1" x14ac:dyDescent="0.25">
      <c r="A5" s="1" t="s">
        <v>2</v>
      </c>
      <c r="B5" s="4">
        <v>43374</v>
      </c>
      <c r="C5" s="4">
        <v>43738</v>
      </c>
      <c r="D5" s="5">
        <v>2516</v>
      </c>
      <c r="E5" s="5">
        <v>164</v>
      </c>
      <c r="F5" s="6">
        <v>4582000</v>
      </c>
      <c r="G5" s="7">
        <v>3161000</v>
      </c>
      <c r="H5" s="7">
        <v>1421000</v>
      </c>
      <c r="I5" s="8">
        <v>0</v>
      </c>
      <c r="J5" s="8">
        <v>0</v>
      </c>
      <c r="K5" s="8">
        <v>0</v>
      </c>
      <c r="L5" s="6">
        <v>2072346</v>
      </c>
      <c r="M5" s="7">
        <v>522016</v>
      </c>
      <c r="N5" s="7">
        <v>522016</v>
      </c>
      <c r="O5" s="9">
        <v>356363</v>
      </c>
      <c r="P5" s="9">
        <v>0</v>
      </c>
      <c r="Q5" s="9">
        <v>0</v>
      </c>
      <c r="R5" s="9">
        <v>0</v>
      </c>
      <c r="S5" s="9">
        <f t="shared" si="0"/>
        <v>1400395</v>
      </c>
      <c r="T5" s="9">
        <f t="shared" si="2"/>
        <v>2276486</v>
      </c>
      <c r="U5" s="9">
        <v>969458</v>
      </c>
      <c r="V5" s="9">
        <v>661817</v>
      </c>
      <c r="W5" s="9">
        <v>0</v>
      </c>
      <c r="X5" s="9">
        <v>0</v>
      </c>
      <c r="Y5" s="9">
        <v>0</v>
      </c>
      <c r="Z5" s="9">
        <f t="shared" si="1"/>
        <v>1631275</v>
      </c>
      <c r="AA5" s="9">
        <f t="shared" si="3"/>
        <v>4227760</v>
      </c>
      <c r="AB5" s="6">
        <v>9104960</v>
      </c>
      <c r="AC5" s="9">
        <f t="shared" si="4"/>
        <v>24413351</v>
      </c>
    </row>
    <row r="6" spans="1:29" x14ac:dyDescent="0.25">
      <c r="A6" s="1" t="s">
        <v>3</v>
      </c>
      <c r="B6" s="4">
        <v>43739</v>
      </c>
      <c r="C6" s="4">
        <v>44104</v>
      </c>
      <c r="D6" s="7">
        <v>3279</v>
      </c>
      <c r="E6" s="5">
        <v>217</v>
      </c>
      <c r="F6" s="6">
        <v>7296400</v>
      </c>
      <c r="G6" s="7">
        <v>3161000</v>
      </c>
      <c r="H6" s="7">
        <v>1421000</v>
      </c>
      <c r="I6" s="7">
        <v>2714400</v>
      </c>
      <c r="J6" s="8">
        <v>0</v>
      </c>
      <c r="K6" s="8">
        <v>0</v>
      </c>
      <c r="L6" s="6">
        <v>3647393</v>
      </c>
      <c r="M6" s="7">
        <v>522016</v>
      </c>
      <c r="N6" s="7">
        <v>522016</v>
      </c>
      <c r="O6" s="9">
        <v>342981</v>
      </c>
      <c r="P6" s="9">
        <v>412155</v>
      </c>
      <c r="Q6" s="9">
        <v>0</v>
      </c>
      <c r="R6" s="9">
        <v>0</v>
      </c>
      <c r="S6" s="9">
        <f t="shared" si="0"/>
        <v>1799168</v>
      </c>
      <c r="T6" s="9">
        <f t="shared" si="2"/>
        <v>3553638</v>
      </c>
      <c r="U6" s="9">
        <v>969458</v>
      </c>
      <c r="V6" s="9">
        <v>636966</v>
      </c>
      <c r="W6" s="9">
        <v>765431</v>
      </c>
      <c r="X6" s="9">
        <v>0</v>
      </c>
      <c r="Y6" s="9">
        <v>0</v>
      </c>
      <c r="Z6" s="9">
        <f t="shared" si="1"/>
        <v>2371855</v>
      </c>
      <c r="AA6" s="9">
        <f t="shared" si="3"/>
        <v>6599615</v>
      </c>
      <c r="AB6" s="6">
        <v>10984352</v>
      </c>
      <c r="AC6" s="9">
        <f t="shared" si="4"/>
        <v>35397703</v>
      </c>
    </row>
    <row r="7" spans="1:29" x14ac:dyDescent="0.25">
      <c r="A7" s="1" t="s">
        <v>4</v>
      </c>
      <c r="B7" s="4">
        <v>44105</v>
      </c>
      <c r="C7" s="4">
        <v>44469</v>
      </c>
      <c r="D7" s="7">
        <v>3812</v>
      </c>
      <c r="E7" s="5">
        <v>254</v>
      </c>
      <c r="F7" s="6">
        <v>9509680</v>
      </c>
      <c r="G7" s="7">
        <v>3161000</v>
      </c>
      <c r="H7" s="7">
        <v>1421000</v>
      </c>
      <c r="I7" s="7">
        <v>2714400</v>
      </c>
      <c r="J7" s="7">
        <v>2213280</v>
      </c>
      <c r="K7" s="8">
        <v>0</v>
      </c>
      <c r="L7" s="6">
        <v>4942276</v>
      </c>
      <c r="M7" s="7">
        <v>522016</v>
      </c>
      <c r="N7" s="7">
        <v>522016</v>
      </c>
      <c r="O7" s="9">
        <v>335338</v>
      </c>
      <c r="P7" s="9">
        <v>372845</v>
      </c>
      <c r="Q7" s="9">
        <v>368392</v>
      </c>
      <c r="R7" s="9">
        <v>0</v>
      </c>
      <c r="S7" s="9">
        <f t="shared" si="0"/>
        <v>2120607</v>
      </c>
      <c r="T7" s="9">
        <f t="shared" si="2"/>
        <v>5152229</v>
      </c>
      <c r="U7" s="9">
        <v>969458</v>
      </c>
      <c r="V7" s="9">
        <v>622771</v>
      </c>
      <c r="W7" s="9">
        <v>692426</v>
      </c>
      <c r="X7" s="9">
        <v>684157</v>
      </c>
      <c r="Y7" s="9">
        <v>0</v>
      </c>
      <c r="Z7" s="9">
        <f t="shared" si="1"/>
        <v>2968812</v>
      </c>
      <c r="AA7" s="9">
        <f t="shared" si="3"/>
        <v>9568427</v>
      </c>
      <c r="AB7" s="6">
        <v>12084288</v>
      </c>
      <c r="AC7" s="9">
        <f t="shared" si="4"/>
        <v>47481991</v>
      </c>
    </row>
    <row r="8" spans="1:29" x14ac:dyDescent="0.25">
      <c r="A8" s="1" t="s">
        <v>5</v>
      </c>
      <c r="B8" s="4">
        <v>44470</v>
      </c>
      <c r="C8" s="4">
        <v>44834</v>
      </c>
      <c r="D8" s="7">
        <v>3812</v>
      </c>
      <c r="E8" s="5">
        <v>254</v>
      </c>
      <c r="F8" s="6">
        <v>11054800</v>
      </c>
      <c r="G8" s="7">
        <v>3161000</v>
      </c>
      <c r="H8" s="7">
        <v>1421000</v>
      </c>
      <c r="I8" s="7">
        <v>2714400</v>
      </c>
      <c r="J8" s="7">
        <v>2213280</v>
      </c>
      <c r="K8" s="7">
        <v>1545120</v>
      </c>
      <c r="L8" s="6">
        <v>5461120</v>
      </c>
      <c r="M8" s="7">
        <v>522016</v>
      </c>
      <c r="N8" s="7">
        <v>522016</v>
      </c>
      <c r="O8" s="9">
        <v>335338</v>
      </c>
      <c r="P8" s="9">
        <v>350364</v>
      </c>
      <c r="Q8" s="9">
        <v>354071</v>
      </c>
      <c r="R8" s="9">
        <v>395999</v>
      </c>
      <c r="S8" s="9">
        <f t="shared" si="0"/>
        <v>2083805</v>
      </c>
      <c r="T8" s="9">
        <f t="shared" si="2"/>
        <v>7110017</v>
      </c>
      <c r="U8" s="9">
        <v>969458</v>
      </c>
      <c r="V8" s="9">
        <v>622771</v>
      </c>
      <c r="W8" s="9">
        <v>650677</v>
      </c>
      <c r="X8" s="9">
        <v>657560</v>
      </c>
      <c r="Y8" s="9">
        <v>735426</v>
      </c>
      <c r="Z8" s="9">
        <f t="shared" si="1"/>
        <v>3635892</v>
      </c>
      <c r="AA8" s="9">
        <f t="shared" si="3"/>
        <v>13204319</v>
      </c>
      <c r="AB8" s="6">
        <v>11054800</v>
      </c>
      <c r="AC8" s="9">
        <f t="shared" si="4"/>
        <v>58536791</v>
      </c>
    </row>
    <row r="9" spans="1:29" x14ac:dyDescent="0.25">
      <c r="A9" s="1" t="s">
        <v>6</v>
      </c>
      <c r="B9" s="4">
        <v>44835</v>
      </c>
      <c r="C9" s="4">
        <v>45199</v>
      </c>
      <c r="D9" s="7">
        <v>3812</v>
      </c>
      <c r="E9" s="5">
        <v>254</v>
      </c>
      <c r="F9" s="6">
        <v>11054800</v>
      </c>
      <c r="G9" s="7">
        <v>3161000</v>
      </c>
      <c r="H9" s="7">
        <v>1421000</v>
      </c>
      <c r="I9" s="7">
        <v>2714400</v>
      </c>
      <c r="J9" s="7">
        <v>2213280</v>
      </c>
      <c r="K9" s="7">
        <v>1545120</v>
      </c>
      <c r="L9" s="6">
        <v>5547187</v>
      </c>
      <c r="M9" s="7">
        <v>522016</v>
      </c>
      <c r="N9" s="9">
        <v>522016</v>
      </c>
      <c r="O9" s="9">
        <v>335338</v>
      </c>
      <c r="P9" s="9">
        <v>350364</v>
      </c>
      <c r="Q9" s="9">
        <v>337690</v>
      </c>
      <c r="R9" s="9">
        <v>382256</v>
      </c>
      <c r="S9" s="9">
        <f t="shared" si="0"/>
        <v>2067424</v>
      </c>
      <c r="T9" s="9">
        <f t="shared" si="2"/>
        <v>9037681</v>
      </c>
      <c r="U9" s="9">
        <v>969458</v>
      </c>
      <c r="V9" s="9">
        <v>622771</v>
      </c>
      <c r="W9" s="9">
        <v>650677</v>
      </c>
      <c r="X9" s="9">
        <v>627139</v>
      </c>
      <c r="Y9" s="9">
        <v>709904</v>
      </c>
      <c r="Z9" s="9">
        <f t="shared" si="1"/>
        <v>3579949</v>
      </c>
      <c r="AA9" s="9">
        <f t="shared" si="3"/>
        <v>16784268</v>
      </c>
      <c r="AB9" s="6">
        <v>11054800</v>
      </c>
      <c r="AC9" s="9">
        <f t="shared" si="4"/>
        <v>69591591</v>
      </c>
    </row>
    <row r="10" spans="1:29" x14ac:dyDescent="0.25">
      <c r="A10" s="1" t="s">
        <v>7</v>
      </c>
      <c r="B10" s="4">
        <v>45200</v>
      </c>
      <c r="C10" s="4">
        <v>45565</v>
      </c>
      <c r="D10" s="7">
        <v>3812</v>
      </c>
      <c r="E10" s="5">
        <v>254</v>
      </c>
      <c r="F10" s="6">
        <v>11054800</v>
      </c>
      <c r="G10" s="7">
        <v>3161000</v>
      </c>
      <c r="H10" s="7">
        <v>1421000</v>
      </c>
      <c r="I10" s="7">
        <v>2714400</v>
      </c>
      <c r="J10" s="7">
        <v>2213280</v>
      </c>
      <c r="K10" s="7">
        <v>1545120</v>
      </c>
      <c r="L10" s="6">
        <v>5569614</v>
      </c>
      <c r="M10" s="7">
        <v>522016</v>
      </c>
      <c r="N10" s="9">
        <v>522016</v>
      </c>
      <c r="O10" s="9">
        <v>335338</v>
      </c>
      <c r="P10" s="9">
        <v>350364</v>
      </c>
      <c r="Q10" s="9">
        <v>337690</v>
      </c>
      <c r="R10" s="9">
        <v>374406</v>
      </c>
      <c r="S10" s="9">
        <f t="shared" si="0"/>
        <v>2067424</v>
      </c>
      <c r="T10" s="9">
        <f t="shared" si="2"/>
        <v>10957495</v>
      </c>
      <c r="U10" s="9">
        <v>969458</v>
      </c>
      <c r="V10" s="9">
        <v>622771</v>
      </c>
      <c r="W10" s="9">
        <v>650677</v>
      </c>
      <c r="X10" s="9">
        <v>627139</v>
      </c>
      <c r="Y10" s="9">
        <v>695326</v>
      </c>
      <c r="Z10" s="9">
        <f t="shared" si="1"/>
        <v>3565371</v>
      </c>
      <c r="AA10" s="9">
        <f>Z10+AA9</f>
        <v>20349639</v>
      </c>
      <c r="AB10" s="6">
        <v>11054800</v>
      </c>
      <c r="AC10" s="9">
        <f t="shared" si="4"/>
        <v>80646391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2018-10-21T16:23:49Z</dcterms:created>
  <dcterms:modified xsi:type="dcterms:W3CDTF">2018-10-21T17:01:24Z</dcterms:modified>
</cp:coreProperties>
</file>