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0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ego\Desktop\Asset_Liability_Model_POC_python-main\Documentation\"/>
    </mc:Choice>
  </mc:AlternateContent>
  <xr:revisionPtr revIDLastSave="0" documentId="8_{26EB02DF-B0B5-4042-A445-FE67D3C3CB72}" xr6:coauthVersionLast="47" xr6:coauthVersionMax="47" xr10:uidLastSave="{00000000-0000-0000-0000-000000000000}"/>
  <bookViews>
    <workbookView xWindow="-98" yWindow="-98" windowWidth="19095" windowHeight="12075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O52" i="1" l="1"/>
  <c r="O51" i="1"/>
  <c r="O50" i="1"/>
  <c r="O49" i="1"/>
  <c r="O48" i="1"/>
  <c r="O47" i="1"/>
  <c r="O46" i="1"/>
  <c r="P46" i="1" s="1"/>
  <c r="O45" i="1"/>
  <c r="P45" i="1" s="1"/>
  <c r="O44" i="1"/>
  <c r="O43" i="1"/>
  <c r="O42" i="1"/>
  <c r="O41" i="1"/>
  <c r="O40" i="1"/>
  <c r="O39" i="1"/>
  <c r="O38" i="1"/>
  <c r="P38" i="1" s="1"/>
  <c r="O37" i="1"/>
  <c r="P37" i="1" s="1"/>
  <c r="O36" i="1"/>
  <c r="O35" i="1"/>
  <c r="O34" i="1"/>
  <c r="O33" i="1"/>
  <c r="O32" i="1"/>
  <c r="O31" i="1"/>
  <c r="O30" i="1"/>
  <c r="P30" i="1" s="1"/>
  <c r="O29" i="1"/>
  <c r="P29" i="1" s="1"/>
  <c r="O28" i="1"/>
  <c r="O27" i="1"/>
  <c r="O26" i="1"/>
  <c r="O25" i="1"/>
  <c r="O24" i="1"/>
  <c r="O23" i="1"/>
  <c r="O22" i="1"/>
  <c r="P22" i="1" s="1"/>
  <c r="O21" i="1"/>
  <c r="P21" i="1" s="1"/>
  <c r="O20" i="1"/>
  <c r="O19" i="1"/>
  <c r="O18" i="1"/>
  <c r="O17" i="1"/>
  <c r="O16" i="1"/>
  <c r="O15" i="1"/>
  <c r="O14" i="1"/>
  <c r="P14" i="1" s="1"/>
  <c r="O13" i="1"/>
  <c r="P13" i="1" s="1"/>
  <c r="O12" i="1"/>
  <c r="O11" i="1"/>
  <c r="O10" i="1"/>
  <c r="O9" i="1"/>
  <c r="O8" i="1"/>
  <c r="O7" i="1"/>
  <c r="O6" i="1"/>
  <c r="P6" i="1" s="1"/>
  <c r="O5" i="1"/>
  <c r="P5" i="1" s="1"/>
  <c r="O4" i="1"/>
  <c r="O3" i="1"/>
  <c r="O53" i="1"/>
  <c r="P53" i="1"/>
  <c r="P52" i="1"/>
  <c r="P51" i="1"/>
  <c r="P50" i="1"/>
  <c r="P49" i="1"/>
  <c r="P48" i="1"/>
  <c r="P47" i="1"/>
  <c r="P44" i="1"/>
  <c r="P43" i="1"/>
  <c r="P42" i="1"/>
  <c r="P41" i="1"/>
  <c r="P40" i="1"/>
  <c r="P39" i="1"/>
  <c r="P36" i="1"/>
  <c r="P35" i="1"/>
  <c r="P34" i="1"/>
  <c r="P33" i="1"/>
  <c r="P32" i="1"/>
  <c r="P31" i="1"/>
  <c r="P28" i="1"/>
  <c r="P27" i="1"/>
  <c r="P26" i="1"/>
  <c r="P25" i="1"/>
  <c r="P24" i="1"/>
  <c r="P23" i="1"/>
  <c r="P20" i="1"/>
  <c r="P19" i="1"/>
  <c r="P18" i="1"/>
  <c r="P17" i="1"/>
  <c r="P16" i="1"/>
  <c r="P15" i="1"/>
  <c r="P12" i="1"/>
  <c r="P11" i="1"/>
  <c r="P10" i="1"/>
  <c r="P9" i="1"/>
  <c r="P8" i="1"/>
  <c r="P7" i="1"/>
  <c r="P4" i="1"/>
  <c r="P3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<sst xmlns="http://schemas.openxmlformats.org/spreadsheetml/2006/main" count="9" uniqueCount="9">
  <si>
    <t>Start cash</t>
  </si>
  <si>
    <t>End cash</t>
  </si>
  <si>
    <t>Start market value</t>
  </si>
  <si>
    <t>After growth market value</t>
  </si>
  <si>
    <t>End market value</t>
  </si>
  <si>
    <t>Portfolio return</t>
  </si>
  <si>
    <t>Dividend cash flow</t>
  </si>
  <si>
    <t>Terminal cash flow</t>
  </si>
  <si>
    <t>Liability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</si>
</sst>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1" fontId="0" fillId="0" borderId="0" xfId="0" applyNumberFormat="1"/>
    <xf numFmtId="165" fontId="0" fillId="0" borderId="0" xfId="1" applyNumberFormat="1" applyFont="1"/>
    <xf numFmtId="43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topLeftCell="C1" workbookViewId="0">
      <selection activeCell="C2" sqref="C2"/>
    </sheetView>
  </sheetViews>
  <sheetFormatPr defaultRowHeight="14.25" x14ac:dyDescent="0.45"/>
  <cols>
    <col min="4" max="6" width="12.53125" bestFit="1" customWidth="1"/>
    <col min="7" max="7" width="12.46484375" bestFit="1" customWidth="1"/>
    <col min="8" max="8" width="15.33203125" bestFit="1" customWidth="1"/>
    <col min="13" max="13" width="12.33203125" bestFit="1" customWidth="1"/>
    <col min="15" max="15" width="12.53125" bestFit="1" customWidth="1"/>
    <col min="16" max="16" width="11.73046875" bestFit="1" customWidth="1"/>
  </cols>
  <sheetData>
    <row r="1" spans="1:16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6" x14ac:dyDescent="0.45">
      <c r="A2" s="1">
        <v>45045</v>
      </c>
      <c r="C2">
        <v>100000</v>
      </c>
      <c r="F2">
        <v>378</v>
      </c>
    </row>
    <row r="3" spans="1:16" x14ac:dyDescent="0.45">
      <c r="A3" s="1">
        <v>45410</v>
      </c>
      <c r="B3">
        <v>100000</v>
      </c>
      <c r="C3">
        <v>0</v>
      </c>
      <c r="D3" s="3">
        <v>378</v>
      </c>
      <c r="E3" s="3">
        <v>384.61080899820399</v>
      </c>
      <c r="F3" s="3">
        <v>100180.873136065</v>
      </c>
      <c r="G3">
        <v>1.7488912693663702E-2</v>
      </c>
      <c r="H3" s="3">
        <v>15.262327067419999</v>
      </c>
      <c r="I3">
        <v>0</v>
      </c>
      <c r="J3">
        <v>-219</v>
      </c>
      <c r="L3">
        <f>E3/F2-1</f>
        <v>1.7488912693661263E-2</v>
      </c>
      <c r="M3">
        <f>L3-G3</f>
        <v>-2.4390212072233908E-15</v>
      </c>
      <c r="O3" s="4">
        <f t="shared" ref="O3:O52" si="0">E3+B3-C3+H3+J3+I3</f>
        <v>100180.87313606562</v>
      </c>
      <c r="P3">
        <f>O3-F3</f>
        <v>6.2573235481977463E-10</v>
      </c>
    </row>
    <row r="4" spans="1:16" x14ac:dyDescent="0.45">
      <c r="A4" s="1">
        <v>45775</v>
      </c>
      <c r="B4">
        <v>0</v>
      </c>
      <c r="C4" s="2">
        <v>7.73070496506989E-12</v>
      </c>
      <c r="D4" s="3">
        <v>100180.873136065</v>
      </c>
      <c r="E4" s="3">
        <v>101954.710668377</v>
      </c>
      <c r="F4" s="3">
        <v>105935.83421117</v>
      </c>
      <c r="G4">
        <v>1.7706349293863301E-2</v>
      </c>
      <c r="H4" s="3">
        <v>4048.1235427938</v>
      </c>
      <c r="I4">
        <v>0</v>
      </c>
      <c r="J4">
        <v>-67</v>
      </c>
      <c r="L4">
        <f>E4/F3-1</f>
        <v>1.7706349293869605E-2</v>
      </c>
      <c r="M4">
        <f t="shared" ref="M4:M53" si="1">L4-G4</f>
        <v>6.303985111699717E-15</v>
      </c>
      <c r="O4" s="4">
        <f t="shared" si="0"/>
        <v>105935.83421117078</v>
      </c>
      <c r="P4">
        <f t="shared" ref="P4:P53" si="2">O4-F4</f>
        <v>7.7125150710344315E-10</v>
      </c>
    </row>
    <row r="5" spans="1:16" x14ac:dyDescent="0.45">
      <c r="A5" s="1">
        <v>46140</v>
      </c>
      <c r="B5" s="2">
        <v>7.73070496506989E-12</v>
      </c>
      <c r="C5" s="2">
        <v>-3.6379788070917101E-12</v>
      </c>
      <c r="D5" s="3">
        <v>105935.83421117</v>
      </c>
      <c r="E5" s="3">
        <v>107834.740423335</v>
      </c>
      <c r="F5" s="3">
        <v>111388.540688083</v>
      </c>
      <c r="G5">
        <v>1.7925060262230199E-2</v>
      </c>
      <c r="H5" s="3">
        <v>4283.8002647475596</v>
      </c>
      <c r="I5">
        <v>0</v>
      </c>
      <c r="J5">
        <v>-730</v>
      </c>
      <c r="L5">
        <f>E5/F4-1</f>
        <v>1.7925060262231618E-2</v>
      </c>
      <c r="M5">
        <f t="shared" si="1"/>
        <v>1.4190038033490282E-15</v>
      </c>
      <c r="O5" s="4">
        <f t="shared" si="0"/>
        <v>111388.54068808258</v>
      </c>
      <c r="P5">
        <f t="shared" si="2"/>
        <v>-4.220055416226387E-10</v>
      </c>
    </row>
    <row r="6" spans="1:16" x14ac:dyDescent="0.45">
      <c r="A6" s="1">
        <v>46505</v>
      </c>
      <c r="B6" s="2">
        <v>-3.6379788070917101E-12</v>
      </c>
      <c r="C6" s="2">
        <v>-1.5461409930139699E-11</v>
      </c>
      <c r="D6" s="3">
        <v>111388.540688083</v>
      </c>
      <c r="E6" s="3">
        <v>113409.684459404</v>
      </c>
      <c r="F6" s="3">
        <v>117425.257887795</v>
      </c>
      <c r="G6">
        <v>1.8144988333947901E-2</v>
      </c>
      <c r="H6" s="3">
        <v>4507.5734283913898</v>
      </c>
      <c r="I6">
        <v>0</v>
      </c>
      <c r="J6">
        <v>-492</v>
      </c>
      <c r="L6">
        <f>E6/F5-1</f>
        <v>1.8144988333950174E-2</v>
      </c>
      <c r="M6">
        <f t="shared" si="1"/>
        <v>2.2724877535296173E-15</v>
      </c>
      <c r="O6" s="4">
        <f t="shared" si="0"/>
        <v>117425.25788779541</v>
      </c>
      <c r="P6">
        <f t="shared" si="2"/>
        <v>4.0745362639427185E-10</v>
      </c>
    </row>
    <row r="7" spans="1:16" x14ac:dyDescent="0.45">
      <c r="A7" s="1">
        <v>46870</v>
      </c>
      <c r="B7" s="2">
        <v>-1.5461409930139699E-11</v>
      </c>
      <c r="C7" s="2">
        <v>-2.7284841053187799E-12</v>
      </c>
      <c r="D7" s="3">
        <v>117425.257887795</v>
      </c>
      <c r="E7" s="3">
        <v>119581.89891735101</v>
      </c>
      <c r="F7" s="3">
        <v>123612.20220626</v>
      </c>
      <c r="G7">
        <v>1.83660744574787E-2</v>
      </c>
      <c r="H7" s="3">
        <v>4755.30328890906</v>
      </c>
      <c r="I7">
        <v>0</v>
      </c>
      <c r="J7">
        <v>-725</v>
      </c>
      <c r="L7">
        <f>E7/F6-1</f>
        <v>1.8366074457479842E-2</v>
      </c>
      <c r="M7">
        <f t="shared" si="1"/>
        <v>1.1414480471927391E-15</v>
      </c>
      <c r="O7" s="4">
        <f t="shared" si="0"/>
        <v>123612.20220626004</v>
      </c>
      <c r="P7">
        <f t="shared" si="2"/>
        <v>0</v>
      </c>
    </row>
    <row r="8" spans="1:16" x14ac:dyDescent="0.45">
      <c r="A8" s="1">
        <v>47235</v>
      </c>
      <c r="B8" s="2">
        <v>-2.7284841053187799E-12</v>
      </c>
      <c r="C8" s="2">
        <v>-1.0004441719502199E-11</v>
      </c>
      <c r="D8" s="3">
        <v>123612.20220626</v>
      </c>
      <c r="E8" s="3">
        <v>125909.937694628</v>
      </c>
      <c r="F8" s="3">
        <v>130152.656456654</v>
      </c>
      <c r="G8">
        <v>1.8588257852844899E-2</v>
      </c>
      <c r="H8" s="3">
        <v>5009.7187620261602</v>
      </c>
      <c r="I8">
        <v>0</v>
      </c>
      <c r="J8">
        <v>-767</v>
      </c>
      <c r="L8">
        <f>E8/F7-1</f>
        <v>1.8588257852845125E-2</v>
      </c>
      <c r="M8">
        <f t="shared" si="1"/>
        <v>2.2551405187698492E-16</v>
      </c>
      <c r="O8" s="4">
        <f t="shared" si="0"/>
        <v>130152.65645665416</v>
      </c>
      <c r="P8">
        <f t="shared" si="2"/>
        <v>1.6007106751203537E-10</v>
      </c>
    </row>
    <row r="9" spans="1:16" x14ac:dyDescent="0.45">
      <c r="A9" s="1">
        <v>47600</v>
      </c>
      <c r="B9" s="2">
        <v>-1.0004441719502199E-11</v>
      </c>
      <c r="C9" s="2">
        <v>-2.2737367544323199E-11</v>
      </c>
      <c r="D9" s="3">
        <v>130152.656456654</v>
      </c>
      <c r="E9" s="3">
        <v>132601.02003966901</v>
      </c>
      <c r="F9" s="3">
        <v>137253.58725710199</v>
      </c>
      <c r="G9">
        <v>1.8811476074866499E-2</v>
      </c>
      <c r="H9" s="3">
        <v>5278.5672174334904</v>
      </c>
      <c r="I9">
        <v>0</v>
      </c>
      <c r="J9">
        <v>-626</v>
      </c>
      <c r="L9">
        <f>E9/F8-1</f>
        <v>1.8811476074868994E-2</v>
      </c>
      <c r="M9">
        <f t="shared" si="1"/>
        <v>2.4945323584546486E-15</v>
      </c>
      <c r="O9" s="4">
        <f t="shared" si="0"/>
        <v>137253.58725710254</v>
      </c>
      <c r="P9">
        <f t="shared" si="2"/>
        <v>5.5297277867794037E-10</v>
      </c>
    </row>
    <row r="10" spans="1:16" x14ac:dyDescent="0.45">
      <c r="A10" s="1">
        <v>47965</v>
      </c>
      <c r="B10" s="2">
        <v>-2.2737367544323199E-11</v>
      </c>
      <c r="C10" s="2">
        <v>-7.2759576141834202E-12</v>
      </c>
      <c r="D10" s="3">
        <v>137253.58725710199</v>
      </c>
      <c r="E10" s="3">
        <v>139866.30057533001</v>
      </c>
      <c r="F10" s="3">
        <v>144887.81976961001</v>
      </c>
      <c r="G10">
        <v>1.9035665081259701E-2</v>
      </c>
      <c r="H10" s="3">
        <v>5570.5191942801303</v>
      </c>
      <c r="I10">
        <v>0</v>
      </c>
      <c r="J10">
        <v>-549</v>
      </c>
      <c r="L10">
        <f>E10/F9-1</f>
        <v>1.9035665081262421E-2</v>
      </c>
      <c r="M10">
        <f t="shared" si="1"/>
        <v>2.7200464103316335E-15</v>
      </c>
      <c r="O10" s="4">
        <f t="shared" si="0"/>
        <v>144887.8197696101</v>
      </c>
      <c r="P10">
        <f t="shared" si="2"/>
        <v>0</v>
      </c>
    </row>
    <row r="11" spans="1:16" x14ac:dyDescent="0.45">
      <c r="A11" s="1">
        <v>48330</v>
      </c>
      <c r="B11" s="2">
        <v>-7.2759576141834202E-12</v>
      </c>
      <c r="C11" s="2">
        <v>3.0922819860279502E-11</v>
      </c>
      <c r="D11" s="3">
        <v>144887.81976961001</v>
      </c>
      <c r="E11" s="3">
        <v>147678.469192485</v>
      </c>
      <c r="F11" s="3">
        <v>153039.982799455</v>
      </c>
      <c r="G11">
        <v>1.9260759305455202E-2</v>
      </c>
      <c r="H11" s="3">
        <v>5884.5136069698801</v>
      </c>
      <c r="I11">
        <v>0</v>
      </c>
      <c r="J11">
        <v>-523</v>
      </c>
      <c r="L11">
        <f>E11/F10-1</f>
        <v>1.9260759305457675E-2</v>
      </c>
      <c r="M11">
        <f t="shared" si="1"/>
        <v>2.4737156767429269E-15</v>
      </c>
      <c r="O11" s="4">
        <f t="shared" si="0"/>
        <v>153039.98279945485</v>
      </c>
      <c r="P11">
        <f t="shared" si="2"/>
        <v>0</v>
      </c>
    </row>
    <row r="12" spans="1:16" x14ac:dyDescent="0.45">
      <c r="A12" s="1">
        <v>48695</v>
      </c>
      <c r="B12" s="2">
        <v>3.0922819860279502E-11</v>
      </c>
      <c r="C12" s="2">
        <v>1.9099388737231399E-11</v>
      </c>
      <c r="D12" s="3">
        <v>153039.982799455</v>
      </c>
      <c r="E12" s="3">
        <v>156022.225767244</v>
      </c>
      <c r="F12" s="3">
        <v>161521.52959871301</v>
      </c>
      <c r="G12">
        <v>1.9486691734000999E-2</v>
      </c>
      <c r="H12" s="3">
        <v>6220.3038314689002</v>
      </c>
      <c r="I12">
        <v>0</v>
      </c>
      <c r="J12">
        <v>-721</v>
      </c>
      <c r="L12">
        <f>E12/F11-1</f>
        <v>1.9486691733995753E-2</v>
      </c>
      <c r="M12">
        <f t="shared" si="1"/>
        <v>-5.2458037913538647E-15</v>
      </c>
      <c r="O12" s="4">
        <f t="shared" si="0"/>
        <v>161521.52959871289</v>
      </c>
      <c r="P12">
        <f t="shared" si="2"/>
        <v>0</v>
      </c>
    </row>
    <row r="13" spans="1:16" x14ac:dyDescent="0.45">
      <c r="A13" s="1">
        <v>49060</v>
      </c>
      <c r="B13" s="2">
        <v>1.9099388737231399E-11</v>
      </c>
      <c r="C13" s="2">
        <v>-5.1841198001056903E-11</v>
      </c>
      <c r="D13" s="3">
        <v>161521.52959871301</v>
      </c>
      <c r="E13" s="3">
        <v>164705.667149296</v>
      </c>
      <c r="F13" s="3">
        <v>170757.27055325999</v>
      </c>
      <c r="G13">
        <v>1.97133939883673E-2</v>
      </c>
      <c r="H13" s="3">
        <v>6569.6034039633096</v>
      </c>
      <c r="I13">
        <v>0</v>
      </c>
      <c r="J13">
        <v>-518</v>
      </c>
      <c r="L13">
        <f>E13/F12-1</f>
        <v>1.9713393988366246E-2</v>
      </c>
      <c r="M13">
        <f t="shared" si="1"/>
        <v>-1.0547118733938987E-15</v>
      </c>
      <c r="O13" s="4">
        <f t="shared" si="0"/>
        <v>170757.27055325941</v>
      </c>
      <c r="P13">
        <f t="shared" si="2"/>
        <v>-5.8207660913467407E-10</v>
      </c>
    </row>
    <row r="14" spans="1:16" x14ac:dyDescent="0.45">
      <c r="A14" s="1">
        <v>49425</v>
      </c>
      <c r="B14" s="2">
        <v>-5.1841198001056903E-11</v>
      </c>
      <c r="C14" s="2">
        <v>-1.7280399333685601E-11</v>
      </c>
      <c r="D14" s="3">
        <v>170757.27055325999</v>
      </c>
      <c r="E14" s="3">
        <v>174162.306521055</v>
      </c>
      <c r="F14" s="3">
        <v>180482.34612256099</v>
      </c>
      <c r="G14">
        <v>1.9940796410965401E-2</v>
      </c>
      <c r="H14" s="3">
        <v>6950.0396015066399</v>
      </c>
      <c r="I14">
        <v>0</v>
      </c>
      <c r="J14">
        <v>-630</v>
      </c>
      <c r="L14">
        <f>E14/F13-1</f>
        <v>1.9940796410967243E-2</v>
      </c>
      <c r="M14">
        <f t="shared" si="1"/>
        <v>1.8422763314873691E-15</v>
      </c>
      <c r="O14" s="4">
        <f t="shared" si="0"/>
        <v>180482.3461225616</v>
      </c>
      <c r="P14">
        <f t="shared" si="2"/>
        <v>6.1118043959140778E-10</v>
      </c>
    </row>
    <row r="15" spans="1:16" x14ac:dyDescent="0.45">
      <c r="A15" s="1">
        <v>49790</v>
      </c>
      <c r="B15" s="2">
        <v>-1.7280399333685601E-11</v>
      </c>
      <c r="C15" s="2">
        <v>9.0949470177292804E-13</v>
      </c>
      <c r="D15" s="3">
        <v>180482.34612256099</v>
      </c>
      <c r="E15" s="3">
        <v>184122.463546546</v>
      </c>
      <c r="F15" s="3">
        <v>191052.34277113699</v>
      </c>
      <c r="G15">
        <v>2.0168828155155898E-2</v>
      </c>
      <c r="H15" s="3">
        <v>7350.8792245907698</v>
      </c>
      <c r="I15">
        <v>0</v>
      </c>
      <c r="J15">
        <v>-421</v>
      </c>
      <c r="L15">
        <f>E15/F14-1</f>
        <v>2.0168828155154195E-2</v>
      </c>
      <c r="M15">
        <f t="shared" si="1"/>
        <v>-1.7034984534092246E-15</v>
      </c>
      <c r="O15" s="4">
        <f t="shared" si="0"/>
        <v>191052.34277113675</v>
      </c>
      <c r="P15">
        <f t="shared" si="2"/>
        <v>-2.3283064365386963E-10</v>
      </c>
    </row>
    <row r="16" spans="1:16" x14ac:dyDescent="0.45">
      <c r="A16" s="1">
        <v>50155</v>
      </c>
      <c r="B16" s="2">
        <v>9.0949470177292804E-13</v>
      </c>
      <c r="C16" s="2">
        <v>-3.9108272176235901E-11</v>
      </c>
      <c r="D16" s="3">
        <v>191052.34277113699</v>
      </c>
      <c r="E16" s="3">
        <v>194949.317128775</v>
      </c>
      <c r="F16" s="3">
        <v>202202.40538842799</v>
      </c>
      <c r="G16">
        <v>2.0397417279021099E-2</v>
      </c>
      <c r="H16" s="3">
        <v>7787.0882596537804</v>
      </c>
      <c r="I16">
        <v>0</v>
      </c>
      <c r="J16">
        <v>-534</v>
      </c>
      <c r="L16">
        <f>E16/F15-1</f>
        <v>2.0397417279023999E-2</v>
      </c>
      <c r="M16">
        <f t="shared" si="1"/>
        <v>2.9004576518332215E-15</v>
      </c>
      <c r="O16" s="4">
        <f t="shared" si="0"/>
        <v>202202.4053884288</v>
      </c>
      <c r="P16">
        <f t="shared" si="2"/>
        <v>8.149072527885437E-10</v>
      </c>
    </row>
    <row r="17" spans="1:16" x14ac:dyDescent="0.45">
      <c r="A17" s="1">
        <v>50520</v>
      </c>
      <c r="B17" s="2">
        <v>-3.9108272176235901E-11</v>
      </c>
      <c r="C17" s="2">
        <v>3.6379788070917101E-12</v>
      </c>
      <c r="D17" s="3">
        <v>202202.40538842799</v>
      </c>
      <c r="E17" s="3">
        <v>206373.13145153201</v>
      </c>
      <c r="F17" s="3">
        <v>214219.20045381799</v>
      </c>
      <c r="G17">
        <v>2.0626490842635199E-2</v>
      </c>
      <c r="H17" s="3">
        <v>8247.0690022858398</v>
      </c>
      <c r="I17">
        <v>0</v>
      </c>
      <c r="J17">
        <v>-401</v>
      </c>
      <c r="L17">
        <f>E17/F16-1</f>
        <v>2.0626490842639233E-2</v>
      </c>
      <c r="M17">
        <f t="shared" si="1"/>
        <v>4.0349668051220533E-15</v>
      </c>
      <c r="O17" s="4">
        <f t="shared" si="0"/>
        <v>214219.20045381782</v>
      </c>
      <c r="P17">
        <f t="shared" si="2"/>
        <v>0</v>
      </c>
    </row>
    <row r="18" spans="1:16" x14ac:dyDescent="0.45">
      <c r="A18" s="1">
        <v>50885</v>
      </c>
      <c r="B18" s="2">
        <v>3.6379788070917101E-12</v>
      </c>
      <c r="C18" s="2">
        <v>-1.45519152283668E-11</v>
      </c>
      <c r="D18" s="3">
        <v>214219.20045381799</v>
      </c>
      <c r="E18" s="3">
        <v>218686.950744837</v>
      </c>
      <c r="F18" s="3">
        <v>226791.920727333</v>
      </c>
      <c r="G18">
        <v>2.0855975008563E-2</v>
      </c>
      <c r="H18" s="3">
        <v>8742.9699824960608</v>
      </c>
      <c r="I18">
        <v>0</v>
      </c>
      <c r="J18">
        <v>-638</v>
      </c>
      <c r="L18">
        <f>E18/F17-1</f>
        <v>2.0855975008562178E-2</v>
      </c>
      <c r="M18">
        <f t="shared" si="1"/>
        <v>-8.2225892761300656E-16</v>
      </c>
      <c r="O18" s="4">
        <f t="shared" si="0"/>
        <v>226791.92072733305</v>
      </c>
      <c r="P18">
        <f t="shared" si="2"/>
        <v>0</v>
      </c>
    </row>
    <row r="19" spans="1:16" x14ac:dyDescent="0.45">
      <c r="A19" s="1">
        <v>51250</v>
      </c>
      <c r="B19" s="2">
        <v>-1.45519152283668E-11</v>
      </c>
      <c r="C19" s="2">
        <v>-1.6370904631912699E-11</v>
      </c>
      <c r="D19" s="3">
        <v>226791.920727333</v>
      </c>
      <c r="E19" s="3">
        <v>231574.00870839701</v>
      </c>
      <c r="F19" s="3">
        <v>240113.16309737801</v>
      </c>
      <c r="G19">
        <v>2.1085795145294E-2</v>
      </c>
      <c r="H19" s="3">
        <v>9262.1543889813402</v>
      </c>
      <c r="I19">
        <v>0</v>
      </c>
      <c r="J19">
        <v>-723</v>
      </c>
      <c r="L19">
        <f>E19/F18-1</f>
        <v>2.1085795145292741E-2</v>
      </c>
      <c r="M19">
        <f t="shared" si="1"/>
        <v>-1.259409243559162E-15</v>
      </c>
      <c r="O19" s="4">
        <f t="shared" si="0"/>
        <v>240113.16309737836</v>
      </c>
      <c r="P19">
        <f t="shared" si="2"/>
        <v>3.4924596548080444E-10</v>
      </c>
    </row>
    <row r="20" spans="1:16" x14ac:dyDescent="0.45">
      <c r="A20" s="1">
        <v>51615</v>
      </c>
      <c r="B20" s="2">
        <v>-1.6370904631912699E-11</v>
      </c>
      <c r="C20" s="2">
        <v>7.2759576141834202E-12</v>
      </c>
      <c r="D20" s="3">
        <v>240113.16309737801</v>
      </c>
      <c r="E20" s="3">
        <v>245231.38549191499</v>
      </c>
      <c r="F20" s="3">
        <v>254618.489419466</v>
      </c>
      <c r="G20">
        <v>2.13158759333009E-2</v>
      </c>
      <c r="H20" s="3">
        <v>9813.1039275512103</v>
      </c>
      <c r="I20">
        <v>0</v>
      </c>
      <c r="J20">
        <v>-426</v>
      </c>
      <c r="L20">
        <f>E20/F19-1</f>
        <v>2.1315875933304307E-2</v>
      </c>
      <c r="M20">
        <f t="shared" si="1"/>
        <v>3.4069969068184491E-15</v>
      </c>
      <c r="O20" s="4">
        <f t="shared" si="0"/>
        <v>254618.48941946618</v>
      </c>
      <c r="P20">
        <f t="shared" si="2"/>
        <v>0</v>
      </c>
    </row>
    <row r="21" spans="1:16" x14ac:dyDescent="0.45">
      <c r="A21" s="1">
        <v>51980</v>
      </c>
      <c r="B21" s="2">
        <v>7.2759576141834202E-12</v>
      </c>
      <c r="C21" s="2">
        <v>-4.3655745685100497E-11</v>
      </c>
      <c r="D21" s="3">
        <v>254618.489419466</v>
      </c>
      <c r="E21" s="3">
        <v>260104.535414243</v>
      </c>
      <c r="F21" s="3">
        <v>269896.08740917</v>
      </c>
      <c r="G21">
        <v>2.1546141473405899E-2</v>
      </c>
      <c r="H21" s="3">
        <v>10412.5519949278</v>
      </c>
      <c r="I21">
        <v>0</v>
      </c>
      <c r="J21">
        <v>-621</v>
      </c>
      <c r="L21">
        <f>E21/F20-1</f>
        <v>2.1546141473407054E-2</v>
      </c>
      <c r="M21">
        <f t="shared" si="1"/>
        <v>1.1553258350005535E-15</v>
      </c>
      <c r="O21" s="4">
        <f t="shared" si="0"/>
        <v>269896.08740917087</v>
      </c>
      <c r="P21">
        <f t="shared" si="2"/>
        <v>8.7311491370201111E-10</v>
      </c>
    </row>
    <row r="22" spans="1:16" x14ac:dyDescent="0.45">
      <c r="A22" s="1">
        <v>52345</v>
      </c>
      <c r="B22" s="2">
        <v>-4.3655745685100497E-11</v>
      </c>
      <c r="C22" s="2">
        <v>6.3664629124104899E-11</v>
      </c>
      <c r="D22" s="3">
        <v>269896.08740917</v>
      </c>
      <c r="E22" s="3">
        <v>275773.483712257</v>
      </c>
      <c r="F22" s="3">
        <v>286294.74856927799</v>
      </c>
      <c r="G22">
        <v>2.17765153971132E-2</v>
      </c>
      <c r="H22" s="3">
        <v>11044.264857021</v>
      </c>
      <c r="I22">
        <v>0</v>
      </c>
      <c r="J22">
        <v>-523</v>
      </c>
      <c r="L22">
        <f>E22/F21-1</f>
        <v>2.1776515397115448E-2</v>
      </c>
      <c r="M22">
        <f t="shared" si="1"/>
        <v>2.248201624865942E-15</v>
      </c>
      <c r="O22" s="4">
        <f t="shared" si="0"/>
        <v>286294.74856927787</v>
      </c>
      <c r="P22">
        <f t="shared" si="2"/>
        <v>0</v>
      </c>
    </row>
    <row r="23" spans="1:16" x14ac:dyDescent="0.45">
      <c r="A23" s="1">
        <v>52710</v>
      </c>
      <c r="B23" s="2">
        <v>6.3664629124104899E-11</v>
      </c>
      <c r="C23" s="2">
        <v>1.27329258248209E-11</v>
      </c>
      <c r="D23" s="3">
        <v>286294.74856927799</v>
      </c>
      <c r="E23" s="3">
        <v>292595.21447762102</v>
      </c>
      <c r="F23" s="3">
        <v>303540.77874830802</v>
      </c>
      <c r="G23">
        <v>2.2006920978568E-2</v>
      </c>
      <c r="H23" s="3">
        <v>11722.5642706868</v>
      </c>
      <c r="I23">
        <v>0</v>
      </c>
      <c r="J23">
        <v>-777</v>
      </c>
      <c r="L23">
        <f>E23/F22-1</f>
        <v>2.2006920978567823E-2</v>
      </c>
      <c r="M23">
        <f t="shared" si="1"/>
        <v>-1.7694179454963432E-16</v>
      </c>
      <c r="O23" s="4">
        <f t="shared" si="0"/>
        <v>303540.7787483079</v>
      </c>
      <c r="P23">
        <f t="shared" si="2"/>
        <v>0</v>
      </c>
    </row>
    <row r="24" spans="1:16" x14ac:dyDescent="0.45">
      <c r="A24" s="1">
        <v>53075</v>
      </c>
      <c r="B24" s="2">
        <v>1.27329258248209E-11</v>
      </c>
      <c r="C24" s="2">
        <v>-2.0008883439004399E-11</v>
      </c>
      <c r="D24" s="3">
        <v>303540.77874830802</v>
      </c>
      <c r="E24" s="3">
        <v>310290.70041550498</v>
      </c>
      <c r="F24" s="3">
        <v>322183.76742500102</v>
      </c>
      <c r="G24">
        <v>2.2237281247781501E-2</v>
      </c>
      <c r="H24" s="3">
        <v>12437.067009496601</v>
      </c>
      <c r="I24">
        <v>0</v>
      </c>
      <c r="J24">
        <v>-544</v>
      </c>
      <c r="L24">
        <f>E24/F23-1</f>
        <v>2.2237281247782237E-2</v>
      </c>
      <c r="M24">
        <f t="shared" si="1"/>
        <v>7.3552275381416621E-16</v>
      </c>
      <c r="O24" s="4">
        <f t="shared" si="0"/>
        <v>322183.7674250016</v>
      </c>
      <c r="P24">
        <f t="shared" si="2"/>
        <v>5.8207660913467407E-10</v>
      </c>
    </row>
    <row r="25" spans="1:16" x14ac:dyDescent="0.45">
      <c r="A25" s="1">
        <v>53440</v>
      </c>
      <c r="B25" s="2">
        <v>-2.0008883439004399E-11</v>
      </c>
      <c r="C25" s="2">
        <v>-1.27329258248209E-11</v>
      </c>
      <c r="D25" s="3">
        <v>322183.76742500102</v>
      </c>
      <c r="E25" s="3">
        <v>329422.43737486802</v>
      </c>
      <c r="F25" s="3">
        <v>342008.304739249</v>
      </c>
      <c r="G25">
        <v>2.2467519104766E-2</v>
      </c>
      <c r="H25" s="3">
        <v>13208.8673643812</v>
      </c>
      <c r="I25">
        <v>0</v>
      </c>
      <c r="J25">
        <v>-623</v>
      </c>
      <c r="L25">
        <f>E25/F24-1</f>
        <v>2.2467519104766964E-2</v>
      </c>
      <c r="M25">
        <f t="shared" si="1"/>
        <v>9.6450625264310474E-16</v>
      </c>
      <c r="O25" s="4">
        <f t="shared" si="0"/>
        <v>342008.30473924923</v>
      </c>
      <c r="P25">
        <f t="shared" si="2"/>
        <v>0</v>
      </c>
    </row>
    <row r="26" spans="1:16" x14ac:dyDescent="0.45">
      <c r="A26" s="1">
        <v>53805</v>
      </c>
      <c r="B26" s="2">
        <v>-1.27329258248209E-11</v>
      </c>
      <c r="C26" s="2">
        <v>-2.18278728425502E-11</v>
      </c>
      <c r="D26" s="3">
        <v>342008.304739249</v>
      </c>
      <c r="E26" s="3">
        <v>349771.05787904299</v>
      </c>
      <c r="F26" s="3">
        <v>363215.98002274602</v>
      </c>
      <c r="G26">
        <v>2.2697557434203999E-2</v>
      </c>
      <c r="H26" s="3">
        <v>14029.922143702801</v>
      </c>
      <c r="I26">
        <v>0</v>
      </c>
      <c r="J26">
        <v>-585</v>
      </c>
      <c r="L26">
        <f>E26/F25-1</f>
        <v>2.2697557434204318E-2</v>
      </c>
      <c r="M26">
        <f t="shared" si="1"/>
        <v>3.1918911957973251E-16</v>
      </c>
      <c r="O26" s="4">
        <f t="shared" si="0"/>
        <v>363215.98002274579</v>
      </c>
      <c r="P26">
        <f t="shared" si="2"/>
        <v>0</v>
      </c>
    </row>
    <row r="27" spans="1:16" x14ac:dyDescent="0.45">
      <c r="A27" s="1">
        <v>54170</v>
      </c>
      <c r="B27" s="2">
        <v>-2.18278728425502E-11</v>
      </c>
      <c r="C27" s="2">
        <v>3.6379788070917097E-11</v>
      </c>
      <c r="D27" s="3">
        <v>363215.98002274602</v>
      </c>
      <c r="E27" s="3">
        <v>371543.54874263902</v>
      </c>
      <c r="F27" s="3">
        <v>385678.11325353303</v>
      </c>
      <c r="G27">
        <v>2.2927319220293001E-2</v>
      </c>
      <c r="H27" s="3">
        <v>14908.564510894301</v>
      </c>
      <c r="I27">
        <v>0</v>
      </c>
      <c r="J27">
        <v>-774</v>
      </c>
      <c r="L27">
        <f>E27/F26-1</f>
        <v>2.2927319220292786E-2</v>
      </c>
      <c r="M27">
        <f t="shared" si="1"/>
        <v>-2.1510571102112408E-16</v>
      </c>
      <c r="O27" s="4">
        <f t="shared" si="0"/>
        <v>385678.11325353326</v>
      </c>
      <c r="P27">
        <f t="shared" si="2"/>
        <v>0</v>
      </c>
    </row>
    <row r="28" spans="1:16" x14ac:dyDescent="0.45">
      <c r="A28" s="1">
        <v>54535</v>
      </c>
      <c r="B28" s="2">
        <v>3.6379788070917097E-11</v>
      </c>
      <c r="C28" s="2">
        <v>1.27329258248209E-11</v>
      </c>
      <c r="D28" s="3">
        <v>385678.11325353303</v>
      </c>
      <c r="E28" s="3">
        <v>394609.15628710098</v>
      </c>
      <c r="F28" s="3">
        <v>409972.74845266802</v>
      </c>
      <c r="G28">
        <v>2.3156727661381701E-2</v>
      </c>
      <c r="H28" s="3">
        <v>15840.592165566401</v>
      </c>
      <c r="I28">
        <v>0</v>
      </c>
      <c r="J28">
        <v>-477</v>
      </c>
      <c r="L28">
        <f>E28/F27-1</f>
        <v>2.3156727661382659E-2</v>
      </c>
      <c r="M28">
        <f t="shared" si="1"/>
        <v>9.5756735873919752E-16</v>
      </c>
      <c r="O28" s="4">
        <f t="shared" si="0"/>
        <v>409972.74845266744</v>
      </c>
      <c r="P28">
        <f t="shared" si="2"/>
        <v>-5.8207660913467407E-10</v>
      </c>
    </row>
    <row r="29" spans="1:16" x14ac:dyDescent="0.45">
      <c r="A29" s="1">
        <v>54900</v>
      </c>
      <c r="B29" s="2">
        <v>1.27329258248209E-11</v>
      </c>
      <c r="C29" s="2">
        <v>4.3655745685100497E-11</v>
      </c>
      <c r="D29" s="3">
        <v>409972.74845266802</v>
      </c>
      <c r="E29" s="3">
        <v>419560.25073244201</v>
      </c>
      <c r="F29" s="3">
        <v>436222.11336774402</v>
      </c>
      <c r="G29">
        <v>2.3385706284039E-2</v>
      </c>
      <c r="H29" s="3">
        <v>16847.862635301899</v>
      </c>
      <c r="I29">
        <v>0</v>
      </c>
      <c r="J29">
        <v>-186</v>
      </c>
      <c r="L29">
        <f>E29/F28-1</f>
        <v>2.3385706284038354E-2</v>
      </c>
      <c r="M29">
        <f t="shared" si="1"/>
        <v>-6.4531713306337224E-16</v>
      </c>
      <c r="O29" s="4">
        <f t="shared" si="0"/>
        <v>436222.11336774385</v>
      </c>
      <c r="P29">
        <f t="shared" si="2"/>
        <v>0</v>
      </c>
    </row>
    <row r="30" spans="1:16" x14ac:dyDescent="0.45">
      <c r="A30" s="1">
        <v>55265</v>
      </c>
      <c r="B30" s="2">
        <v>4.3655745685100497E-11</v>
      </c>
      <c r="C30" s="2">
        <v>-2.18278728425502E-11</v>
      </c>
      <c r="D30" s="3">
        <v>436222.11336774402</v>
      </c>
      <c r="E30" s="3">
        <v>446523.14046107401</v>
      </c>
      <c r="F30" s="3">
        <v>464459.57873921801</v>
      </c>
      <c r="G30">
        <v>2.3614179056178099E-2</v>
      </c>
      <c r="H30" s="3">
        <v>17936.4382781436</v>
      </c>
      <c r="I30">
        <v>0</v>
      </c>
      <c r="J30">
        <v>0</v>
      </c>
      <c r="L30">
        <f>E30/F29-1</f>
        <v>2.3614179056177242E-2</v>
      </c>
      <c r="M30">
        <f t="shared" si="1"/>
        <v>-8.569533971325427E-16</v>
      </c>
      <c r="O30" s="4">
        <f t="shared" si="0"/>
        <v>464459.57873921766</v>
      </c>
      <c r="P30">
        <f t="shared" si="2"/>
        <v>0</v>
      </c>
    </row>
    <row r="31" spans="1:16" x14ac:dyDescent="0.45">
      <c r="A31" s="1">
        <v>55630</v>
      </c>
      <c r="B31" s="2">
        <v>-2.18278728425502E-11</v>
      </c>
      <c r="C31" s="2">
        <v>4.0017766878008797E-11</v>
      </c>
      <c r="D31" s="3">
        <v>464459.57873921801</v>
      </c>
      <c r="E31" s="3">
        <v>475533.25675940001</v>
      </c>
      <c r="F31" s="3">
        <v>494641.04317069502</v>
      </c>
      <c r="G31">
        <v>2.3842070498883899E-2</v>
      </c>
      <c r="H31" s="3">
        <v>19107.786411294601</v>
      </c>
      <c r="I31">
        <v>0</v>
      </c>
      <c r="J31">
        <v>0</v>
      </c>
      <c r="L31">
        <f>E31/F30-1</f>
        <v>2.3842070498883094E-2</v>
      </c>
      <c r="M31">
        <f t="shared" si="1"/>
        <v>-8.0491169285323849E-16</v>
      </c>
      <c r="O31" s="4">
        <f t="shared" si="0"/>
        <v>494641.04317069455</v>
      </c>
      <c r="P31">
        <f t="shared" si="2"/>
        <v>-4.6566128730773926E-10</v>
      </c>
    </row>
    <row r="32" spans="1:16" x14ac:dyDescent="0.45">
      <c r="A32" s="1">
        <v>55995</v>
      </c>
      <c r="B32" s="2">
        <v>4.0017766878008797E-11</v>
      </c>
      <c r="C32" s="2">
        <v>-8.0035533756017594E-11</v>
      </c>
      <c r="D32" s="3">
        <v>494641.04317069502</v>
      </c>
      <c r="E32" s="3">
        <v>506546.70969830803</v>
      </c>
      <c r="F32" s="3">
        <v>526908.24192168005</v>
      </c>
      <c r="G32">
        <v>2.4069305796577501E-2</v>
      </c>
      <c r="H32" s="3">
        <v>20361.5322233714</v>
      </c>
      <c r="I32">
        <v>0</v>
      </c>
      <c r="J32">
        <v>0</v>
      </c>
      <c r="L32">
        <f>E32/F31-1</f>
        <v>2.4069305796576401E-2</v>
      </c>
      <c r="M32">
        <f t="shared" si="1"/>
        <v>-1.0998146837692957E-15</v>
      </c>
      <c r="O32" s="4">
        <f t="shared" si="0"/>
        <v>526908.24192167958</v>
      </c>
      <c r="P32">
        <f t="shared" si="2"/>
        <v>0</v>
      </c>
    </row>
    <row r="33" spans="1:16" x14ac:dyDescent="0.45">
      <c r="A33" s="1">
        <v>56360</v>
      </c>
      <c r="B33" s="2">
        <v>-8.0035533756017594E-11</v>
      </c>
      <c r="C33" s="2">
        <v>5.4569682106375597E-11</v>
      </c>
      <c r="D33" s="3">
        <v>526908.24192168005</v>
      </c>
      <c r="E33" s="3">
        <v>539709.90493179206</v>
      </c>
      <c r="F33" s="3">
        <v>561410.90151672799</v>
      </c>
      <c r="G33">
        <v>2.4295810905182898E-2</v>
      </c>
      <c r="H33" s="3">
        <v>21700.996584936602</v>
      </c>
      <c r="I33">
        <v>0</v>
      </c>
      <c r="J33">
        <v>0</v>
      </c>
      <c r="L33">
        <f>E33/F32-1</f>
        <v>2.4295810905183846E-2</v>
      </c>
      <c r="M33">
        <f t="shared" si="1"/>
        <v>9.4715901788333667E-16</v>
      </c>
      <c r="O33" s="4">
        <f t="shared" si="0"/>
        <v>561410.90151672857</v>
      </c>
      <c r="P33">
        <f t="shared" si="2"/>
        <v>0</v>
      </c>
    </row>
    <row r="34" spans="1:16" x14ac:dyDescent="0.45">
      <c r="A34" s="1">
        <v>56725</v>
      </c>
      <c r="B34" s="2">
        <v>5.4569682106375597E-11</v>
      </c>
      <c r="C34" s="2">
        <v>-1.4915713109076E-10</v>
      </c>
      <c r="D34" s="3">
        <v>561410.90151672799</v>
      </c>
      <c r="E34" s="3">
        <v>575177.54604458297</v>
      </c>
      <c r="F34" s="3">
        <v>598311.23580028501</v>
      </c>
      <c r="G34">
        <v>2.45215126579525E-2</v>
      </c>
      <c r="H34" s="3">
        <v>23133.689755701402</v>
      </c>
      <c r="I34">
        <v>0</v>
      </c>
      <c r="J34">
        <v>0</v>
      </c>
      <c r="L34">
        <f>E34/F33-1</f>
        <v>2.4521512657952549E-2</v>
      </c>
      <c r="M34">
        <f t="shared" si="1"/>
        <v>4.8572257327350599E-17</v>
      </c>
      <c r="O34" s="4">
        <f t="shared" si="0"/>
        <v>598311.23580028443</v>
      </c>
      <c r="P34">
        <f t="shared" si="2"/>
        <v>0</v>
      </c>
    </row>
    <row r="35" spans="1:16" x14ac:dyDescent="0.45">
      <c r="A35" s="1">
        <v>57090</v>
      </c>
      <c r="B35" s="2">
        <v>-1.4915713109076E-10</v>
      </c>
      <c r="C35" s="2">
        <v>-3.6379788070917101E-12</v>
      </c>
      <c r="D35" s="3">
        <v>598311.23580028501</v>
      </c>
      <c r="E35" s="3">
        <v>613117.24839030905</v>
      </c>
      <c r="F35" s="3">
        <v>637783.63533207495</v>
      </c>
      <c r="G35">
        <v>2.4746338868631899E-2</v>
      </c>
      <c r="H35" s="3">
        <v>24666.386941766501</v>
      </c>
      <c r="I35">
        <v>0</v>
      </c>
      <c r="J35">
        <v>0</v>
      </c>
      <c r="L35">
        <f>E35/F34-1</f>
        <v>2.4746338868632423E-2</v>
      </c>
      <c r="M35">
        <f t="shared" si="1"/>
        <v>5.2388648974499574E-16</v>
      </c>
      <c r="O35" s="4">
        <f t="shared" si="0"/>
        <v>637783.63533207541</v>
      </c>
      <c r="P35">
        <f t="shared" si="2"/>
        <v>0</v>
      </c>
    </row>
    <row r="36" spans="1:16" x14ac:dyDescent="0.45">
      <c r="A36" s="1">
        <v>57455</v>
      </c>
      <c r="B36" s="2">
        <v>-3.6379788070917101E-12</v>
      </c>
      <c r="C36" s="2">
        <v>2.91038304567337E-11</v>
      </c>
      <c r="D36" s="3">
        <v>637783.63533207495</v>
      </c>
      <c r="E36" s="3">
        <v>653709.232018454</v>
      </c>
      <c r="F36" s="3">
        <v>680017.40769029502</v>
      </c>
      <c r="G36">
        <v>2.4970218431658E-2</v>
      </c>
      <c r="H36" s="3">
        <v>26308.1756718412</v>
      </c>
      <c r="I36">
        <v>0</v>
      </c>
      <c r="J36">
        <v>0</v>
      </c>
      <c r="L36">
        <f>E36/F35-1</f>
        <v>2.4970218431658253E-2</v>
      </c>
      <c r="M36">
        <f t="shared" si="1"/>
        <v>2.5326962749261384E-16</v>
      </c>
      <c r="O36" s="4">
        <f t="shared" si="0"/>
        <v>680017.40769029525</v>
      </c>
      <c r="P36">
        <f t="shared" si="2"/>
        <v>0</v>
      </c>
    </row>
    <row r="37" spans="1:16" x14ac:dyDescent="0.45">
      <c r="A37" s="1">
        <v>57820</v>
      </c>
      <c r="B37" s="2">
        <v>2.91038304567337E-11</v>
      </c>
      <c r="C37" s="2">
        <v>-1.81898940354585E-10</v>
      </c>
      <c r="D37" s="3">
        <v>680017.40769029502</v>
      </c>
      <c r="E37" s="3">
        <v>697149.14160863694</v>
      </c>
      <c r="F37" s="3">
        <v>725212.630784109</v>
      </c>
      <c r="G37">
        <v>2.5193081419092999E-2</v>
      </c>
      <c r="H37" s="3">
        <v>28063.489175471601</v>
      </c>
      <c r="I37">
        <v>0</v>
      </c>
      <c r="J37">
        <v>0</v>
      </c>
      <c r="L37">
        <f>E37/F36-1</f>
        <v>2.51930814190926E-2</v>
      </c>
      <c r="M37">
        <f t="shared" si="1"/>
        <v>-3.9898639947466563E-16</v>
      </c>
      <c r="O37" s="4">
        <f t="shared" si="0"/>
        <v>725212.63078410877</v>
      </c>
      <c r="P37">
        <f t="shared" si="2"/>
        <v>0</v>
      </c>
    </row>
    <row r="38" spans="1:16" x14ac:dyDescent="0.45">
      <c r="A38" s="1">
        <v>58185</v>
      </c>
      <c r="B38" s="2">
        <v>-1.81898940354585E-10</v>
      </c>
      <c r="C38" s="2">
        <v>-7.2759576141834202E-12</v>
      </c>
      <c r="D38" s="3">
        <v>725212.630784109</v>
      </c>
      <c r="E38" s="3">
        <v>743643.80766671104</v>
      </c>
      <c r="F38" s="3">
        <v>773586.16969421203</v>
      </c>
      <c r="G38">
        <v>2.5414859174024598E-2</v>
      </c>
      <c r="H38" s="3">
        <v>29942.362027500501</v>
      </c>
      <c r="I38">
        <v>0</v>
      </c>
      <c r="J38">
        <v>0</v>
      </c>
      <c r="L38">
        <f>E38/F37-1</f>
        <v>2.541485917402464E-2</v>
      </c>
      <c r="M38">
        <f t="shared" si="1"/>
        <v>4.163336342344337E-17</v>
      </c>
      <c r="O38" s="4">
        <f t="shared" si="0"/>
        <v>773586.16969421133</v>
      </c>
      <c r="P38">
        <f t="shared" si="2"/>
        <v>0</v>
      </c>
    </row>
    <row r="39" spans="1:16" x14ac:dyDescent="0.45">
      <c r="A39" s="1">
        <v>58550</v>
      </c>
      <c r="B39" s="2">
        <v>-7.2759576141834202E-12</v>
      </c>
      <c r="C39" s="2">
        <v>1.0186340659856701E-10</v>
      </c>
      <c r="D39" s="3">
        <v>773586.16969421203</v>
      </c>
      <c r="E39" s="3">
        <v>793417.42587959697</v>
      </c>
      <c r="F39" s="3">
        <v>825371.27676426002</v>
      </c>
      <c r="G39">
        <v>2.5635484400172201E-2</v>
      </c>
      <c r="H39" s="3">
        <v>31953.850884663501</v>
      </c>
      <c r="I39">
        <v>0</v>
      </c>
      <c r="J39">
        <v>0</v>
      </c>
      <c r="L39">
        <f>E39/F38-1</f>
        <v>2.563548440017227E-2</v>
      </c>
      <c r="M39">
        <f t="shared" si="1"/>
        <v>6.9388939039072284E-17</v>
      </c>
      <c r="O39" s="4">
        <f t="shared" si="0"/>
        <v>825371.27676426037</v>
      </c>
      <c r="P39">
        <f t="shared" si="2"/>
        <v>0</v>
      </c>
    </row>
    <row r="40" spans="1:16" x14ac:dyDescent="0.45">
      <c r="A40" s="1">
        <v>58915</v>
      </c>
      <c r="B40" s="2">
        <v>1.0186340659856701E-10</v>
      </c>
      <c r="C40" s="2">
        <v>1.7462298274040199E-10</v>
      </c>
      <c r="D40" s="3">
        <v>825371.27676426002</v>
      </c>
      <c r="E40" s="3">
        <v>846711.16136377899</v>
      </c>
      <c r="F40" s="3">
        <v>880821.27290624904</v>
      </c>
      <c r="G40">
        <v>2.5854891247462701E-2</v>
      </c>
      <c r="H40" s="3">
        <v>34110.1115424698</v>
      </c>
      <c r="I40">
        <v>0</v>
      </c>
      <c r="J40">
        <v>0</v>
      </c>
      <c r="L40">
        <f>E40/F39-1</f>
        <v>2.5854891247462097E-2</v>
      </c>
      <c r="M40">
        <f t="shared" si="1"/>
        <v>-6.0368376963992887E-16</v>
      </c>
      <c r="O40" s="4">
        <f t="shared" si="0"/>
        <v>880821.27290624869</v>
      </c>
      <c r="P40">
        <f t="shared" si="2"/>
        <v>0</v>
      </c>
    </row>
    <row r="41" spans="1:16" x14ac:dyDescent="0.45">
      <c r="A41" s="1">
        <v>59280</v>
      </c>
      <c r="B41" s="2">
        <v>1.7462298274040199E-10</v>
      </c>
      <c r="C41" s="2">
        <v>-1.7462298274040199E-10</v>
      </c>
      <c r="D41" s="3">
        <v>880821.27290624904</v>
      </c>
      <c r="E41" s="3">
        <v>903786.93951353501</v>
      </c>
      <c r="F41" s="3">
        <v>940204.01260630204</v>
      </c>
      <c r="G41">
        <v>2.60730153933619E-2</v>
      </c>
      <c r="H41" s="3">
        <v>36417.073092766899</v>
      </c>
      <c r="I41">
        <v>0</v>
      </c>
      <c r="J41">
        <v>0</v>
      </c>
      <c r="L41">
        <f>E41/F40-1</f>
        <v>2.6073015393362597E-2</v>
      </c>
      <c r="M41">
        <f t="shared" si="1"/>
        <v>6.9735883734267645E-16</v>
      </c>
      <c r="O41" s="4">
        <f t="shared" si="0"/>
        <v>940204.01260630239</v>
      </c>
      <c r="P41">
        <f t="shared" si="2"/>
        <v>0</v>
      </c>
    </row>
    <row r="42" spans="1:16" x14ac:dyDescent="0.45">
      <c r="A42" s="1">
        <v>59645</v>
      </c>
      <c r="B42" s="2">
        <v>-1.7462298274040199E-10</v>
      </c>
      <c r="C42" s="2">
        <v>-1.89174897968769E-10</v>
      </c>
      <c r="D42" s="3">
        <v>940204.01260630204</v>
      </c>
      <c r="E42" s="3">
        <v>964921.78252829902</v>
      </c>
      <c r="F42" s="3">
        <v>1003809.9487854301</v>
      </c>
      <c r="G42">
        <v>2.62897941197652E-2</v>
      </c>
      <c r="H42" s="3">
        <v>38888.166257131103</v>
      </c>
      <c r="I42">
        <v>0</v>
      </c>
      <c r="J42">
        <v>0</v>
      </c>
      <c r="L42">
        <f>E42/F41-1</f>
        <v>2.6289794119765286E-2</v>
      </c>
      <c r="M42">
        <f t="shared" si="1"/>
        <v>8.6736173798840355E-17</v>
      </c>
      <c r="O42" s="4">
        <f t="shared" si="0"/>
        <v>1003809.9487854303</v>
      </c>
      <c r="P42">
        <f t="shared" si="2"/>
        <v>0</v>
      </c>
    </row>
    <row r="43" spans="1:16" x14ac:dyDescent="0.45">
      <c r="A43" s="1">
        <v>60010</v>
      </c>
      <c r="B43" s="2">
        <v>-1.89174897968769E-10</v>
      </c>
      <c r="C43" s="2">
        <v>-8.7311491370201098E-11</v>
      </c>
      <c r="D43" s="3">
        <v>1003809.9487854301</v>
      </c>
      <c r="E43" s="3">
        <v>1030416.09849717</v>
      </c>
      <c r="F43" s="3">
        <v>1071951.61669549</v>
      </c>
      <c r="G43">
        <v>2.65051663852722E-2</v>
      </c>
      <c r="H43" s="3">
        <v>41535.518198319303</v>
      </c>
      <c r="I43">
        <v>0</v>
      </c>
      <c r="J43">
        <v>0</v>
      </c>
      <c r="L43">
        <f>E43/F42-1</f>
        <v>2.6505166385262902E-2</v>
      </c>
      <c r="M43">
        <f t="shared" si="1"/>
        <v>-9.298117831235686E-15</v>
      </c>
      <c r="O43" s="4">
        <f t="shared" si="0"/>
        <v>1071951.6166954893</v>
      </c>
      <c r="P43">
        <f t="shared" si="2"/>
        <v>0</v>
      </c>
    </row>
    <row r="44" spans="1:16" x14ac:dyDescent="0.45">
      <c r="A44" s="1">
        <v>60375</v>
      </c>
      <c r="B44" s="2">
        <v>-8.7311491370201098E-11</v>
      </c>
      <c r="C44" s="2">
        <v>-6.5483618527650794E-11</v>
      </c>
      <c r="D44" s="3">
        <v>1071951.61669549</v>
      </c>
      <c r="E44" s="3">
        <v>1100593.1700794301</v>
      </c>
      <c r="F44" s="3">
        <v>1144968.5861449901</v>
      </c>
      <c r="G44">
        <v>2.6719072892700702E-2</v>
      </c>
      <c r="H44" s="3">
        <v>44375.416065560399</v>
      </c>
      <c r="I44">
        <v>0</v>
      </c>
      <c r="J44">
        <v>0</v>
      </c>
      <c r="L44">
        <f>E44/F43-1</f>
        <v>2.6719072892705364E-2</v>
      </c>
      <c r="M44">
        <f t="shared" si="1"/>
        <v>4.6629367034256575E-15</v>
      </c>
      <c r="O44" s="4">
        <f t="shared" si="0"/>
        <v>1144968.5861449905</v>
      </c>
      <c r="P44">
        <f t="shared" si="2"/>
        <v>0</v>
      </c>
    </row>
    <row r="45" spans="1:16" x14ac:dyDescent="0.45">
      <c r="A45" s="1">
        <v>60740</v>
      </c>
      <c r="B45" s="2">
        <v>-6.5483618527650794E-11</v>
      </c>
      <c r="C45" s="2">
        <v>-1.3096723705530099E-10</v>
      </c>
      <c r="D45" s="3">
        <v>1144968.5861449901</v>
      </c>
      <c r="E45" s="3">
        <v>1175804.25741784</v>
      </c>
      <c r="F45" s="3">
        <v>1223220.0604552501</v>
      </c>
      <c r="G45">
        <v>2.69314561517075E-2</v>
      </c>
      <c r="H45" s="3">
        <v>47415.803037410697</v>
      </c>
      <c r="I45">
        <v>0</v>
      </c>
      <c r="J45">
        <v>0</v>
      </c>
      <c r="L45">
        <f>E45/F44-1</f>
        <v>2.6931456151710664E-2</v>
      </c>
      <c r="M45">
        <f t="shared" si="1"/>
        <v>3.1641356201816961E-15</v>
      </c>
      <c r="O45" s="4">
        <f t="shared" si="0"/>
        <v>1223220.0604552508</v>
      </c>
      <c r="P45">
        <f t="shared" si="2"/>
        <v>0</v>
      </c>
    </row>
    <row r="46" spans="1:16" x14ac:dyDescent="0.45">
      <c r="A46" s="1">
        <v>61105</v>
      </c>
      <c r="B46" s="2">
        <v>-1.3096723705530099E-10</v>
      </c>
      <c r="C46" s="2">
        <v>1.6007106751203501E-10</v>
      </c>
      <c r="D46" s="3">
        <v>1223220.0604552501</v>
      </c>
      <c r="E46" s="3">
        <v>1256421.01802949</v>
      </c>
      <c r="F46" s="3">
        <v>1307095.7026713199</v>
      </c>
      <c r="G46">
        <v>2.7142260536416201E-2</v>
      </c>
      <c r="H46" s="3">
        <v>50674.684641828499</v>
      </c>
      <c r="I46">
        <v>0</v>
      </c>
      <c r="J46">
        <v>0</v>
      </c>
      <c r="L46">
        <f>E46/F45-1</f>
        <v>2.7142260536410223E-2</v>
      </c>
      <c r="M46">
        <f t="shared" si="1"/>
        <v>-5.9778570982160772E-15</v>
      </c>
      <c r="O46" s="4">
        <f t="shared" si="0"/>
        <v>1307095.7026713181</v>
      </c>
      <c r="P46">
        <f t="shared" si="2"/>
        <v>-1.862645149230957E-9</v>
      </c>
    </row>
    <row r="47" spans="1:16" x14ac:dyDescent="0.45">
      <c r="A47" s="1">
        <v>61470</v>
      </c>
      <c r="B47" s="2">
        <v>1.6007106751203501E-10</v>
      </c>
      <c r="C47" s="2">
        <v>-1.3096723705530099E-10</v>
      </c>
      <c r="D47" s="3">
        <v>1307095.7026713199</v>
      </c>
      <c r="E47" s="3">
        <v>1342846.64234218</v>
      </c>
      <c r="F47" s="3">
        <v>1397014.96787667</v>
      </c>
      <c r="G47">
        <v>2.73514323379648E-2</v>
      </c>
      <c r="H47" s="3">
        <v>54168.325534491902</v>
      </c>
      <c r="I47">
        <v>0</v>
      </c>
      <c r="J47">
        <v>0</v>
      </c>
      <c r="L47">
        <f>E47/F46-1</f>
        <v>2.7351432337965553E-2</v>
      </c>
      <c r="M47">
        <f t="shared" si="1"/>
        <v>7.5286998857393428E-16</v>
      </c>
      <c r="O47" s="4">
        <f t="shared" si="0"/>
        <v>1397014.9678766723</v>
      </c>
      <c r="P47">
        <f t="shared" si="2"/>
        <v>2.3283064365386963E-9</v>
      </c>
    </row>
    <row r="48" spans="1:16" x14ac:dyDescent="0.45">
      <c r="A48" s="1">
        <v>61835</v>
      </c>
      <c r="B48" s="2">
        <v>-1.3096723705530099E-10</v>
      </c>
      <c r="C48" s="2">
        <v>1.9645085558295201E-10</v>
      </c>
      <c r="D48" s="3">
        <v>1397014.96787667</v>
      </c>
      <c r="E48" s="3">
        <v>1435515.1913524501</v>
      </c>
      <c r="F48" s="3">
        <v>1493433.77362845</v>
      </c>
      <c r="G48">
        <v>2.7558919811926302E-2</v>
      </c>
      <c r="H48" s="3">
        <v>57918.582276004898</v>
      </c>
      <c r="I48">
        <v>0</v>
      </c>
      <c r="J48">
        <v>0</v>
      </c>
      <c r="L48">
        <f>E48/F47-1</f>
        <v>2.7558919811930815E-2</v>
      </c>
      <c r="M48">
        <f t="shared" si="1"/>
        <v>4.5137504844916521E-15</v>
      </c>
      <c r="O48" s="4">
        <f t="shared" si="0"/>
        <v>1493433.7736284544</v>
      </c>
      <c r="P48">
        <f t="shared" si="2"/>
        <v>4.4237822294235229E-9</v>
      </c>
    </row>
    <row r="49" spans="1:16" x14ac:dyDescent="0.45">
      <c r="A49" s="1">
        <v>62200</v>
      </c>
      <c r="B49" s="2">
        <v>1.9645085558295201E-10</v>
      </c>
      <c r="C49" s="2">
        <v>-1.81898940354585E-10</v>
      </c>
      <c r="D49" s="3">
        <v>1493433.77362845</v>
      </c>
      <c r="E49" s="3">
        <v>1534898.4743297801</v>
      </c>
      <c r="F49" s="3">
        <v>1596834.5873229301</v>
      </c>
      <c r="G49">
        <v>2.7764673220549201E-2</v>
      </c>
      <c r="H49" s="3">
        <v>61936.112993148898</v>
      </c>
      <c r="I49">
        <v>0</v>
      </c>
      <c r="J49">
        <v>0</v>
      </c>
      <c r="L49">
        <f>E49/F48-1</f>
        <v>2.7764673220552316E-2</v>
      </c>
      <c r="M49">
        <f t="shared" si="1"/>
        <v>3.1155633628543455E-15</v>
      </c>
      <c r="O49" s="4">
        <f t="shared" si="0"/>
        <v>1596834.5873229294</v>
      </c>
      <c r="P49">
        <f t="shared" si="2"/>
        <v>0</v>
      </c>
    </row>
    <row r="50" spans="1:16" x14ac:dyDescent="0.45">
      <c r="A50" s="1">
        <v>62565</v>
      </c>
      <c r="B50" s="2">
        <v>-1.81898940354585E-10</v>
      </c>
      <c r="C50">
        <v>0</v>
      </c>
      <c r="D50" s="3">
        <v>1596834.5873229301</v>
      </c>
      <c r="E50" s="3">
        <v>1641495.8868116101</v>
      </c>
      <c r="F50" s="3">
        <v>1707740.9796936701</v>
      </c>
      <c r="G50">
        <v>2.7968644869823301E-2</v>
      </c>
      <c r="H50" s="3">
        <v>66245.092882053403</v>
      </c>
      <c r="I50">
        <v>0</v>
      </c>
      <c r="J50">
        <v>0</v>
      </c>
      <c r="L50">
        <f>E50/F49-1</f>
        <v>2.7968644869819537E-2</v>
      </c>
      <c r="M50">
        <f t="shared" si="1"/>
        <v>-3.7643499428696714E-15</v>
      </c>
      <c r="O50" s="4">
        <f t="shared" si="0"/>
        <v>1707740.9796936633</v>
      </c>
      <c r="P50">
        <f t="shared" si="2"/>
        <v>-6.7520886659622192E-9</v>
      </c>
    </row>
    <row r="51" spans="1:16" x14ac:dyDescent="0.45">
      <c r="A51" s="1">
        <v>62930</v>
      </c>
      <c r="B51">
        <v>0</v>
      </c>
      <c r="C51" s="2">
        <v>-1.0186340659856701E-10</v>
      </c>
      <c r="D51" s="3">
        <v>1707740.9796936701</v>
      </c>
      <c r="E51" s="3">
        <v>1755849.3907406901</v>
      </c>
      <c r="F51" s="3">
        <v>1826716.75886345</v>
      </c>
      <c r="G51">
        <v>2.8170789141366E-2</v>
      </c>
      <c r="H51" s="3">
        <v>70867.368122759595</v>
      </c>
      <c r="I51">
        <v>0</v>
      </c>
      <c r="J51">
        <v>0</v>
      </c>
      <c r="L51">
        <f>E51/F50-1</f>
        <v>2.8170789141365837E-2</v>
      </c>
      <c r="M51">
        <f t="shared" si="1"/>
        <v>-1.6306400674181987E-16</v>
      </c>
      <c r="O51" s="4">
        <f t="shared" si="0"/>
        <v>1826716.7588634496</v>
      </c>
      <c r="P51">
        <f t="shared" si="2"/>
        <v>0</v>
      </c>
    </row>
    <row r="52" spans="1:16" x14ac:dyDescent="0.45">
      <c r="A52" s="1">
        <v>63295</v>
      </c>
      <c r="B52" s="2">
        <v>-1.0186340659856701E-10</v>
      </c>
      <c r="C52" s="2">
        <v>2.91038304567337E-11</v>
      </c>
      <c r="D52" s="3">
        <v>1826716.75886345</v>
      </c>
      <c r="E52" s="3">
        <v>1878542.65423396</v>
      </c>
      <c r="F52" s="3">
        <v>1954374.96581941</v>
      </c>
      <c r="G52">
        <v>2.8371062519162198E-2</v>
      </c>
      <c r="H52" s="3">
        <v>75832.311585442003</v>
      </c>
      <c r="I52">
        <v>0</v>
      </c>
      <c r="J52">
        <v>0</v>
      </c>
      <c r="L52">
        <f>E52/F51-1</f>
        <v>2.8371062519158663E-2</v>
      </c>
      <c r="M52">
        <f t="shared" si="1"/>
        <v>-3.5353664440407329E-15</v>
      </c>
      <c r="O52" s="4">
        <f t="shared" si="0"/>
        <v>1954374.9658194019</v>
      </c>
      <c r="P52">
        <f t="shared" si="2"/>
        <v>-8.149072527885437E-9</v>
      </c>
    </row>
    <row r="53" spans="1:16" x14ac:dyDescent="0.45">
      <c r="A53" s="1">
        <v>63660</v>
      </c>
      <c r="B53" s="2">
        <v>2.91038304567337E-11</v>
      </c>
      <c r="C53">
        <v>0</v>
      </c>
      <c r="D53" s="3">
        <v>1954374.96581941</v>
      </c>
      <c r="E53" s="3">
        <v>2010210.3321130399</v>
      </c>
      <c r="F53" s="3">
        <v>3966540.60325843</v>
      </c>
      <c r="G53">
        <v>2.8569423611207699E-2</v>
      </c>
      <c r="H53" s="3">
        <v>0</v>
      </c>
      <c r="I53">
        <v>1956330.2711453901</v>
      </c>
      <c r="J53">
        <v>0</v>
      </c>
      <c r="L53">
        <f>E53/F52-1</f>
        <v>2.8569423611205513E-2</v>
      </c>
      <c r="M53">
        <f t="shared" si="1"/>
        <v>-2.1857515797307769E-15</v>
      </c>
      <c r="O53" s="4">
        <f>E53+B53-C53+H53+J53+I53</f>
        <v>3966540.60325843</v>
      </c>
      <c r="P53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 Fabjan</dc:creator>
  <cp:lastModifiedBy>gregor Fabjan</cp:lastModifiedBy>
  <dcterms:created xsi:type="dcterms:W3CDTF">2024-02-19T23:00:37Z</dcterms:created>
  <dcterms:modified xsi:type="dcterms:W3CDTF">2024-02-19T23:00:37Z</dcterms:modified>
</cp:coreProperties>
</file>