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yrne\Desktop\DA_Homework\ExcelHomework\"/>
    </mc:Choice>
  </mc:AlternateContent>
  <xr:revisionPtr revIDLastSave="0" documentId="8_{5EE44CDE-04F0-4FDA-B302-512C13CD8F8F}" xr6:coauthVersionLast="45" xr6:coauthVersionMax="45" xr10:uidLastSave="{00000000-0000-0000-0000-000000000000}"/>
  <bookViews>
    <workbookView xWindow="-108" yWindow="-108" windowWidth="30936" windowHeight="17496" activeTab="6" xr2:uid="{00000000-000D-0000-FFFF-FFFF00000000}"/>
  </bookViews>
  <sheets>
    <sheet name="Final" sheetId="1" r:id="rId1"/>
    <sheet name="PivotTable" sheetId="2" r:id="rId2"/>
    <sheet name="PVT Table + CatVsState" sheetId="5" r:id="rId3"/>
    <sheet name="PVT Table + SubCatVsState" sheetId="6" r:id="rId4"/>
    <sheet name="DateCreated vs SuccessFail" sheetId="3" r:id="rId5"/>
    <sheet name="Bonus" sheetId="7" r:id="rId6"/>
    <sheet name="Bonus Stats" sheetId="8" r:id="rId7"/>
  </sheets>
  <definedNames>
    <definedName name="_xlnm._FilterDatabase" localSheetId="0" hidden="1">Final!$A$1:$T$4115</definedName>
    <definedName name="goal">Final!$D$2:$D$4115</definedName>
    <definedName name="state">Final!$F$2:$F$4115</definedName>
    <definedName name="Table">Final!$A$2:$T$4115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8" l="1"/>
  <c r="D10" i="8"/>
  <c r="D9" i="8"/>
  <c r="D8" i="8"/>
  <c r="D7" i="8"/>
  <c r="D6" i="8"/>
  <c r="C11" i="8"/>
  <c r="C10" i="8"/>
  <c r="C9" i="8"/>
  <c r="C8" i="8"/>
  <c r="C7" i="8"/>
  <c r="C6" i="8"/>
  <c r="D13" i="7" l="1"/>
  <c r="C13" i="7"/>
  <c r="B13" i="7"/>
  <c r="C7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E3" i="7" l="1"/>
  <c r="H3" i="7" s="1"/>
  <c r="E9" i="7"/>
  <c r="E2" i="7"/>
  <c r="E10" i="7"/>
  <c r="G10" i="7" s="1"/>
  <c r="E11" i="7"/>
  <c r="G11" i="7" s="1"/>
  <c r="E8" i="7"/>
  <c r="F8" i="7" s="1"/>
  <c r="E5" i="7"/>
  <c r="F5" i="7" s="1"/>
  <c r="E13" i="7"/>
  <c r="H13" i="7" s="1"/>
  <c r="E12" i="7"/>
  <c r="H12" i="7" s="1"/>
  <c r="E6" i="7"/>
  <c r="H6" i="7" s="1"/>
  <c r="E4" i="7"/>
  <c r="H4" i="7" s="1"/>
  <c r="E7" i="7"/>
  <c r="G7" i="7" s="1"/>
  <c r="C14" i="7"/>
  <c r="D14" i="7"/>
  <c r="B14" i="7"/>
  <c r="H9" i="7"/>
  <c r="H10" i="7" l="1"/>
  <c r="H2" i="7"/>
  <c r="E14" i="7"/>
  <c r="H5" i="7"/>
  <c r="G5" i="7"/>
  <c r="G2" i="7"/>
  <c r="F2" i="7"/>
  <c r="F10" i="7"/>
  <c r="F7" i="7"/>
  <c r="G4" i="7"/>
  <c r="H7" i="7"/>
  <c r="F3" i="7"/>
  <c r="F4" i="7"/>
  <c r="G9" i="7"/>
  <c r="G12" i="7"/>
  <c r="G13" i="7"/>
  <c r="G3" i="7"/>
  <c r="H11" i="7"/>
  <c r="F13" i="7"/>
  <c r="F9" i="7"/>
  <c r="F12" i="7"/>
  <c r="G6" i="7"/>
  <c r="F11" i="7"/>
  <c r="H8" i="7"/>
  <c r="G8" i="7"/>
  <c r="F6" i="7"/>
  <c r="O3" i="1" l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T2" i="1"/>
  <c r="S2" i="1"/>
  <c r="R2" i="1"/>
  <c r="Q2" i="1"/>
  <c r="P2" i="1"/>
  <c r="O2" i="1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<sst xmlns="http://schemas.openxmlformats.org/spreadsheetml/2006/main" count="28553" uniqueCount="8409">
  <si>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</si>
  <si>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</si>
  <si>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</si>
  <si>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</si>
  <si>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</si>
  <si>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</si>
  <si>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</si>
  <si>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</si>
  <si>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</si>
  <si>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</si>
  <si>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</si>
  <si>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</si>
  <si>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</si>
  <si>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</si>
  <si>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</si>
  <si>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</si>
  <si>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</si>
  <si>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</si>
  <si>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</si>
  <si>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</si>
  <si>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</si>
  <si>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</si>
  <si>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</si>
  <si>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</si>
  <si>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</si>
  <si>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</si>
  <si>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</si>
  <si>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</si>
  <si>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</si>
  <si>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</si>
  <si>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</si>
  <si>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</si>
  <si>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</si>
  <si>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</si>
  <si>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</si>
  <si>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</si>
  <si>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</si>
  <si>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</si>
  <si>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</si>
  <si>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</si>
  <si>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</si>
  <si>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</si>
  <si>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</si>
  <si>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</si>
  <si>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</si>
  <si>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</si>
  <si>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</si>
  <si>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</si>
  <si>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</si>
  <si>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</si>
  <si>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</si>
  <si>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</si>
  <si>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</si>
  <si>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</si>
  <si>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</si>
  <si>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</si>
  <si>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</si>
  <si>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</si>
  <si>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</si>
  <si>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</si>
  <si>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</si>
  <si>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</si>
  <si>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</si>
  <si>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</si>
  <si>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</si>
  <si>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</si>
  <si>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</si>
  <si>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</si>
  <si>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</si>
  <si>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</si>
  <si>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</si>
  <si>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</si>
  <si>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</si>
  <si>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</si>
  <si>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</si>
  <si>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</si>
  <si>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</si>
  <si>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</si>
  <si>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</si>
  <si>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</si>
  <si>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</si>
  <si>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</si>
  <si>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</si>
  <si>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</si>
  <si>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</si>
  <si>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</si>
  <si>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</si>
  <si>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</si>
  <si>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</si>
  <si>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</si>
  <si>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</si>
  <si>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</si>
  <si>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</si>
  <si>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</si>
  <si>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</si>
  <si>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</si>
  <si>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</si>
  <si>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</si>
  <si>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</si>
  <si>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</si>
  <si>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</si>
  <si>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</si>
  <si>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</si>
  <si>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</si>
  <si>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</si>
  <si>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</si>
  <si>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</si>
  <si>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</si>
  <si>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</si>
  <si>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</si>
  <si>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</si>
  <si>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</si>
  <si>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</si>
  <si>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</si>
  <si>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</si>
  <si>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</si>
  <si>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</si>
  <si>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</si>
  <si>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</si>
  <si>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</si>
  <si>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</si>
  <si>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</si>
  <si>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</si>
  <si>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</si>
  <si>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</si>
  <si>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</si>
  <si>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</si>
  <si>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</si>
  <si>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</si>
  <si>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</si>
  <si>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</si>
  <si>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</si>
  <si>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</si>
  <si>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</si>
  <si>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</si>
  <si>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</si>
  <si>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</si>
  <si>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</si>
  <si>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</si>
  <si>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</si>
  <si>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</si>
  <si>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</si>
  <si>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</si>
  <si>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</si>
  <si>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</si>
  <si>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</si>
  <si>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</si>
  <si>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</si>
  <si>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</si>
  <si>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</si>
  <si>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</si>
  <si>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</si>
  <si>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</si>
  <si>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</si>
  <si>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</si>
  <si>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</si>
  <si>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</si>
  <si>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</si>
  <si>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</si>
  <si>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</si>
  <si>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</si>
  <si>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</si>
  <si>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</si>
  <si>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</si>
  <si>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</si>
  <si>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</si>
  <si>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</si>
  <si>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</si>
  <si>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</si>
  <si>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</si>
  <si>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</si>
  <si>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</si>
  <si>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</si>
  <si>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</si>
  <si>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</si>
  <si>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</si>
  <si>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</si>
  <si>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</si>
  <si>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</si>
  <si>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</si>
  <si>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</si>
  <si>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</si>
  <si>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</si>
  <si>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</si>
  <si>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</si>
  <si>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</si>
  <si>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</si>
  <si>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</si>
  <si>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</si>
  <si>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</si>
  <si>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</si>
  <si>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</si>
  <si>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</si>
  <si>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</si>
  <si>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</si>
  <si>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</si>
  <si>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</si>
  <si>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</si>
  <si>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</si>
  <si>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</si>
  <si>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</si>
  <si>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</si>
  <si>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</si>
  <si>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</si>
  <si>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</si>
  <si>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</si>
  <si>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</si>
  <si>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</si>
  <si>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</si>
  <si>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</si>
  <si>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</si>
  <si>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</si>
  <si>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</si>
  <si>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</si>
  <si>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</si>
  <si>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</si>
  <si>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</si>
  <si>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</si>
  <si>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</si>
  <si>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</si>
  <si>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</si>
  <si>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</si>
  <si>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</si>
  <si>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</si>
  <si>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</si>
  <si>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</si>
  <si>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</si>
  <si>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</si>
  <si>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</si>
  <si>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</si>
  <si>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</si>
  <si>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</si>
  <si>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</si>
  <si>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</si>
  <si>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</si>
  <si>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</si>
  <si>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</si>
  <si>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</si>
  <si>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</si>
  <si>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</si>
  <si>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</si>
  <si>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</si>
  <si>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</si>
  <si>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</si>
  <si>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</si>
  <si>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</si>
  <si>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</si>
  <si>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</si>
  <si>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</si>
  <si>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</si>
  <si>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</si>
  <si>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</si>
  <si>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</si>
  <si>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</si>
  <si>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</si>
  <si>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</si>
  <si>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</si>
  <si>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</si>
  <si>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</si>
  <si>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</si>
  <si>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</si>
  <si>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</si>
  <si>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</si>
  <si>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</si>
  <si>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</si>
  <si>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</si>
  <si>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</si>
  <si>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</si>
  <si>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</si>
  <si>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</si>
  <si>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</si>
  <si>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</si>
  <si>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</si>
  <si>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</si>
  <si>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</si>
  <si>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</si>
  <si>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</si>
  <si>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</si>
  <si>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</si>
  <si>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</si>
  <si>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</si>
  <si>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</si>
  <si>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</si>
  <si>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</si>
  <si>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</si>
  <si>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</si>
  <si>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</si>
  <si>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</si>
  <si>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</si>
  <si>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</si>
  <si>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</si>
  <si>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</si>
  <si>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</si>
  <si>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</si>
  <si>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</si>
  <si>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</si>
  <si>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</si>
  <si>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</si>
  <si>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</si>
  <si>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</si>
  <si>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</si>
  <si>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</si>
  <si>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</si>
  <si>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</si>
  <si>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</si>
  <si>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</si>
  <si>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</si>
  <si>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</si>
  <si>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</si>
  <si>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</si>
  <si>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</si>
  <si>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</si>
  <si>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</si>
  <si>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</si>
  <si>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</si>
  <si>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</si>
  <si>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</si>
  <si>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</si>
  <si>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</si>
  <si>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</si>
  <si>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</si>
  <si>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</si>
  <si>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</si>
  <si>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</si>
  <si>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</si>
  <si>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</si>
  <si>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</si>
  <si>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</si>
  <si>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</si>
  <si>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</si>
  <si>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</si>
  <si>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</si>
  <si>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</si>
  <si>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</si>
  <si>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</si>
  <si>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</si>
  <si>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</si>
  <si>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</si>
  <si>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</si>
  <si>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</si>
  <si>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</si>
  <si>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</si>
  <si>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</si>
  <si>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</si>
  <si>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</si>
  <si>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</si>
  <si>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</si>
  <si>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</si>
  <si>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</si>
  <si>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</si>
  <si>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</si>
  <si>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</si>
  <si>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</si>
  <si>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</si>
  <si>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</si>
  <si>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</si>
  <si>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</si>
  <si>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</si>
  <si>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</si>
  <si>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</si>
  <si>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</si>
  <si>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</si>
  <si>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</si>
  <si>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</si>
  <si>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</si>
  <si>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</si>
  <si>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</si>
  <si>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</si>
  <si>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</si>
  <si>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</si>
  <si>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</si>
  <si>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</si>
  <si>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</si>
  <si>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</si>
  <si>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</si>
  <si>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</si>
  <si>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</si>
  <si>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</si>
  <si>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</si>
  <si>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</si>
  <si>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</si>
  <si>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</si>
  <si>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</si>
  <si>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</si>
  <si>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</si>
  <si>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</si>
  <si>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</si>
  <si>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</si>
  <si>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</si>
  <si>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</si>
  <si>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</si>
  <si>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</si>
  <si>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</si>
  <si>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</si>
  <si>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</si>
  <si>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</si>
  <si>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</si>
  <si>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</si>
  <si>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</si>
  <si>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</si>
  <si>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</si>
  <si>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</si>
  <si>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</si>
  <si>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</si>
  <si>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</si>
  <si>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</si>
  <si>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</si>
  <si>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</si>
  <si>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</si>
  <si>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</si>
  <si>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</si>
  <si>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</si>
  <si>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</si>
  <si>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</si>
  <si>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</si>
  <si>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</si>
  <si>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</si>
  <si>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</si>
  <si>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</si>
  <si>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</si>
  <si>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</si>
  <si>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</si>
  <si>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</si>
  <si>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</si>
  <si>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</si>
  <si>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</si>
  <si>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</si>
  <si>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</si>
  <si>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</si>
  <si>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</si>
  <si>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</si>
  <si>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</si>
  <si>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</si>
  <si>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</si>
  <si>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</si>
  <si>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</si>
  <si>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</si>
  <si>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</si>
  <si>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</si>
  <si>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</si>
  <si>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</si>
  <si>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</si>
  <si>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</si>
  <si>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</si>
  <si>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</si>
  <si>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</si>
  <si>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</si>
  <si>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</si>
  <si>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</si>
  <si>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</si>
  <si>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</si>
  <si>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</si>
  <si>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</si>
  <si>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</si>
  <si>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</si>
  <si>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</si>
  <si>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</si>
  <si>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</si>
  <si>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</si>
  <si>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</si>
  <si>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</si>
  <si>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</si>
  <si>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</si>
  <si>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</si>
  <si>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</si>
  <si>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</si>
  <si>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</si>
  <si>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</si>
  <si>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</si>
  <si>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</si>
  <si>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</si>
  <si>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</si>
  <si>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</si>
  <si>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</si>
  <si>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</si>
  <si>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</si>
  <si>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</si>
  <si>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</si>
  <si>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</si>
  <si>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</si>
  <si>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</si>
  <si>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</si>
  <si>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</si>
  <si>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</si>
  <si>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</si>
  <si>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</si>
  <si>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</si>
  <si>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</si>
  <si>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</si>
  <si>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</si>
  <si>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</si>
  <si>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</si>
  <si>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</si>
  <si>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</si>
  <si>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</si>
  <si>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</si>
  <si>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</si>
  <si>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</si>
  <si>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</si>
  <si>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</si>
  <si>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</si>
  <si>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</si>
  <si>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</si>
  <si>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</si>
  <si>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</si>
  <si>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</si>
  <si>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</si>
  <si>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</si>
  <si>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</si>
  <si>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</si>
  <si>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</si>
  <si>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</si>
  <si>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</si>
  <si>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</si>
  <si>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</si>
  <si>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</si>
  <si>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</si>
  <si>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</si>
  <si>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</si>
  <si>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</si>
  <si>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</si>
  <si>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</si>
  <si>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</si>
  <si>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</si>
  <si>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</si>
  <si>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</si>
  <si>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</si>
  <si>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</si>
  <si>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</si>
  <si>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</si>
  <si>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</si>
  <si>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</si>
  <si>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</si>
  <si>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</si>
  <si>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</si>
  <si>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</si>
  <si>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</si>
  <si>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</si>
  <si>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</si>
  <si>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</si>
  <si>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</si>
  <si>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</si>
  <si>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</si>
  <si>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</si>
  <si>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</si>
  <si>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</si>
  <si>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</si>
  <si>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</si>
  <si>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</si>
  <si>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</si>
  <si>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</si>
  <si>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</si>
  <si>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</si>
  <si>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</si>
  <si>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</si>
  <si>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</si>
  <si>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</si>
  <si>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</si>
  <si>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</si>
  <si>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</si>
  <si>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</si>
  <si>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</si>
  <si>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</si>
  <si>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</si>
  <si>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</si>
  <si>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</si>
  <si>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</si>
  <si>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</si>
  <si>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</si>
  <si>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</si>
  <si>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</si>
  <si>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</si>
  <si>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</si>
  <si>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</si>
  <si>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</si>
  <si>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</si>
  <si>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</si>
  <si>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</si>
  <si>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</si>
  <si>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</si>
  <si>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</si>
  <si>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</si>
  <si>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</si>
  <si>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</si>
  <si>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</si>
  <si>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</si>
  <si>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</si>
  <si>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</si>
  <si>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</si>
  <si>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</si>
  <si>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</si>
  <si>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</si>
  <si>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</si>
  <si>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</si>
  <si>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</si>
  <si>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</si>
  <si>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</si>
  <si>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</si>
  <si>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</si>
  <si>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</si>
  <si>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</si>
  <si>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</si>
  <si>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</si>
  <si>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</si>
  <si>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</si>
  <si>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</si>
  <si>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</si>
  <si>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</si>
  <si>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</si>
  <si>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</si>
  <si>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</si>
  <si>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</si>
  <si>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</si>
  <si>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</si>
  <si>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</si>
  <si>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</si>
  <si>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</si>
  <si>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</si>
  <si>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</si>
  <si>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</si>
  <si>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</si>
  <si>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</si>
  <si>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</si>
  <si>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</si>
  <si>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</si>
  <si>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</si>
  <si>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</si>
  <si>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</si>
  <si>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</si>
  <si>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</si>
  <si>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</si>
  <si>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</si>
  <si>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</si>
  <si>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</si>
  <si>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</si>
  <si>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</si>
  <si>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</si>
  <si>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</si>
  <si>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</si>
  <si>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</si>
  <si>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</si>
  <si>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</si>
  <si>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</si>
  <si>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</si>
  <si>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</si>
  <si>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</si>
  <si>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</si>
  <si>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</si>
  <si>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</si>
  <si>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</si>
  <si>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</si>
  <si>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</si>
  <si>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</si>
  <si>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</si>
  <si>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</si>
  <si>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</si>
  <si>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</si>
  <si>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</si>
  <si>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</si>
  <si>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</si>
  <si>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</si>
  <si>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</si>
  <si>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</si>
  <si>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</si>
  <si>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</si>
  <si>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</si>
  <si>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</si>
  <si>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</si>
  <si>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</si>
  <si>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</si>
  <si>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</si>
  <si>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</si>
  <si>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</si>
  <si>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</si>
  <si>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</si>
  <si>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</si>
  <si>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</si>
  <si>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</si>
  <si>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</si>
  <si>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</si>
  <si>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</si>
  <si>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</si>
  <si>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</si>
  <si>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</si>
  <si>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</si>
  <si>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</si>
  <si>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</si>
  <si>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</si>
  <si>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</si>
  <si>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</si>
  <si>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</si>
  <si>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</si>
  <si>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</si>
  <si>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</si>
  <si>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</si>
  <si>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</si>
  <si>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</si>
  <si>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</si>
  <si>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</si>
  <si>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</si>
  <si>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</si>
  <si>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</si>
  <si>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</si>
  <si>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</si>
  <si>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</si>
  <si>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</si>
  <si>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</si>
  <si>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</si>
  <si>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</si>
  <si>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</si>
  <si>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</si>
  <si>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</si>
  <si>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</si>
  <si>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</si>
  <si>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</si>
  <si>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</si>
  <si>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</si>
  <si>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</si>
  <si>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</si>
  <si>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</si>
  <si>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</si>
  <si>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</si>
  <si>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</si>
  <si>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</si>
  <si>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</si>
  <si>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</si>
  <si>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</si>
  <si>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</si>
  <si>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</si>
  <si>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</si>
  <si>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</si>
  <si>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</si>
  <si>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</si>
  <si>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</si>
  <si>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</si>
  <si>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</si>
  <si>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</si>
  <si>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</si>
  <si>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</si>
  <si>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</si>
  <si>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</si>
  <si>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</si>
  <si>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</si>
  <si>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</si>
  <si>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</si>
  <si>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</si>
  <si>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</si>
  <si>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</si>
  <si>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</si>
  <si>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</si>
  <si>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</si>
  <si>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</si>
  <si>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</si>
  <si>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</si>
  <si>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</si>
  <si>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</si>
  <si>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</si>
  <si>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</si>
  <si>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</si>
  <si>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</si>
  <si>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</si>
  <si>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</si>
  <si>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</si>
  <si>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</si>
  <si>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</si>
  <si>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</si>
  <si>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</si>
  <si>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</si>
  <si>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</si>
  <si>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</si>
  <si>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</si>
  <si>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</si>
  <si>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</si>
  <si>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</si>
  <si>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</si>
  <si>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</si>
  <si>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</si>
  <si>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</si>
  <si>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</si>
  <si>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</si>
  <si>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</si>
  <si>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</si>
  <si>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</si>
  <si>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</si>
  <si>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</si>
  <si>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</si>
  <si>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</si>
  <si>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</si>
  <si>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</si>
  <si>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</si>
  <si>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</si>
  <si>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</si>
  <si>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</si>
  <si>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</si>
  <si>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</si>
  <si>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</si>
  <si>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</si>
  <si>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</si>
  <si>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</si>
  <si>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</si>
  <si>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</si>
  <si>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</si>
  <si>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</si>
  <si>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</si>
  <si>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</si>
  <si>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</si>
  <si>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</si>
  <si>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</si>
  <si>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</si>
  <si>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</si>
  <si>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</si>
  <si>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</si>
  <si>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</si>
  <si>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</si>
  <si>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</si>
  <si>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</si>
  <si>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</si>
  <si>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</si>
  <si>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</si>
  <si>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</si>
  <si>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</si>
  <si>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</si>
  <si>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</si>
  <si>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</si>
  <si>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</si>
  <si>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</si>
  <si>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</si>
  <si>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</si>
  <si>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</si>
  <si>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</si>
  <si>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</si>
  <si>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</si>
  <si>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</si>
  <si>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</si>
  <si>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</si>
  <si>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</si>
  <si>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</si>
  <si>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</si>
  <si>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</si>
  <si>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</si>
  <si>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</si>
  <si>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</si>
  <si>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</si>
  <si>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</si>
  <si>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</si>
  <si>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</si>
  <si>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</si>
  <si>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</si>
  <si>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</si>
  <si>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</si>
  <si>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</si>
  <si>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</si>
  <si>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</si>
  <si>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</si>
  <si>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</si>
  <si>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</si>
  <si>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</si>
  <si>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</si>
  <si>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</si>
  <si>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</si>
  <si>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</si>
  <si>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</si>
  <si>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</si>
  <si>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</si>
  <si>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</si>
  <si>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</si>
  <si>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</si>
  <si>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</si>
  <si>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</si>
  <si>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</si>
  <si>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</si>
  <si>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</si>
  <si>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</si>
  <si>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</si>
  <si>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</si>
  <si>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</si>
  <si>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</si>
  <si>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</si>
  <si>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</si>
  <si>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</si>
  <si>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</si>
  <si>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</si>
  <si>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</si>
  <si>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</si>
  <si>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</si>
  <si>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</si>
  <si>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</si>
  <si>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</si>
  <si>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</si>
  <si>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</si>
  <si>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</si>
  <si>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</si>
  <si>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</si>
  <si>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</si>
  <si>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</si>
  <si>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</si>
  <si>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</si>
  <si>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</si>
  <si>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</si>
  <si>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</si>
  <si>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</si>
  <si>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</si>
  <si>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</si>
  <si>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</si>
  <si>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</si>
  <si>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</si>
  <si>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</si>
  <si>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</si>
  <si>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</si>
  <si>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</si>
  <si>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</si>
  <si>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</si>
  <si>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</si>
  <si>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</si>
  <si>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</si>
  <si>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</si>
  <si>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</si>
  <si>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</si>
  <si>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</si>
  <si>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</si>
  <si>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</si>
  <si>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</si>
  <si>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</si>
  <si>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</si>
  <si>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</si>
  <si>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</si>
  <si>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</si>
  <si>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</si>
  <si>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</si>
  <si>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</si>
  <si>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</si>
  <si>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</si>
  <si>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</si>
  <si>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</si>
  <si>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</si>
  <si>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</si>
  <si>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</si>
  <si>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</si>
  <si>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</si>
  <si>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</si>
  <si>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</si>
  <si>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</si>
  <si>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</si>
  <si>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</si>
  <si>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</si>
  <si>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</si>
  <si>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</si>
  <si>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</si>
  <si>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</si>
  <si>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</si>
  <si>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</si>
  <si>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</si>
  <si>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</si>
  <si>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</si>
  <si>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</si>
  <si>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</si>
  <si>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</si>
  <si>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</si>
  <si>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</si>
  <si>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</si>
  <si>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</si>
  <si>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</si>
  <si>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</si>
  <si>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</si>
  <si>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</si>
  <si>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</si>
  <si>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</si>
  <si>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</si>
  <si>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</si>
  <si>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</si>
  <si>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</si>
  <si>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</si>
  <si>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</si>
  <si>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</si>
  <si>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</si>
  <si>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</si>
  <si>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</si>
  <si>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</si>
  <si>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</si>
  <si>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</si>
  <si>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</si>
  <si>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</si>
  <si>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</si>
  <si>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</si>
  <si>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</si>
  <si>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</si>
  <si>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</si>
  <si>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</si>
  <si>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</si>
  <si>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</si>
  <si>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</si>
  <si>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</si>
  <si>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</si>
  <si>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</si>
  <si>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</si>
  <si>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</si>
  <si>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</si>
  <si>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</si>
  <si>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</si>
  <si>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</si>
  <si>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</si>
  <si>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</si>
  <si>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</si>
  <si>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</si>
  <si>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</si>
  <si>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</si>
  <si>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</si>
  <si>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</si>
  <si>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</si>
  <si>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</si>
  <si>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</si>
  <si>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</si>
  <si>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</si>
  <si>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</si>
  <si>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</si>
  <si>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</si>
  <si>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</si>
  <si>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</si>
  <si>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</si>
  <si>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</si>
  <si>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</si>
  <si>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</si>
  <si>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</si>
  <si>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</si>
  <si>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</si>
  <si>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</si>
  <si>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</si>
  <si>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</si>
  <si>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</si>
  <si>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</si>
  <si>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</si>
  <si>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</si>
  <si>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</si>
  <si>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</si>
  <si>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</si>
  <si>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</si>
  <si>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</si>
  <si>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</si>
  <si>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</si>
  <si>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</si>
  <si>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</si>
  <si>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</si>
  <si>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</si>
  <si>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</si>
  <si>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</si>
  <si>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</si>
  <si>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</si>
  <si>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</si>
  <si>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</si>
  <si>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</si>
  <si>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</si>
  <si>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</si>
  <si>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</si>
  <si>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</si>
  <si>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</si>
  <si>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</si>
  <si>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</si>
  <si>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</si>
  <si>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</si>
  <si>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</si>
  <si>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</si>
  <si>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</si>
  <si>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</si>
  <si>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</si>
  <si>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</si>
  <si>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</si>
  <si>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</si>
  <si>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</si>
  <si>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</si>
  <si>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</si>
  <si>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</si>
  <si>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</si>
  <si>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</si>
  <si>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</si>
  <si>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</si>
  <si>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</si>
  <si>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</si>
  <si>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</si>
  <si>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</si>
  <si>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</si>
  <si>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</si>
  <si>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</si>
  <si>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</si>
  <si>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</si>
  <si>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</si>
  <si>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</si>
  <si>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</si>
  <si>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</si>
  <si>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</si>
  <si>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</si>
  <si>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</si>
  <si>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</si>
  <si>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</si>
  <si>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</si>
  <si>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</si>
  <si>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</si>
  <si>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</si>
  <si>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</si>
  <si>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</si>
  <si>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</si>
  <si>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</si>
  <si>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</si>
  <si>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</si>
  <si>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</si>
  <si>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</si>
  <si>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</si>
  <si>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</si>
  <si>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</si>
  <si>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</si>
  <si>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</si>
  <si>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</si>
  <si>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</si>
  <si>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</si>
  <si>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</si>
  <si>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</si>
  <si>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</si>
  <si>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</si>
  <si>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</si>
  <si>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</si>
  <si>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</si>
  <si>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</si>
  <si>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</si>
  <si>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</si>
  <si>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</si>
  <si>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</si>
  <si>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</si>
  <si>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</si>
  <si>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</si>
  <si>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</si>
  <si>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</si>
  <si>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</si>
  <si>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</si>
  <si>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</si>
  <si>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</si>
  <si>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</si>
  <si>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</si>
  <si>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</si>
  <si>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</si>
  <si>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</si>
  <si>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</si>
  <si>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</si>
  <si>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</si>
  <si>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</si>
  <si>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</si>
  <si>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</si>
  <si>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</si>
  <si>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</si>
  <si>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</si>
  <si>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</si>
  <si>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</si>
  <si>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</si>
  <si>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</si>
  <si>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</si>
  <si>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</si>
  <si>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</si>
  <si>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</si>
  <si>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</si>
  <si>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</si>
  <si>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</si>
  <si>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</si>
  <si>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</si>
  <si>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</si>
  <si>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</si>
  <si>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</si>
  <si>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</si>
  <si>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</si>
  <si>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</si>
  <si>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</si>
  <si>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</si>
  <si>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</si>
  <si>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</si>
  <si>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</si>
  <si>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</si>
  <si>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</si>
  <si>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</si>
  <si>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</si>
  <si>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</si>
  <si>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</si>
  <si>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</si>
  <si>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</si>
  <si>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</si>
  <si>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</si>
  <si>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</si>
  <si>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</si>
  <si>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</si>
  <si>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</si>
  <si>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</si>
  <si>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</si>
  <si>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</si>
  <si>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</si>
  <si>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</si>
  <si>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</si>
  <si>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</si>
  <si>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</si>
  <si>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</si>
  <si>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</si>
  <si>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</si>
  <si>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</si>
  <si>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</si>
  <si>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</si>
  <si>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</si>
  <si>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</si>
  <si>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</si>
  <si>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</si>
  <si>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</si>
  <si>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</si>
  <si>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</si>
  <si>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</si>
  <si>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</si>
  <si>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</si>
  <si>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</si>
  <si>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</si>
  <si>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</si>
  <si>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</si>
  <si>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</si>
  <si>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</si>
  <si>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</si>
  <si>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</si>
  <si>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</si>
  <si>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</si>
  <si>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</si>
  <si>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</si>
  <si>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</si>
  <si>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</si>
  <si>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</si>
  <si>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</si>
  <si>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</si>
  <si>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</si>
  <si>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</si>
  <si>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</si>
  <si>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</si>
  <si>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</si>
  <si>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</si>
  <si>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</si>
  <si>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</si>
  <si>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</si>
  <si>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</si>
  <si>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</si>
  <si>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</si>
  <si>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</si>
  <si>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</si>
  <si>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</si>
  <si>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</si>
  <si>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</si>
  <si>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</si>
  <si>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</si>
  <si>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</si>
  <si>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</si>
  <si>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</si>
  <si>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</si>
  <si>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</si>
  <si>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</si>
  <si>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</si>
  <si>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</si>
  <si>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</si>
  <si>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</si>
  <si>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</si>
  <si>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</si>
  <si>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</si>
  <si>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</si>
  <si>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</si>
  <si>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</si>
  <si>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</si>
  <si>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</si>
  <si>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</si>
  <si>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</si>
  <si>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</si>
  <si>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</si>
  <si>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</si>
  <si>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</si>
  <si>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</si>
  <si>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</si>
  <si>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</si>
  <si>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</si>
  <si>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</si>
  <si>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</si>
  <si>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</si>
  <si>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</si>
  <si>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</si>
  <si>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</si>
  <si>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</si>
  <si>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</si>
  <si>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</si>
  <si>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</si>
  <si>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</si>
  <si>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</si>
  <si>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</si>
  <si>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</si>
  <si>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</si>
  <si>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</si>
  <si>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</si>
  <si>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</si>
  <si>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</si>
  <si>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</si>
  <si>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</si>
  <si>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</si>
  <si>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</si>
  <si>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</si>
  <si>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</si>
  <si>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</si>
  <si>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</si>
  <si>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</si>
  <si>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</si>
  <si>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</si>
  <si>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</si>
  <si>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</si>
  <si>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</si>
  <si>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</si>
  <si>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</si>
  <si>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</si>
  <si>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</si>
  <si>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</si>
  <si>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</si>
  <si>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</si>
  <si>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</si>
  <si>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</si>
  <si>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</si>
  <si>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</si>
  <si>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</si>
  <si>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</si>
  <si>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</si>
  <si>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</si>
  <si>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</si>
  <si>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</si>
  <si>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</si>
  <si>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</si>
  <si>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</si>
  <si>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</si>
  <si>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</si>
  <si>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</si>
  <si>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</si>
  <si>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</si>
  <si>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</si>
  <si>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</si>
  <si>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</si>
  <si>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</si>
  <si>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</si>
  <si>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</si>
  <si>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</si>
  <si>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</si>
  <si>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</si>
  <si>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</si>
  <si>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</si>
  <si>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</si>
  <si>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</si>
  <si>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</si>
  <si>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</si>
  <si>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</si>
  <si>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</si>
  <si>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</si>
  <si>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</si>
  <si>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</si>
  <si>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</si>
  <si>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</si>
  <si>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</si>
  <si>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</si>
  <si>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</si>
  <si>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</si>
  <si>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</si>
  <si>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</si>
  <si>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</si>
  <si>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</si>
  <si>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</si>
  <si>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</si>
  <si>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</si>
  <si>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</si>
  <si>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</si>
  <si>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</si>
  <si>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</si>
  <si>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</si>
  <si>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</si>
  <si>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</si>
  <si>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</si>
  <si>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</si>
  <si>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</si>
  <si>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</si>
  <si>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</si>
  <si>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</si>
  <si>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</si>
  <si>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</si>
  <si>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</si>
  <si>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</si>
  <si>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</si>
  <si>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</si>
  <si>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</si>
  <si>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</si>
  <si>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</si>
  <si>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</si>
  <si>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</si>
  <si>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</si>
  <si>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</si>
  <si>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</si>
  <si>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</si>
  <si>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</si>
  <si>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</si>
  <si>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</si>
  <si>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</si>
  <si>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</si>
  <si>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</si>
  <si>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</si>
  <si>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</si>
  <si>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</si>
  <si>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</si>
  <si>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</si>
  <si>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</si>
  <si>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</si>
  <si>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</si>
  <si>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</si>
  <si>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</si>
  <si>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</si>
  <si>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</si>
  <si>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</si>
  <si>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</si>
  <si>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</si>
  <si>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</si>
  <si>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</si>
  <si>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</si>
  <si>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</si>
  <si>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</si>
  <si>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</si>
  <si>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</si>
  <si>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</si>
  <si>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</si>
  <si>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</si>
  <si>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</si>
  <si>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</si>
  <si>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</si>
  <si>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</si>
  <si>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</si>
  <si>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</si>
  <si>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</si>
  <si>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</si>
  <si>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</si>
  <si>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</si>
  <si>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</si>
  <si>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</si>
  <si>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</si>
  <si>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</si>
  <si>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</si>
  <si>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</si>
  <si>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</si>
  <si>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</si>
  <si>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</si>
  <si>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</si>
  <si>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</si>
  <si>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</si>
  <si>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</si>
  <si>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</si>
  <si>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</si>
  <si>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</si>
  <si>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</si>
  <si>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</si>
  <si>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</si>
  <si>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</si>
  <si>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</si>
  <si>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</si>
  <si>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</si>
  <si>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</si>
  <si>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</si>
  <si>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</si>
  <si>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</si>
  <si>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</si>
  <si>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</si>
  <si>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</si>
  <si>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</si>
  <si>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</si>
  <si>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</si>
  <si>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</si>
  <si>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</si>
  <si>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</si>
  <si>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</si>
  <si>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</si>
  <si>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</si>
  <si>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</si>
  <si>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</si>
  <si>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</si>
  <si>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</si>
  <si>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</si>
  <si>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</si>
  <si>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</si>
  <si>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</si>
  <si>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</si>
  <si>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</si>
  <si>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</si>
  <si>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</si>
  <si>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</si>
  <si>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</si>
  <si>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</si>
  <si>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</si>
  <si>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</si>
  <si>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</si>
  <si>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</si>
  <si>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</si>
  <si>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</si>
  <si>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</si>
  <si>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</si>
  <si>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</si>
  <si>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</si>
  <si>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</si>
  <si>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</si>
  <si>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</si>
  <si>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</si>
  <si>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</si>
  <si>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</si>
  <si>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</si>
  <si>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</si>
  <si>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</si>
  <si>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</si>
  <si>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</si>
  <si>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</si>
  <si>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</si>
  <si>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</si>
  <si>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</si>
  <si>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</si>
  <si>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</si>
  <si>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</si>
  <si>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</si>
  <si>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</si>
  <si>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</si>
  <si>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</si>
  <si>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</si>
  <si>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</si>
  <si>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</si>
  <si>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</si>
  <si>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</si>
  <si>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</si>
  <si>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</si>
  <si>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</si>
  <si>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</si>
  <si>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</si>
  <si>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</si>
  <si>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</si>
  <si>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</si>
  <si>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</si>
  <si>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</si>
  <si>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</si>
  <si>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</si>
  <si>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</si>
  <si>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</si>
  <si>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</si>
  <si>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</si>
  <si>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</si>
  <si>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</si>
  <si>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</si>
  <si>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</si>
  <si>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</si>
  <si>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</si>
  <si>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</si>
  <si>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</si>
  <si>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</si>
  <si>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</si>
  <si>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</si>
  <si>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</si>
  <si>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</si>
  <si>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</si>
  <si>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</si>
  <si>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</si>
  <si>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</si>
  <si>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</si>
  <si>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</si>
  <si>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</si>
  <si>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</si>
  <si>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</si>
  <si>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</si>
  <si>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</si>
  <si>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</si>
  <si>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</si>
  <si>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</si>
  <si>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</si>
  <si>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</si>
  <si>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</si>
  <si>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</si>
  <si>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</si>
  <si>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</si>
  <si>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</si>
  <si>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</si>
  <si>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</si>
  <si>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</si>
  <si>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</si>
  <si>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</si>
  <si>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</si>
  <si>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</si>
  <si>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</si>
  <si>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</si>
  <si>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</si>
  <si>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</si>
  <si>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</si>
  <si>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</si>
  <si>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</si>
  <si>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</si>
  <si>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</si>
  <si>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</si>
  <si>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</si>
  <si>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</si>
  <si>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</si>
  <si>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</si>
  <si>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</si>
  <si>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</si>
  <si>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</si>
  <si>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</si>
  <si>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</si>
  <si>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</si>
  <si>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</si>
  <si>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</si>
  <si>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</si>
  <si>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</si>
  <si>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</si>
  <si>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</si>
  <si>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</si>
  <si>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</si>
  <si>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</si>
  <si>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</si>
  <si>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</si>
  <si>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</si>
  <si>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</si>
  <si>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</si>
  <si>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</si>
  <si>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</si>
  <si>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</si>
  <si>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</si>
  <si>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</si>
  <si>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</si>
  <si>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</si>
  <si>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</si>
  <si>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</si>
  <si>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</si>
  <si>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</si>
  <si>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</si>
  <si>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</si>
  <si>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</si>
  <si>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</si>
  <si>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</si>
  <si>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</si>
  <si>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</si>
  <si>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</si>
  <si>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</si>
  <si>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</si>
  <si>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</si>
  <si>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</si>
  <si>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</si>
  <si>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</si>
  <si>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</si>
  <si>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</si>
  <si>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</si>
  <si>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</si>
  <si>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</si>
  <si>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</si>
  <si>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</si>
  <si>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</si>
  <si>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</si>
  <si>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</si>
  <si>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</si>
  <si>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</si>
  <si>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</si>
  <si>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</si>
  <si>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</si>
  <si>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</si>
  <si>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</si>
  <si>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</si>
  <si>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</si>
  <si>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</si>
  <si>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</si>
  <si>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</si>
  <si>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</si>
  <si>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</si>
  <si>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</si>
  <si>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</si>
  <si>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</si>
  <si>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</si>
  <si>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</si>
  <si>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</si>
  <si>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</si>
  <si>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</si>
  <si>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</si>
  <si>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</si>
  <si>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</si>
  <si>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</si>
  <si>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</si>
  <si>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</si>
  <si>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</si>
  <si>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</si>
  <si>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</si>
  <si>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</si>
  <si>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</si>
  <si>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</si>
  <si>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</si>
  <si>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</si>
  <si>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</si>
  <si>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</si>
  <si>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</si>
  <si>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</si>
  <si>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</si>
  <si>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</si>
  <si>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</si>
  <si>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</si>
  <si>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</si>
  <si>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</si>
  <si>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</si>
  <si>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</si>
  <si>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</si>
  <si>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</si>
  <si>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</si>
  <si>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</si>
  <si>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</si>
  <si>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</si>
  <si>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</si>
  <si>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</si>
  <si>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</si>
  <si>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</si>
  <si>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</si>
  <si>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</si>
  <si>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</si>
  <si>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</si>
  <si>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</si>
  <si>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</si>
  <si>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</si>
  <si>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</si>
  <si>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</si>
  <si>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</si>
  <si>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</si>
  <si>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</si>
  <si>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</si>
  <si>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</si>
  <si>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</si>
  <si>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</si>
  <si>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</si>
  <si>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</si>
  <si>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</si>
  <si>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</si>
  <si>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</si>
  <si>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</si>
  <si>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</si>
  <si>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</si>
  <si>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</si>
  <si>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</si>
  <si>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</si>
  <si>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</si>
  <si>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</si>
  <si>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</si>
  <si>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</si>
  <si>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</si>
  <si>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</si>
  <si>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</si>
  <si>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</si>
  <si>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</si>
  <si>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</si>
  <si>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</si>
  <si>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</si>
  <si>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</si>
  <si>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</si>
  <si>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</si>
  <si>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</si>
  <si>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</si>
  <si>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</si>
  <si>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</si>
  <si>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</si>
  <si>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</si>
  <si>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</si>
  <si>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</si>
  <si>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</si>
  <si>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</si>
  <si>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</si>
  <si>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</si>
  <si>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</si>
  <si>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</si>
  <si>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</si>
  <si>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</si>
  <si>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</si>
  <si>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</si>
  <si>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</si>
  <si>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</si>
  <si>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</si>
  <si>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</si>
  <si>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</si>
  <si>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</si>
  <si>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</si>
  <si>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</si>
  <si>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</si>
  <si>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</si>
  <si>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</si>
  <si>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</si>
  <si>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</si>
  <si>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</si>
  <si>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</si>
  <si>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</si>
  <si>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</si>
  <si>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</si>
  <si>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</si>
  <si>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</si>
  <si>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</si>
  <si>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</si>
  <si>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</si>
  <si>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</si>
  <si>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</si>
  <si>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</si>
  <si>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</si>
  <si>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</si>
  <si>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</si>
  <si>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</si>
  <si>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</si>
  <si>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</si>
  <si>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</si>
  <si>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</si>
  <si>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</si>
  <si>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</si>
  <si>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</si>
  <si>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</si>
  <si>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</si>
  <si>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</si>
  <si>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</si>
  <si>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</si>
  <si>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</si>
  <si>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</si>
  <si>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</si>
  <si>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</si>
  <si>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</si>
  <si>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</si>
  <si>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</si>
  <si>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</si>
  <si>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</si>
  <si>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</si>
  <si>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</si>
  <si>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</si>
  <si>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</si>
  <si>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</si>
  <si>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</si>
  <si>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</si>
  <si>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</si>
  <si>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</si>
  <si>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</si>
  <si>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</si>
  <si>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</si>
  <si>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</si>
  <si>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</si>
  <si>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</si>
  <si>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</si>
  <si>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</si>
  <si>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</si>
  <si>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</si>
  <si>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</si>
  <si>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</si>
  <si>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</si>
  <si>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</si>
  <si>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</si>
  <si>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</si>
  <si>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</si>
  <si>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</si>
  <si>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</si>
  <si>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</si>
  <si>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</si>
  <si>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</si>
  <si>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</si>
  <si>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</si>
  <si>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</si>
  <si>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</si>
  <si>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</si>
  <si>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</si>
  <si>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</si>
  <si>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</si>
  <si>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</si>
  <si>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</si>
  <si>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</si>
  <si>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</si>
  <si>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</si>
  <si>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</si>
  <si>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</si>
  <si>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</si>
  <si>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</si>
  <si>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</si>
  <si>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</si>
  <si>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</si>
  <si>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</si>
  <si>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</si>
  <si>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</si>
  <si>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</si>
  <si>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</si>
  <si>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</si>
  <si>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</si>
  <si>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</si>
  <si>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</si>
  <si>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</si>
  <si>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</si>
  <si>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</si>
  <si>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</si>
  <si>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</si>
  <si>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</si>
  <si>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</si>
  <si>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</si>
  <si>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</si>
  <si>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</si>
  <si>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</si>
  <si>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</si>
  <si>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</si>
  <si>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</si>
  <si>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</si>
  <si>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</si>
  <si>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</si>
  <si>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</si>
  <si>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</si>
  <si>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</si>
  <si>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</si>
  <si>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</si>
  <si>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</si>
  <si>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</si>
  <si>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</si>
  <si>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</si>
  <si>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</si>
  <si>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</si>
  <si>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</si>
  <si>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</si>
  <si>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</si>
  <si>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</si>
  <si>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</si>
  <si>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</si>
  <si>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</si>
  <si>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</si>
  <si>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</si>
  <si>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</si>
  <si>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</si>
  <si>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</si>
  <si>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</si>
  <si>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</si>
  <si>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</si>
  <si>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</si>
  <si>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</si>
  <si>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</si>
  <si>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</si>
  <si>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</si>
  <si>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</si>
  <si>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</si>
  <si>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</si>
  <si>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</si>
  <si>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</si>
  <si>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</si>
  <si>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</si>
  <si>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</si>
  <si>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</si>
  <si>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</si>
  <si>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</si>
  <si>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</si>
  <si>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</si>
  <si>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</si>
  <si>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</si>
  <si>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</si>
  <si>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</si>
  <si>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</si>
  <si>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</si>
  <si>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</si>
  <si>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</si>
  <si>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</si>
  <si>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</si>
  <si>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</si>
  <si>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</si>
  <si>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</si>
  <si>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</si>
  <si>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</si>
  <si>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</si>
  <si>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</si>
  <si>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</si>
  <si>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</si>
  <si>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</si>
  <si>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</si>
  <si>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</si>
  <si>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</si>
  <si>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</si>
  <si>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</si>
  <si>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</si>
  <si>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</si>
  <si>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</si>
  <si>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</si>
  <si>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</si>
  <si>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</si>
  <si>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</si>
  <si>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</si>
  <si>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</si>
  <si>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</si>
  <si>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</si>
  <si>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</si>
  <si>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</si>
  <si>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</si>
  <si>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</si>
  <si>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</si>
  <si>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</si>
  <si>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</si>
  <si>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</si>
  <si>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</si>
  <si>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</si>
  <si>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</si>
  <si>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</si>
  <si>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</si>
  <si>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</si>
  <si>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</si>
  <si>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</si>
  <si>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</si>
  <si>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</si>
  <si>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</si>
  <si>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</si>
  <si>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</si>
  <si>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</si>
  <si>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</si>
  <si>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</si>
  <si>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</si>
  <si>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</si>
  <si>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</si>
  <si>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</si>
  <si>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</si>
  <si>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</si>
  <si>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</si>
  <si>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</si>
  <si>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</si>
  <si>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</si>
  <si>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</si>
  <si>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</si>
  <si>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</si>
  <si>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</si>
  <si>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</si>
  <si>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</si>
  <si>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</si>
  <si>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</si>
  <si>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</si>
  <si>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</si>
  <si>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</si>
  <si>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</si>
  <si>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</si>
  <si>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</si>
  <si>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</si>
  <si>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</si>
  <si>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</si>
  <si>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</si>
  <si>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</si>
  <si>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</si>
  <si>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</si>
  <si>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</si>
  <si>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</si>
  <si>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</si>
  <si>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</si>
  <si>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</si>
  <si>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</si>
  <si>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</si>
  <si>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</si>
  <si>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</si>
  <si>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</si>
  <si>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</si>
  <si>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</si>
  <si>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</si>
  <si>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</si>
  <si>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</si>
  <si>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</si>
  <si>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</si>
  <si>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</si>
  <si>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</si>
  <si>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</si>
  <si>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</si>
  <si>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</si>
  <si>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</si>
  <si>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</si>
  <si>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</si>
  <si>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</si>
  <si>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</si>
  <si>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</si>
  <si>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</si>
  <si>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</si>
  <si>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</si>
  <si>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</si>
  <si>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</si>
  <si>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</si>
  <si>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</si>
  <si>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</si>
  <si>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</si>
  <si>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</si>
  <si>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</si>
  <si>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</si>
  <si>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</si>
  <si>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</si>
  <si>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</si>
  <si>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</si>
  <si>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</si>
  <si>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</si>
  <si>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</si>
  <si>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</si>
  <si>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</si>
  <si>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</si>
  <si>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</si>
  <si>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</si>
  <si>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</si>
  <si>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</si>
  <si>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</si>
  <si>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</si>
  <si>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</si>
  <si>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</si>
  <si>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</si>
  <si>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</si>
  <si>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</si>
  <si>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</si>
  <si>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</si>
  <si>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</si>
  <si>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</si>
  <si>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</si>
  <si>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</si>
  <si>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</si>
  <si>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</si>
  <si>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</si>
  <si>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</si>
  <si>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</si>
  <si>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</si>
  <si>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</si>
  <si>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</si>
  <si>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</si>
  <si>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</si>
  <si>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</si>
  <si>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</si>
  <si>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</si>
  <si>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</si>
  <si>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</si>
  <si>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</si>
  <si>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</si>
  <si>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</si>
  <si>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</si>
  <si>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</si>
  <si>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</si>
  <si>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</si>
  <si>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</si>
  <si>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</si>
  <si>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</si>
  <si>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</si>
  <si>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</si>
  <si>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</si>
  <si>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</si>
  <si>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</si>
  <si>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</si>
  <si>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</si>
  <si>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</si>
  <si>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</si>
  <si>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</si>
  <si>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</si>
  <si>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</si>
  <si>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</si>
  <si>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</si>
  <si>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</si>
  <si>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</si>
  <si>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</si>
  <si>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</si>
  <si>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</si>
  <si>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</si>
  <si>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</si>
  <si>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</si>
  <si>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</si>
  <si>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</si>
  <si>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</si>
  <si>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</si>
  <si>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</si>
  <si>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</si>
  <si>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</si>
  <si>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</si>
  <si>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</si>
  <si>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</si>
  <si>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</si>
  <si>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</si>
  <si>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</si>
  <si>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</si>
  <si>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</si>
  <si>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</si>
  <si>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</si>
  <si>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</si>
  <si>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</si>
  <si>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</si>
  <si>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</si>
  <si>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</si>
  <si>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</si>
  <si>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</si>
  <si>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</si>
  <si>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</si>
  <si>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</si>
  <si>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</si>
  <si>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</si>
  <si>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</si>
  <si>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</si>
  <si>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</si>
  <si>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</si>
  <si>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</si>
  <si>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</si>
  <si>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</si>
  <si>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</si>
  <si>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</si>
  <si>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</si>
  <si>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</si>
  <si>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</si>
  <si>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</si>
  <si>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</si>
  <si>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</si>
  <si>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</si>
  <si>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</si>
  <si>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</si>
  <si>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</si>
  <si>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</si>
  <si>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</si>
  <si>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</si>
  <si>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</si>
  <si>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</si>
  <si>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</si>
  <si>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</si>
  <si>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</si>
  <si>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</si>
  <si>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</si>
  <si>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</si>
  <si>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</si>
  <si>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</si>
  <si>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</si>
  <si>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</si>
  <si>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</si>
  <si>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</si>
  <si>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</si>
  <si>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</si>
  <si>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</si>
  <si>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</si>
  <si>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</si>
  <si>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</si>
  <si>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</si>
  <si>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</si>
  <si>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</si>
  <si>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</si>
  <si>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</si>
  <si>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</si>
  <si>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</si>
  <si>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</si>
  <si>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</si>
  <si>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</si>
  <si>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</si>
  <si>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</si>
  <si>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</si>
  <si>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</si>
  <si>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</si>
  <si>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</si>
  <si>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</si>
  <si>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</si>
  <si>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</si>
  <si>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</si>
  <si>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</si>
  <si>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</si>
  <si>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</si>
  <si>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</si>
  <si>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</si>
  <si>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</si>
  <si>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</si>
  <si>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</si>
  <si>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</si>
  <si>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</si>
  <si>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</si>
  <si>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</si>
  <si>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</si>
  <si>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</si>
  <si>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</si>
  <si>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</si>
  <si>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</si>
  <si>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</si>
  <si>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</si>
  <si>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</si>
  <si>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</si>
  <si>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</si>
  <si>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</si>
  <si>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</si>
  <si>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</si>
  <si>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</si>
  <si>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</si>
  <si>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</si>
  <si>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</si>
  <si>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</si>
  <si>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</si>
  <si>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</si>
  <si>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</si>
  <si>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</si>
  <si>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</si>
  <si>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</si>
  <si>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</si>
  <si>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</si>
  <si>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</si>
  <si>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</si>
  <si>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</si>
  <si>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</si>
  <si>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</si>
  <si>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</si>
  <si>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</si>
  <si>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</si>
  <si>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</si>
  <si>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</si>
  <si>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</si>
  <si>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</si>
  <si>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</si>
  <si>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</si>
  <si>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</si>
  <si>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</si>
  <si>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</si>
  <si>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</si>
  <si>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</si>
  <si>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</si>
  <si>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</si>
  <si>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</si>
  <si>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</si>
  <si>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</si>
  <si>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</si>
  <si>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</si>
  <si>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</si>
  <si>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</si>
  <si>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</si>
  <si>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</si>
  <si>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</si>
  <si>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</si>
  <si>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</si>
  <si>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</si>
  <si>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</si>
  <si>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</si>
  <si>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</si>
  <si>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</si>
  <si>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</si>
  <si>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</si>
  <si>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</si>
  <si>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</si>
  <si>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</si>
  <si>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</si>
  <si>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</si>
  <si>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</si>
  <si>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</si>
  <si>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</si>
  <si>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</si>
  <si>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</si>
  <si>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</si>
  <si>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</si>
  <si>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</si>
  <si>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</si>
  <si>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</si>
  <si>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</si>
  <si>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</si>
  <si>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</si>
  <si>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</si>
  <si>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</si>
  <si>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</si>
  <si>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</si>
  <si>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</si>
  <si>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</si>
  <si>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</si>
  <si>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</si>
  <si>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</si>
  <si>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</si>
  <si>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</si>
  <si>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</si>
  <si>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</si>
  <si>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</si>
  <si>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</si>
  <si>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</si>
  <si>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</si>
  <si>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</si>
  <si>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</si>
  <si>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</si>
  <si>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</si>
  <si>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</si>
  <si>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</si>
  <si>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</si>
  <si>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</si>
  <si>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</si>
  <si>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</si>
  <si>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</si>
  <si>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</si>
  <si>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</si>
  <si>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</si>
  <si>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</si>
  <si>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</si>
  <si>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</si>
  <si>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</si>
  <si>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</si>
  <si>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</si>
  <si>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</si>
  <si>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</si>
  <si>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</si>
  <si>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</si>
  <si>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</si>
  <si>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</si>
  <si>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</si>
  <si>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</si>
  <si>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</si>
  <si>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</si>
  <si>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</si>
  <si>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</si>
  <si>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</si>
  <si>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</si>
  <si>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</si>
  <si>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</si>
  <si>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</si>
  <si>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</si>
  <si>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</si>
  <si>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</si>
  <si>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</si>
  <si>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</si>
  <si>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</si>
  <si>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</si>
  <si>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</si>
  <si>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</si>
  <si>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</si>
  <si>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</si>
  <si>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</si>
  <si>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</si>
  <si>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</si>
  <si>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</si>
  <si>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</si>
  <si>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</si>
  <si>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</si>
  <si>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</si>
  <si>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</si>
  <si>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</si>
  <si>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</si>
  <si>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</si>
  <si>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</si>
  <si>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</si>
  <si>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</si>
  <si>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</si>
  <si>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</si>
  <si>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</si>
  <si>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</si>
  <si>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</si>
  <si>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</si>
  <si>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</si>
  <si>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</si>
  <si>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</si>
  <si>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</si>
  <si>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</si>
  <si>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</si>
  <si>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</si>
  <si>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</si>
  <si>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</si>
  <si>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</si>
  <si>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</si>
  <si>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</si>
  <si>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</si>
  <si>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</si>
  <si>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</si>
  <si>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</si>
  <si>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</si>
  <si>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</si>
  <si>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</si>
  <si>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</si>
  <si>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</si>
  <si>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</si>
  <si>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</si>
  <si>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</si>
  <si>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</si>
  <si>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</si>
  <si>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</si>
  <si>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</si>
  <si>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</si>
  <si>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</si>
  <si>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</si>
  <si>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</si>
  <si>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</si>
  <si>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</si>
  <si>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</si>
  <si>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</si>
  <si>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</si>
  <si>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</si>
  <si>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</si>
  <si>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</si>
  <si>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</si>
  <si>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</si>
  <si>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</si>
  <si>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</si>
  <si>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</si>
  <si>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</si>
  <si>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</si>
  <si>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</si>
  <si>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</si>
  <si>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</si>
  <si>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</si>
  <si>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</si>
  <si>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</si>
  <si>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</si>
  <si>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</si>
  <si>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</si>
  <si>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</si>
  <si>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</si>
  <si>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</si>
  <si>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</si>
  <si>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</si>
  <si>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</si>
  <si>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</si>
  <si>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</si>
  <si>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</si>
  <si>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</si>
  <si>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</si>
  <si>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</si>
  <si>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</si>
  <si>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</si>
  <si>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</si>
  <si>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</si>
  <si>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</si>
  <si>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</si>
  <si>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</si>
  <si>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</si>
  <si>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</si>
  <si>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</si>
  <si>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</si>
  <si>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</si>
  <si>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</si>
  <si>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</si>
  <si>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</si>
  <si>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</si>
  <si>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</si>
  <si>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</si>
  <si>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</si>
  <si>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</si>
  <si>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</si>
  <si>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</si>
  <si>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</si>
  <si>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</si>
  <si>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</si>
  <si>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</si>
  <si>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</si>
  <si>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</si>
  <si>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</si>
  <si>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</si>
  <si>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</si>
  <si>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</si>
  <si>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</si>
  <si>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</si>
  <si>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</si>
  <si>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</si>
  <si>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</si>
  <si>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</si>
  <si>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</si>
  <si>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</si>
  <si>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</si>
  <si>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</si>
  <si>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</si>
  <si>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</si>
  <si>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</si>
  <si>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</si>
  <si>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</si>
  <si>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</si>
  <si>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</si>
  <si>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</si>
  <si>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</si>
  <si>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</si>
  <si>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</si>
  <si>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</si>
  <si>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</si>
  <si>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</si>
  <si>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</si>
  <si>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</si>
  <si>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</si>
  <si>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</si>
  <si>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</si>
  <si>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</si>
  <si>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</si>
  <si>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</si>
  <si>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</si>
  <si>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</si>
  <si>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</si>
  <si>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</si>
  <si>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</si>
  <si>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</si>
  <si>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</si>
  <si>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</si>
  <si>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</si>
  <si>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</si>
  <si>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</si>
  <si>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</si>
  <si>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</si>
  <si>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</si>
  <si>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</si>
  <si>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</si>
  <si>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</si>
  <si>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</si>
  <si>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</si>
  <si>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</si>
  <si>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</si>
  <si>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</si>
  <si>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</si>
  <si>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</si>
  <si>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</si>
  <si>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</si>
  <si>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</si>
  <si>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</si>
  <si>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</si>
  <si>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</si>
  <si>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</si>
  <si>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</si>
  <si>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</si>
  <si>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</si>
  <si>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</si>
  <si>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</si>
  <si>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</si>
  <si>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</si>
  <si>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</si>
  <si>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</si>
  <si>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</si>
  <si>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</si>
  <si>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</si>
  <si>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</si>
  <si>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</si>
  <si>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</si>
  <si>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</si>
  <si>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</si>
  <si>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</si>
  <si>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</si>
  <si>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</si>
  <si>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</si>
  <si>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</si>
  <si>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</si>
  <si>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</si>
  <si>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</si>
  <si>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</si>
  <si>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</si>
  <si>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</si>
  <si>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</si>
  <si>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</si>
  <si>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</si>
  <si>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</si>
  <si>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</si>
  <si>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</si>
  <si>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</si>
  <si>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</si>
  <si>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</si>
  <si>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</si>
  <si>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</si>
  <si>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</si>
  <si>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</si>
  <si>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</si>
  <si>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</si>
  <si>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</si>
  <si>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</si>
  <si>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</si>
  <si>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</si>
  <si>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</si>
  <si>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</si>
  <si>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</si>
  <si>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</si>
  <si>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</si>
  <si>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</si>
  <si>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</si>
  <si>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</si>
  <si>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</si>
  <si>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</si>
  <si>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</si>
  <si>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</si>
  <si>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</si>
  <si>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</si>
  <si>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</si>
  <si>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</si>
  <si>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</si>
  <si>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</si>
  <si>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</si>
  <si>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</si>
  <si>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</si>
  <si>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</si>
  <si>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</si>
  <si>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</si>
  <si>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</si>
  <si>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</si>
  <si>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</si>
  <si>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</si>
  <si>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</si>
  <si>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</si>
  <si>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</si>
  <si>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</si>
  <si>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</si>
  <si>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</si>
  <si>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</si>
  <si>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</si>
  <si>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</si>
  <si>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</si>
  <si>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</si>
  <si>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</si>
  <si>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</si>
  <si>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</si>
  <si>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</si>
  <si>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</si>
  <si>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</si>
  <si>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</si>
  <si>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</si>
  <si>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</si>
  <si>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</si>
  <si>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</si>
  <si>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</si>
  <si>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</si>
  <si>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</si>
  <si>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</si>
  <si>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</si>
  <si>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</si>
  <si>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</si>
  <si>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</si>
  <si>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</si>
  <si>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</si>
  <si>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</si>
  <si>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</si>
  <si>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</si>
  <si>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</si>
  <si>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</si>
  <si>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</si>
  <si>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</si>
  <si>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</si>
  <si>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</si>
  <si>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</si>
  <si>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</si>
  <si>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</si>
  <si>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</si>
  <si>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</si>
  <si>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</si>
  <si>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</si>
  <si>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</si>
  <si>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</si>
  <si>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</si>
  <si>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</si>
  <si>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</si>
  <si>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</si>
  <si>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</si>
  <si>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</si>
  <si>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</si>
  <si>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</si>
  <si>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</si>
  <si>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</si>
  <si>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</si>
  <si>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</si>
  <si>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</si>
  <si>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</si>
  <si>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</si>
  <si>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</si>
  <si>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</si>
  <si>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</si>
  <si>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</si>
  <si>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</si>
  <si>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</si>
  <si>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</si>
  <si>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</si>
  <si>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</si>
  <si>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</si>
  <si>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</si>
  <si>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</si>
  <si>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</si>
  <si>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</si>
  <si>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</si>
  <si>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</si>
  <si>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</si>
  <si>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</si>
  <si>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</si>
  <si>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</si>
  <si>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</si>
  <si>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</si>
  <si>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</si>
  <si>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</si>
  <si>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</si>
  <si>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</si>
  <si>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</si>
  <si>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</si>
  <si>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</si>
  <si>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</si>
  <si>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</si>
  <si>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</si>
  <si>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</si>
  <si>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</si>
  <si>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</si>
  <si>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</si>
  <si>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</si>
  <si>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</si>
  <si>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</si>
  <si>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</si>
  <si>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</si>
  <si>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</si>
  <si>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</si>
  <si>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</si>
  <si>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</si>
  <si>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</si>
  <si>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</si>
  <si>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</si>
  <si>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</si>
  <si>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</si>
  <si>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</si>
  <si>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</si>
  <si>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</si>
  <si>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</si>
  <si>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</si>
  <si>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</si>
  <si>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</si>
  <si>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</si>
  <si>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</si>
  <si>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</si>
  <si>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</si>
  <si>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</si>
  <si>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</si>
  <si>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</si>
  <si>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</si>
  <si>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</si>
  <si>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</si>
  <si>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</si>
  <si>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</si>
  <si>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</si>
  <si>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</si>
  <si>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</si>
  <si>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</si>
  <si>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</si>
  <si>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</si>
  <si>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</si>
  <si>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</si>
  <si>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</si>
  <si>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</si>
  <si>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</si>
  <si>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</si>
  <si>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</si>
  <si>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</si>
  <si>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</si>
  <si>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</si>
  <si>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</si>
  <si>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</si>
  <si>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</si>
  <si>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</si>
  <si>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</si>
  <si>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</si>
  <si>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</si>
  <si>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</si>
  <si>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</si>
  <si>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</si>
  <si>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</si>
  <si>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</si>
  <si>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</si>
  <si>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</si>
  <si>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</si>
  <si>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</si>
  <si>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</si>
  <si>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</si>
  <si>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</si>
  <si>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</si>
  <si>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</si>
  <si>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</si>
  <si>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</si>
  <si>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</si>
  <si>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</si>
  <si>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</si>
  <si>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</si>
  <si>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</si>
  <si>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</si>
  <si>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</si>
  <si>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</si>
  <si>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</si>
  <si>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</si>
  <si>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</si>
  <si>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</si>
  <si>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</si>
  <si>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</si>
  <si>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</si>
  <si>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</si>
  <si>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</si>
  <si>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</si>
  <si>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</si>
  <si>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</si>
  <si>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</si>
  <si>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</si>
  <si>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</si>
  <si>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</si>
  <si>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</si>
  <si>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</si>
  <si>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</si>
  <si>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</si>
  <si>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</si>
  <si>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</si>
  <si>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</si>
  <si>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</si>
  <si>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</si>
  <si>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</si>
  <si>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</si>
  <si>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</si>
  <si>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</si>
  <si>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</si>
  <si>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</si>
  <si>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</si>
  <si>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</si>
  <si>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</si>
  <si>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</si>
  <si>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</si>
  <si>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</si>
  <si>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</si>
  <si>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</si>
  <si>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</si>
  <si>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</si>
  <si>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</si>
  <si>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</si>
  <si>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</si>
  <si>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</si>
  <si>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</si>
  <si>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</si>
  <si>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</si>
  <si>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</si>
  <si>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</si>
  <si>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</si>
  <si>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</si>
  <si>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</si>
  <si>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</si>
  <si>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</si>
  <si>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</si>
  <si>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</si>
  <si>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</si>
  <si>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</si>
  <si>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</si>
  <si>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</si>
  <si>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</si>
  <si>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</si>
  <si>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</si>
  <si>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</si>
  <si>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</si>
  <si>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</si>
  <si>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</si>
  <si>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</si>
  <si>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</si>
  <si>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</si>
  <si>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</si>
  <si>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</si>
  <si>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</si>
  <si>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</si>
  <si>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</si>
  <si>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</si>
  <si>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</si>
  <si>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</si>
  <si>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</si>
  <si>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</si>
  <si>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</si>
  <si>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</si>
  <si>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</si>
  <si>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</si>
  <si>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</si>
  <si>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</si>
  <si>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</si>
  <si>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</si>
  <si>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</si>
  <si>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</si>
  <si>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</si>
  <si>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</si>
  <si>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</si>
  <si>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</si>
  <si>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</si>
  <si>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</si>
  <si>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</si>
  <si>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</si>
  <si>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</si>
  <si>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</si>
  <si>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</si>
  <si>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</si>
  <si>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</si>
  <si>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</si>
  <si>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</si>
  <si>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</si>
  <si>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</si>
  <si>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</si>
  <si>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</si>
  <si>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</si>
  <si>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</si>
  <si>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</si>
  <si>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</si>
  <si>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</si>
  <si>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</si>
  <si>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</si>
  <si>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</si>
  <si>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</si>
  <si>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</si>
  <si>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</si>
  <si>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</si>
  <si>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</si>
  <si>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</si>
  <si>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</si>
  <si>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</si>
  <si>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</si>
  <si>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</si>
  <si>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</si>
  <si>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</si>
  <si>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</si>
  <si>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</si>
  <si>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</si>
  <si>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</si>
  <si>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</si>
  <si>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</si>
  <si>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</si>
  <si>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</si>
  <si>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</si>
  <si>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</si>
  <si>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</si>
  <si>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</si>
  <si>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</si>
  <si>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</si>
  <si>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</si>
  <si>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</si>
  <si>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</si>
  <si>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</si>
  <si>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</si>
  <si>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</si>
  <si>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</si>
  <si>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</si>
  <si>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</si>
  <si>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</si>
  <si>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</si>
  <si>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</si>
  <si>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</si>
  <si>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</si>
  <si>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</si>
  <si>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</si>
  <si>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</si>
  <si>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</si>
  <si>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</si>
  <si>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</si>
  <si>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</si>
  <si>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</si>
  <si>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</si>
  <si>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</si>
  <si>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</si>
  <si>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</si>
  <si>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</si>
  <si>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</si>
  <si>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</si>
  <si>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</si>
  <si>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</si>
  <si>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</si>
  <si>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</si>
  <si>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</si>
  <si>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</si>
  <si>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</si>
  <si>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</si>
  <si>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</si>
  <si>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</si>
  <si>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</si>
  <si>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</si>
  <si>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</si>
  <si>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</si>
  <si>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</si>
  <si>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</si>
  <si>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</si>
  <si>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</si>
  <si>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</si>
  <si>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</si>
  <si>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</si>
  <si>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</si>
  <si>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</si>
  <si>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</si>
  <si>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</si>
  <si>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</si>
  <si>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</si>
  <si>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</si>
  <si>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</si>
  <si>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</si>
  <si>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</si>
  <si>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</si>
  <si>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</si>
  <si>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</si>
  <si>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</si>
  <si>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</si>
  <si>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</si>
  <si>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</si>
  <si>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</si>
  <si>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</si>
  <si>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</si>
  <si>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</si>
  <si>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</si>
  <si>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</si>
  <si>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</si>
  <si>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</si>
  <si>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</si>
  <si>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</si>
  <si>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</si>
  <si>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</si>
  <si>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</si>
  <si>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</si>
  <si>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</si>
  <si>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</si>
  <si>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</si>
  <si>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</si>
  <si>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</si>
  <si>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</si>
  <si>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</si>
  <si>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</si>
  <si>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</si>
  <si>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</si>
  <si>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</si>
  <si>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</si>
  <si>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</si>
  <si>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</si>
  <si>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</si>
  <si>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</si>
  <si>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</si>
  <si>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</si>
  <si>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</si>
  <si>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</si>
  <si>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</si>
  <si>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</si>
  <si>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</si>
  <si>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</si>
  <si>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</si>
  <si>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</si>
  <si>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</si>
  <si>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</si>
  <si>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</si>
  <si>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</si>
  <si>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</si>
  <si>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</si>
  <si>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</si>
  <si>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</si>
  <si>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</si>
  <si>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</si>
  <si>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</si>
  <si>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</si>
  <si>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</si>
  <si>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</si>
  <si>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</si>
  <si>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</si>
  <si>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</si>
  <si>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</si>
  <si>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</si>
  <si>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</si>
  <si>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</si>
  <si>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</si>
  <si>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</si>
  <si>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</si>
  <si>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</si>
  <si>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</si>
  <si>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</si>
  <si>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</si>
  <si>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</si>
  <si>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</si>
  <si>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</si>
  <si>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</si>
  <si>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</si>
  <si>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</si>
  <si>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</si>
  <si>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</si>
  <si>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</si>
  <si>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</si>
  <si>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</si>
  <si>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</si>
  <si>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</si>
  <si>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</si>
  <si>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</si>
  <si>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</si>
  <si>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</si>
  <si>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</si>
  <si>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</si>
  <si>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</si>
  <si>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</si>
  <si>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</si>
  <si>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</si>
  <si>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</si>
  <si>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</si>
  <si>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</si>
  <si>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</si>
  <si>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</si>
  <si>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</si>
  <si>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</si>
  <si>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</si>
  <si>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</si>
  <si>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</si>
  <si>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</si>
  <si>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</si>
  <si>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</si>
  <si>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</si>
  <si>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</si>
  <si>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</si>
  <si>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</si>
  <si>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</si>
  <si>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</si>
  <si>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</si>
  <si>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</si>
  <si>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</si>
  <si>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</si>
  <si>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</si>
  <si>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</si>
  <si>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</si>
  <si>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</si>
  <si>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</si>
  <si>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</si>
  <si>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</si>
  <si>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</si>
  <si>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</si>
  <si>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</si>
  <si>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</si>
  <si>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</si>
  <si>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</si>
  <si>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</si>
  <si>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</si>
  <si>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</si>
  <si>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</si>
  <si>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</si>
  <si>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</si>
  <si>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</si>
  <si>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</si>
  <si>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</si>
  <si>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</si>
  <si>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</si>
  <si>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</si>
  <si>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</si>
  <si>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</si>
  <si>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</si>
  <si>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</si>
  <si>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</si>
  <si>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</si>
  <si>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</si>
  <si>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</si>
  <si>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</si>
  <si>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</si>
  <si>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</si>
  <si>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</si>
  <si>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</si>
  <si>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</si>
  <si>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</si>
  <si>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</si>
  <si>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</si>
  <si>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</si>
  <si>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</si>
  <si>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</si>
  <si>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</si>
  <si>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</si>
  <si>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</si>
  <si>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</si>
  <si>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</si>
  <si>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</si>
  <si>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</si>
  <si>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</si>
  <si>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</si>
  <si>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</si>
  <si>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</si>
  <si>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</si>
  <si>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</si>
  <si>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</si>
  <si>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</si>
  <si>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</si>
  <si>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</si>
  <si>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</si>
  <si>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</si>
  <si>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</si>
  <si>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</si>
  <si>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</si>
  <si>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</si>
  <si>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</si>
  <si>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</si>
  <si>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</si>
  <si>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</si>
  <si>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</si>
  <si>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</si>
  <si>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</si>
  <si>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</si>
  <si>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</si>
  <si>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</si>
  <si>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</si>
  <si>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</si>
  <si>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</si>
  <si>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</si>
  <si>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</si>
  <si>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</si>
  <si>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</si>
  <si>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</si>
  <si>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</si>
  <si>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</si>
  <si>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</si>
  <si>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</si>
  <si>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</si>
  <si>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</si>
  <si>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</si>
  <si>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</si>
  <si>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</si>
  <si>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</si>
  <si>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</si>
  <si>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</si>
  <si>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</si>
  <si>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</si>
  <si>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</si>
  <si>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</si>
  <si>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</si>
  <si>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</si>
  <si>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</si>
  <si>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</si>
  <si>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</si>
  <si>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</si>
  <si>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</si>
  <si>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</si>
  <si>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</si>
  <si>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</si>
  <si>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</si>
  <si>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</si>
  <si>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</si>
  <si>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</si>
  <si>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</si>
  <si>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</si>
  <si>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</si>
  <si>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</si>
  <si>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</si>
  <si>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</si>
  <si>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</si>
  <si>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</si>
  <si>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</si>
  <si>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</si>
  <si>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</si>
  <si>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</si>
  <si>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</si>
  <si>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</si>
  <si>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</si>
  <si>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</si>
  <si>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</si>
  <si>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</si>
  <si>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</si>
  <si>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</si>
  <si>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</si>
  <si>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</si>
  <si>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</si>
  <si>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</si>
  <si>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</si>
  <si>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</si>
  <si>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</si>
  <si>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</si>
  <si>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</si>
  <si>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</si>
  <si>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</si>
  <si>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</si>
  <si>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</si>
  <si>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</si>
  <si>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</si>
  <si>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</si>
  <si>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</si>
  <si>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</si>
  <si>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</si>
  <si>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</si>
  <si>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</si>
  <si>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</si>
  <si>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</si>
  <si>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</si>
  <si>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</si>
  <si>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</si>
  <si>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</si>
  <si>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</si>
  <si>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</si>
  <si>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</si>
  <si>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</si>
  <si>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</si>
  <si>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</si>
  <si>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</si>
  <si>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</si>
  <si>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</si>
  <si>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</si>
  <si>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</si>
  <si>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</si>
  <si>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</si>
  <si>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</si>
  <si>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</si>
  <si>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</si>
  <si>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</si>
  <si>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</si>
  <si>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</si>
  <si>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</si>
  <si>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</si>
  <si>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</si>
  <si>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</si>
  <si>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</si>
  <si>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</si>
  <si>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</si>
  <si>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</si>
  <si>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</si>
  <si>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</si>
  <si>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</si>
  <si>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</si>
  <si>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</si>
  <si>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</si>
  <si>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</si>
  <si>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</si>
  <si>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</si>
  <si>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</si>
  <si>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</si>
  <si>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</si>
  <si>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</si>
  <si>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</si>
  <si>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</si>
  <si>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</si>
  <si>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</si>
  <si>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</si>
  <si>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</si>
  <si>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</si>
  <si>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</si>
  <si>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</si>
  <si>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</si>
  <si>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</si>
  <si>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</si>
  <si>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</si>
  <si>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</si>
  <si>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</si>
  <si>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</si>
  <si>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</si>
  <si>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</si>
  <si>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</si>
  <si>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</si>
  <si>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</si>
  <si>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</si>
  <si>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</si>
  <si>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</si>
  <si>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</si>
  <si>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</si>
  <si>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</si>
  <si>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</si>
  <si>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</si>
  <si>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</si>
  <si>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</si>
  <si>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</si>
  <si>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</si>
  <si>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</si>
  <si>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</si>
  <si>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</si>
  <si>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</si>
  <si>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</si>
  <si>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</si>
  <si>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</si>
  <si>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</si>
  <si>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</si>
  <si>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</si>
  <si>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</si>
  <si>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</si>
  <si>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</si>
  <si>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</si>
  <si>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</si>
  <si>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</si>
  <si>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</si>
  <si>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</si>
  <si>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</si>
  <si>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</si>
  <si>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</si>
  <si>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</si>
  <si>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</si>
  <si>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</si>
  <si>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</si>
  <si>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</si>
  <si>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</si>
  <si>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</si>
  <si>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</si>
  <si>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</si>
  <si>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</si>
  <si>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</si>
  <si>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</si>
  <si>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</si>
  <si>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</si>
  <si>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</si>
  <si>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</si>
  <si>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</si>
  <si>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</si>
  <si>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</si>
  <si>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</si>
  <si>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</si>
  <si>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</si>
  <si>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</si>
  <si>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</si>
  <si>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</si>
  <si>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</si>
  <si>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</si>
  <si>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</si>
  <si>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</si>
  <si>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</si>
  <si>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</si>
  <si>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</si>
  <si>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</si>
  <si>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</si>
  <si>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</si>
  <si>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</si>
  <si>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</si>
  <si>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</si>
  <si>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</si>
  <si>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</si>
  <si>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</si>
  <si>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</si>
  <si>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</si>
  <si>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</si>
  <si>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</si>
  <si>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</si>
  <si>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</si>
  <si>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</si>
  <si>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</si>
  <si>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</si>
  <si>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</si>
  <si>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</si>
  <si>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</si>
  <si>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</si>
  <si>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</si>
  <si>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</si>
  <si>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</si>
  <si>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</si>
  <si>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</si>
  <si>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</si>
  <si>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</si>
  <si>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</si>
  <si>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</si>
  <si>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</si>
  <si>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</si>
  <si>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</si>
  <si>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</si>
  <si>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</si>
  <si>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</si>
  <si>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</si>
  <si>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</si>
  <si>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</si>
  <si>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</si>
  <si>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</si>
  <si>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</si>
  <si>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</si>
  <si>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</si>
  <si>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</si>
  <si>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</si>
  <si>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</si>
  <si>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</si>
  <si>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</si>
  <si>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</si>
  <si>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</si>
  <si>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</si>
  <si>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</si>
  <si>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</si>
  <si>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</si>
  <si>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</si>
  <si>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</si>
  <si>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</si>
  <si>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</si>
  <si>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</si>
  <si>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</si>
  <si>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</si>
  <si>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</si>
  <si>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</si>
  <si>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</si>
  <si>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</si>
  <si>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</si>
  <si>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</si>
  <si>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</si>
  <si>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</si>
  <si>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</si>
  <si>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</si>
  <si>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</si>
  <si>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</si>
  <si>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</si>
  <si>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</si>
  <si>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</si>
  <si>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</si>
  <si>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</si>
  <si>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</si>
  <si>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</si>
  <si>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</si>
  <si>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</si>
  <si>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</si>
  <si>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</si>
  <si>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</si>
  <si>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</si>
  <si>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</si>
  <si>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</si>
  <si>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</si>
  <si>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</si>
  <si>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</si>
  <si>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</si>
  <si>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</si>
  <si>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</si>
  <si>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</si>
  <si>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</si>
  <si>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</si>
  <si>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</si>
  <si>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</si>
  <si>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</si>
  <si>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</si>
  <si>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</si>
  <si>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</si>
  <si>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</si>
  <si>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</si>
  <si>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</si>
  <si>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</si>
  <si>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</si>
  <si>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</si>
  <si>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</si>
  <si>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</si>
  <si>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</si>
  <si>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</si>
  <si>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</si>
  <si>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</si>
  <si>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</si>
  <si>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</si>
  <si>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</si>
  <si>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</si>
  <si>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</si>
  <si>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</si>
  <si>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</si>
  <si>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</si>
  <si>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</si>
  <si>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</si>
  <si>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</si>
  <si>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</si>
  <si>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</si>
  <si>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</si>
  <si>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</si>
  <si>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</si>
  <si>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</si>
  <si>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</si>
  <si>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</si>
  <si>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</si>
  <si>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</si>
  <si>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</si>
  <si>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</si>
  <si>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</si>
  <si>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</si>
  <si>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</si>
  <si>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</si>
  <si>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</si>
  <si>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</si>
  <si>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</si>
  <si>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</si>
  <si>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</si>
  <si>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</si>
  <si>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</si>
  <si>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</si>
  <si>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</si>
  <si>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</si>
  <si>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</si>
  <si>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</si>
  <si>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</si>
  <si>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</si>
  <si>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</si>
  <si>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</si>
  <si>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</si>
  <si>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</si>
  <si>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</si>
  <si>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</si>
  <si>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</si>
  <si>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</si>
  <si>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</si>
  <si>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</si>
  <si>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</si>
  <si>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</si>
  <si>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</si>
  <si>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</si>
  <si>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</si>
  <si>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</si>
  <si>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</si>
  <si>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</si>
  <si>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</si>
  <si>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</si>
  <si>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</si>
  <si>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</si>
  <si>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</si>
  <si>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</si>
  <si>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</si>
  <si>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</si>
  <si>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</si>
  <si>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</si>
  <si>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</si>
  <si>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</si>
  <si>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</si>
  <si>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</si>
  <si>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</si>
  <si>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</si>
  <si>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</si>
  <si>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</si>
  <si>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</si>
  <si>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</si>
  <si>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</si>
  <si>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</si>
  <si>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</si>
  <si>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</si>
  <si>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</si>
  <si>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</si>
  <si>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</si>
  <si>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</si>
  <si>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</si>
  <si>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</si>
  <si>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</si>
  <si>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</si>
  <si>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</si>
  <si>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</si>
  <si>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</si>
  <si>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</si>
  <si>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</si>
  <si>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</si>
  <si>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</si>
  <si>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</si>
  <si>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</si>
  <si>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</si>
  <si>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</si>
  <si>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</si>
  <si>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</si>
  <si>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</si>
  <si>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</si>
  <si>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</si>
  <si>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</si>
  <si>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</si>
  <si>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</si>
  <si>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</si>
  <si>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</si>
  <si>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</si>
  <si>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</si>
  <si>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</si>
  <si>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</si>
  <si>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</si>
  <si>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</si>
  <si>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</si>
  <si>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</si>
  <si>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</si>
  <si>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</si>
  <si>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</si>
  <si>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</si>
  <si>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</si>
  <si>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</si>
  <si>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</si>
  <si>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</si>
  <si>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</si>
  <si>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</si>
  <si>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</si>
  <si>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</si>
  <si>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</si>
  <si>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</si>
  <si>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</si>
  <si>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</si>
  <si>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</si>
  <si>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</si>
  <si>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</si>
  <si>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</si>
  <si>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</si>
  <si>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</si>
  <si>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</si>
  <si>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</si>
  <si>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</si>
  <si>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</si>
  <si>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</si>
  <si>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</si>
  <si>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</si>
  <si>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</si>
  <si>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</si>
  <si>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</si>
  <si>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</si>
  <si>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</si>
  <si>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</si>
  <si>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</si>
  <si>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</si>
  <si>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</si>
  <si>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</si>
  <si>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</si>
  <si>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</si>
  <si>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</si>
  <si>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</si>
  <si>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</si>
  <si>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</si>
  <si>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</si>
  <si>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</si>
  <si>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</si>
  <si>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</si>
  <si>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</si>
  <si>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</si>
  <si>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</si>
  <si>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</si>
  <si>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</si>
  <si>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</si>
  <si>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</si>
  <si>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</si>
  <si>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</si>
  <si>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</si>
  <si>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</si>
  <si>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</si>
  <si>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</si>
  <si>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</si>
  <si>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</si>
  <si>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</si>
  <si>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</si>
  <si>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</si>
  <si>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</si>
  <si>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</si>
  <si>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</si>
  <si>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</si>
  <si>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</si>
  <si>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</si>
  <si>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</si>
  <si>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</si>
  <si>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</si>
  <si>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</si>
  <si>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</si>
  <si>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</si>
  <si>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</si>
  <si>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</si>
  <si>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</si>
  <si>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</si>
  <si>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</si>
  <si>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</si>
  <si>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</si>
  <si>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</si>
  <si>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</si>
  <si>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</si>
  <si>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</si>
  <si>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</si>
  <si>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</si>
  <si>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</si>
  <si>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</si>
  <si>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</si>
  <si>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</si>
  <si>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</si>
  <si>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</si>
  <si>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</si>
  <si>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</si>
  <si>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</si>
  <si>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</si>
  <si>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</si>
  <si>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</si>
  <si>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</si>
  <si>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</si>
  <si>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</si>
  <si>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</si>
  <si>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</si>
  <si>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</si>
  <si>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</si>
  <si>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</si>
  <si>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</si>
  <si>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</si>
  <si>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</si>
  <si>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</si>
  <si>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</si>
  <si>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</si>
  <si>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</si>
  <si>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</si>
  <si>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</si>
  <si>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</si>
  <si>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</si>
  <si>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</si>
  <si>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</si>
  <si>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</si>
  <si>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</si>
  <si>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</si>
  <si>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</si>
  <si>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</si>
  <si>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</si>
  <si>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</si>
  <si>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</si>
  <si>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</si>
  <si>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</si>
  <si>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</si>
  <si>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</si>
  <si>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</si>
  <si>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</si>
  <si>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</si>
  <si>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</si>
  <si>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</si>
  <si>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</si>
  <si>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</si>
  <si>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</si>
  <si>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</si>
  <si>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</si>
  <si>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</si>
  <si>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</si>
  <si>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</si>
  <si>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</si>
  <si>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</si>
  <si>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</si>
  <si>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</si>
  <si>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</si>
  <si>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</si>
  <si>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</si>
  <si>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</si>
  <si>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</si>
  <si>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</si>
  <si>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</si>
  <si>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</si>
  <si>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</si>
  <si>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</si>
  <si>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</si>
  <si>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</si>
  <si>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</si>
  <si>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</si>
  <si>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</si>
  <si>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</si>
  <si>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</si>
  <si>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</si>
  <si>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</si>
  <si>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</si>
  <si>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</si>
  <si>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</si>
  <si>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</si>
  <si>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</si>
  <si>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</si>
  <si>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</si>
  <si>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</si>
  <si>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</si>
  <si>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</si>
  <si>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</si>
  <si>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</si>
  <si>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</si>
  <si>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</si>
  <si>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</si>
  <si>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</si>
  <si>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</si>
  <si>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</si>
  <si>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</si>
  <si>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</si>
  <si>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</si>
  <si>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</si>
  <si>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</si>
  <si>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</si>
  <si>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</si>
  <si>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</si>
  <si>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</si>
  <si>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</si>
  <si>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</si>
  <si>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</si>
  <si>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</si>
  <si>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</si>
  <si>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</si>
  <si>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</si>
  <si>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</si>
  <si>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</si>
  <si>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</si>
  <si>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</si>
  <si>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</si>
  <si>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</si>
  <si>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</si>
  <si>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</si>
  <si>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</si>
  <si>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</si>
  <si>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</si>
  <si>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</si>
  <si>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</si>
  <si>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</si>
  <si>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</si>
  <si>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</si>
  <si>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</si>
  <si>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</si>
  <si>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</si>
  <si>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</si>
  <si>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</si>
  <si>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</si>
  <si>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</si>
  <si>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</si>
  <si>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</si>
  <si>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</si>
  <si>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</si>
  <si>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</si>
  <si>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</si>
  <si>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</si>
  <si>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</si>
  <si>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</si>
  <si>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</si>
  <si>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</si>
  <si>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</si>
  <si>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</si>
  <si>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</si>
  <si>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</si>
  <si>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</si>
  <si>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</si>
  <si>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</si>
  <si>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</si>
  <si>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</si>
  <si>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</si>
  <si>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</si>
  <si>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</si>
  <si>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</si>
  <si>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</si>
  <si>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</si>
  <si>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</si>
  <si>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</si>
  <si>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</si>
  <si>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</si>
  <si>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</si>
  <si>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</si>
  <si>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</si>
  <si>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</si>
  <si>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</si>
  <si>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</si>
  <si>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</si>
  <si>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</si>
  <si>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</si>
  <si>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</si>
  <si>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</si>
  <si>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</si>
  <si>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</si>
  <si>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</si>
  <si>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</si>
  <si>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</si>
  <si>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</si>
  <si>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</si>
  <si>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</si>
  <si>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</si>
  <si>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</si>
  <si>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</si>
  <si>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</si>
  <si>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</si>
  <si>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</si>
  <si>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</si>
  <si>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</si>
  <si>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</si>
  <si>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</si>
  <si>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</si>
  <si>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</si>
  <si>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</si>
  <si>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</si>
  <si>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</si>
  <si>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</si>
  <si>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</si>
  <si>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</si>
  <si>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</si>
  <si>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</si>
  <si>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</si>
  <si>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</si>
  <si>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</si>
  <si>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</si>
  <si>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</si>
  <si>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</si>
  <si>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</si>
  <si>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</si>
  <si>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</si>
  <si>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</si>
  <si>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</si>
  <si>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</si>
  <si>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</si>
  <si>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</si>
  <si>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</si>
  <si>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</si>
  <si>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</si>
  <si>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</si>
  <si>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</si>
  <si>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</si>
  <si>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</si>
  <si>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</si>
  <si>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</si>
  <si>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</si>
  <si>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</si>
  <si>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</si>
  <si>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</si>
  <si>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</si>
  <si>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</si>
  <si>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</si>
  <si>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</si>
  <si>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</si>
  <si>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</si>
  <si>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</si>
  <si>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</si>
  <si>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</si>
  <si>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</si>
  <si>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</si>
  <si>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</si>
  <si>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</si>
  <si>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</si>
  <si>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</si>
  <si>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</si>
  <si>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</si>
  <si>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</si>
  <si>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</si>
  <si>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</si>
  <si>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</si>
  <si>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</si>
  <si>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</si>
  <si>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</si>
  <si>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</si>
  <si>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</si>
  <si>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</si>
  <si>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</si>
  <si>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</si>
  <si>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</si>
  <si>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</si>
  <si>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</si>
  <si>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</si>
  <si>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</si>
  <si>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</si>
  <si>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</si>
  <si>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</si>
  <si>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</si>
  <si>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</si>
  <si>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</si>
  <si>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</si>
  <si>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</si>
  <si>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</si>
  <si>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</si>
  <si>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</si>
  <si>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</si>
  <si>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</si>
  <si>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</si>
  <si>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</si>
  <si>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</si>
  <si>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</si>
  <si>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</si>
  <si>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</si>
  <si>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</si>
  <si>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</si>
  <si>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</si>
  <si>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</si>
  <si>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</si>
  <si>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</si>
  <si>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</si>
  <si>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</si>
  <si>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</si>
  <si>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</si>
  <si>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</si>
  <si>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</si>
  <si>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</si>
  <si>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</si>
  <si>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</si>
  <si>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</si>
  <si>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</si>
  <si>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</si>
  <si>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</si>
  <si>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</si>
  <si>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</si>
  <si>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</si>
  <si>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</si>
  <si>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</si>
  <si>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</si>
  <si>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</si>
  <si>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</si>
  <si>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</si>
  <si>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</si>
  <si>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</si>
  <si>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</si>
  <si>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</si>
  <si>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</si>
  <si>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</si>
  <si>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</si>
  <si>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</si>
  <si>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</si>
  <si>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</si>
  <si>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</si>
  <si>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</si>
  <si>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</si>
  <si>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</si>
  <si>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</si>
  <si>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</si>
  <si>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</si>
  <si>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</si>
  <si>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</si>
  <si>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</si>
  <si>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</si>
  <si>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</si>
  <si>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</si>
  <si>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</si>
  <si>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</si>
  <si>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</si>
  <si>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</si>
  <si>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</si>
  <si>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</si>
  <si>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</si>
  <si>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</si>
  <si>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</si>
  <si>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</si>
  <si>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</si>
  <si>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</si>
  <si>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</si>
  <si>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</si>
  <si>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</si>
  <si>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</si>
  <si>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</si>
  <si>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</si>
  <si>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</si>
  <si>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</si>
  <si>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</si>
  <si>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</si>
  <si>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</si>
  <si>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</si>
  <si>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</si>
  <si>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</si>
  <si>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</si>
  <si>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</si>
  <si>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</si>
  <si>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</si>
  <si>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</si>
  <si>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</si>
  <si>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</si>
  <si>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</si>
  <si>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</si>
  <si>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</si>
  <si>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</si>
  <si>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</si>
  <si>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</si>
  <si>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</si>
  <si>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</si>
  <si>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</si>
  <si>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</si>
  <si>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</si>
  <si>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</si>
  <si>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</si>
  <si>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</si>
  <si>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</si>
  <si>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</si>
  <si>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</si>
  <si>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</si>
  <si>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</si>
  <si>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</si>
  <si>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</si>
  <si>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</si>
  <si>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</si>
  <si>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</si>
  <si>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</si>
  <si>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</si>
  <si>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</si>
  <si>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</si>
  <si>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</si>
  <si>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</si>
  <si>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</si>
  <si>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</si>
  <si>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</si>
  <si>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</si>
  <si>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</si>
  <si>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</si>
  <si>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</si>
  <si>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</si>
  <si>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</si>
  <si>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</si>
  <si>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</si>
  <si>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</si>
  <si>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</si>
  <si>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</si>
  <si>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</si>
  <si>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</si>
  <si>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</si>
  <si>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</si>
  <si>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</si>
  <si>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</si>
  <si>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</si>
  <si>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</si>
  <si>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</si>
  <si>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</si>
  <si>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</si>
  <si>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</si>
  <si>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</si>
  <si>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</si>
  <si>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</si>
  <si>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</si>
  <si>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</si>
  <si>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</si>
  <si>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</si>
  <si>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</si>
  <si>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</si>
  <si>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</si>
  <si>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</si>
  <si>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</si>
  <si>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</si>
  <si>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</si>
  <si>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</si>
  <si>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</si>
  <si>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</si>
  <si>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</si>
  <si>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</si>
  <si>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</si>
  <si>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</si>
  <si>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</si>
  <si>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</si>
  <si>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</si>
  <si>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</si>
  <si>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</si>
  <si>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</si>
  <si>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</si>
  <si>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</si>
  <si>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</si>
  <si>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</si>
  <si>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</si>
  <si>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</si>
  <si>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</si>
  <si>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</si>
  <si>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</si>
  <si>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</si>
  <si>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</si>
  <si>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</si>
  <si>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</si>
  <si>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</si>
  <si>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</si>
  <si>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</si>
  <si>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</si>
  <si>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</si>
  <si>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</si>
  <si>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</si>
  <si>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</si>
  <si>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</si>
  <si>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</si>
  <si>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</si>
  <si>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</si>
  <si>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</si>
  <si>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</si>
  <si>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</si>
  <si>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</si>
  <si>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</si>
  <si>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</si>
  <si>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</si>
  <si>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</si>
  <si>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</si>
  <si>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</si>
  <si>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</si>
  <si>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</si>
  <si>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</si>
  <si>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</si>
  <si>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</si>
  <si>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</si>
  <si>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</si>
  <si>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</si>
  <si>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</si>
  <si>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</si>
  <si>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</si>
  <si>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</si>
  <si>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</si>
  <si>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</si>
  <si>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</si>
  <si>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</si>
  <si>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</si>
  <si>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</si>
  <si>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</si>
  <si>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</si>
  <si>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</si>
  <si>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</si>
  <si>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</si>
  <si>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</si>
  <si>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</si>
  <si>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</si>
  <si>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</si>
  <si>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</si>
  <si>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</si>
  <si>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</si>
  <si>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</si>
  <si>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</si>
  <si>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</si>
  <si>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</si>
  <si>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</si>
  <si>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</si>
  <si>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</si>
  <si>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</si>
  <si>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</si>
  <si>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</si>
  <si>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</si>
  <si>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</si>
  <si>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</si>
  <si>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</si>
  <si>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</si>
  <si>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</si>
  <si>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</si>
  <si>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</si>
  <si>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</si>
  <si>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</si>
  <si>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</si>
  <si>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</si>
  <si>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</si>
  <si>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</si>
  <si>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</si>
  <si>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</si>
  <si>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</si>
  <si>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</si>
  <si>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</si>
  <si>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</si>
  <si>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</si>
  <si>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</si>
  <si>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</si>
  <si>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</si>
  <si>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</si>
  <si>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</si>
  <si>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</si>
  <si>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</si>
  <si>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</si>
  <si>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</si>
  <si>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</si>
  <si>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</si>
  <si>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</si>
  <si>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</si>
  <si>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</si>
  <si>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</si>
  <si>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</si>
  <si>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</si>
  <si>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</si>
  <si>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</si>
  <si>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</si>
  <si>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</si>
  <si>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</si>
  <si>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</si>
  <si>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</si>
  <si>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</si>
  <si>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</si>
  <si>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</si>
  <si>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</si>
  <si>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</si>
  <si>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</si>
  <si>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</si>
  <si>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</si>
  <si>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</si>
  <si>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</si>
  <si>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</si>
  <si>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</si>
  <si>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</si>
  <si>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</si>
  <si>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</si>
  <si>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</si>
  <si>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</si>
  <si>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</si>
  <si>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</si>
  <si>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</si>
  <si>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</si>
  <si>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</si>
  <si>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</si>
  <si>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</si>
  <si>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</si>
  <si>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</si>
  <si>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</si>
  <si>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</si>
  <si>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</si>
  <si>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</si>
  <si>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</si>
  <si>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</si>
  <si>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</si>
  <si>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</si>
  <si>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</si>
  <si>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</si>
  <si>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</si>
  <si>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</si>
  <si>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</si>
  <si>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</si>
  <si>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</si>
  <si>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</si>
  <si>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</si>
  <si>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</si>
  <si>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</si>
  <si>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</si>
  <si>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</si>
  <si>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</si>
  <si>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</si>
  <si>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</si>
  <si>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</si>
  <si>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</si>
  <si>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</si>
  <si>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</si>
  <si>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</si>
  <si>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</si>
  <si>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</si>
  <si>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</si>
  <si>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</si>
  <si>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</si>
  <si>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</si>
  <si>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</si>
  <si>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</si>
  <si>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</si>
  <si>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</si>
  <si>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</si>
  <si>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</si>
  <si>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</si>
  <si>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</si>
  <si>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</si>
  <si>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</si>
  <si>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</si>
  <si>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</si>
  <si>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</si>
  <si>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</si>
  <si>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</si>
  <si>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</si>
  <si>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</si>
  <si>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</si>
  <si>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</si>
  <si>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</si>
  <si>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</si>
  <si>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</si>
  <si>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</si>
  <si>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</si>
  <si>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</si>
  <si>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</si>
  <si>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</si>
  <si>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</si>
  <si>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</si>
  <si>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</si>
  <si>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</si>
  <si>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</si>
  <si>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</si>
  <si>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</si>
  <si>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</si>
  <si>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</si>
  <si>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</si>
  <si>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</si>
  <si>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</si>
  <si>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</si>
  <si>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</si>
  <si>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</si>
  <si>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</si>
  <si>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</si>
  <si>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</si>
  <si>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</si>
  <si>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</si>
  <si>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</si>
  <si>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</si>
  <si>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</si>
  <si>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</si>
  <si>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</si>
  <si>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</si>
  <si>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</si>
  <si>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</si>
  <si>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</si>
  <si>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</si>
  <si>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</si>
  <si>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</si>
  <si>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</si>
  <si>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</si>
  <si>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</si>
  <si>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</si>
  <si>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</si>
  <si>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</si>
  <si>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</si>
  <si>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</si>
  <si>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</si>
  <si>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</si>
  <si>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</si>
  <si>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</si>
  <si>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</si>
  <si>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</si>
  <si>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</si>
  <si>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</si>
  <si>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</si>
  <si>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</si>
  <si>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</si>
  <si>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</si>
  <si>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</si>
  <si>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</si>
  <si>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</si>
  <si>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</si>
  <si>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</si>
  <si>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</si>
  <si>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</si>
  <si>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</si>
  <si>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</si>
  <si>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</si>
  <si>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</si>
  <si>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</si>
  <si>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</si>
  <si>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</si>
  <si>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</si>
  <si>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</si>
  <si>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</si>
  <si>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</si>
  <si>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</si>
  <si>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</si>
  <si>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</si>
  <si>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</si>
  <si>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</si>
  <si>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</si>
  <si>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</si>
  <si>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</si>
  <si>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</si>
  <si>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</si>
  <si>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</si>
  <si>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</si>
  <si>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</si>
  <si>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</si>
  <si>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</si>
  <si>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</si>
  <si>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</si>
  <si>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</si>
  <si>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</si>
  <si>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</si>
  <si>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</si>
  <si>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</si>
  <si>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</si>
  <si>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</si>
  <si>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</si>
  <si>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</si>
  <si>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</si>
  <si>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</si>
  <si>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</si>
  <si>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</si>
  <si>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</si>
  <si>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</si>
  <si>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</si>
  <si>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</si>
  <si>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</si>
  <si>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</si>
  <si>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</si>
  <si>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</si>
  <si>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</si>
  <si>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</si>
  <si>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</si>
  <si>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</si>
  <si>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</si>
  <si>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</si>
  <si>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</si>
  <si>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</si>
  <si>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</si>
  <si>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</si>
  <si>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</si>
  <si>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</si>
  <si>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</si>
  <si>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</si>
  <si>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</si>
  <si>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</si>
  <si>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</si>
  <si>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</si>
  <si>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</si>
  <si>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</si>
  <si>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</si>
  <si>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</si>
  <si>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</si>
  <si>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</si>
  <si>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</si>
  <si>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</si>
  <si>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</si>
  <si>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</si>
  <si>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</si>
  <si>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</si>
  <si>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</si>
  <si>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</si>
  <si>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</si>
  <si>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</si>
  <si>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</si>
  <si>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</si>
  <si>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</si>
  <si>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</si>
  <si>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</si>
  <si>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</si>
  <si>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</si>
  <si>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</si>
  <si>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</si>
  <si>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</si>
  <si>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</si>
  <si>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</si>
  <si>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</si>
  <si>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</si>
  <si>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</si>
  <si>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</si>
  <si>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</si>
  <si>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</si>
  <si>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</si>
  <si>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</si>
  <si>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</si>
  <si>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</si>
  <si>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</si>
  <si>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</si>
  <si>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</si>
  <si>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</si>
  <si>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</si>
  <si>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</si>
  <si>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</si>
  <si>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</si>
  <si>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</si>
  <si>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</si>
  <si>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</si>
  <si>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</si>
  <si>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</si>
  <si>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</si>
  <si>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</si>
  <si>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</si>
  <si>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</si>
  <si>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</si>
  <si>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</si>
  <si>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</si>
  <si>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</si>
  <si>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</si>
  <si>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</si>
  <si>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</si>
  <si>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</si>
  <si>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</si>
  <si>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</si>
  <si>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</si>
  <si>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</si>
  <si>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</si>
  <si>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</si>
  <si>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</si>
  <si>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</si>
  <si>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</si>
  <si>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</si>
  <si>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</si>
  <si>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</si>
  <si>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</si>
  <si>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</si>
  <si>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</si>
  <si>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</si>
  <si>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</si>
  <si>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</si>
  <si>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</si>
  <si>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</si>
  <si>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</si>
  <si>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</si>
  <si>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</si>
  <si>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</si>
  <si>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</si>
  <si>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</si>
  <si>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</si>
  <si>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</si>
  <si>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</si>
  <si>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</si>
  <si>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</si>
  <si>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</si>
  <si>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</si>
  <si>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</si>
  <si>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</si>
  <si>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</si>
  <si>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</si>
  <si>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</si>
  <si>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</si>
  <si>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</si>
  <si>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</si>
  <si>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</si>
  <si>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</si>
  <si>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</si>
  <si>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</si>
  <si>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</si>
  <si>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</si>
  <si>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</si>
  <si>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</si>
  <si>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</si>
  <si>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</si>
  <si>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</si>
  <si>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</si>
  <si>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</si>
  <si>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</si>
  <si>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</si>
  <si>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</si>
  <si>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</si>
  <si>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</si>
  <si>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</si>
  <si>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</si>
  <si>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</si>
  <si>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</si>
  <si>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</si>
  <si>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</si>
  <si>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</si>
  <si>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</si>
  <si>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</si>
  <si>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</si>
  <si>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</si>
  <si>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</si>
  <si>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</si>
  <si>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</si>
  <si>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</si>
  <si>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</si>
  <si>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</si>
  <si>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</si>
  <si>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</si>
  <si>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</si>
  <si>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</si>
  <si>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</si>
  <si>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</si>
  <si>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</si>
  <si>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</si>
  <si>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</si>
  <si>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</si>
  <si>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</si>
  <si>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</si>
  <si>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</si>
  <si>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</si>
  <si>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</si>
  <si>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</si>
  <si>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</si>
  <si>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</si>
  <si>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</si>
  <si>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</si>
  <si>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</si>
  <si>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</si>
  <si>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</si>
  <si>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</si>
  <si>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</si>
  <si>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</si>
  <si>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</si>
  <si>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</si>
  <si>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</si>
  <si>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</si>
  <si>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</si>
  <si>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</si>
  <si>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</si>
  <si>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</si>
  <si>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</si>
  <si>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</si>
  <si>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</si>
  <si>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</si>
  <si>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</si>
  <si>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</si>
  <si>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</si>
  <si>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</si>
  <si>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</si>
  <si>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</si>
  <si>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</si>
  <si>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</si>
  <si>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</si>
  <si>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</si>
  <si>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</si>
  <si>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</si>
  <si>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</si>
  <si>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</si>
  <si>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</si>
  <si>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</si>
  <si>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</si>
  <si>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</si>
  <si>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</si>
  <si>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</si>
  <si>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</si>
  <si>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</si>
  <si>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</si>
  <si>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</si>
  <si>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</si>
  <si>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</si>
  <si>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</si>
  <si>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</si>
  <si>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</si>
  <si>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</si>
  <si>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</si>
  <si>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</si>
  <si>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</si>
  <si>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</si>
  <si>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</si>
  <si>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</si>
  <si>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</si>
  <si>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</si>
  <si>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</si>
  <si>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</si>
  <si>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</si>
  <si>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</si>
  <si>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</si>
  <si>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</si>
  <si>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</si>
  <si>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</si>
  <si>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</si>
  <si>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</si>
  <si>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</si>
  <si>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</si>
  <si>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</si>
  <si>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</si>
  <si>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</si>
  <si>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</si>
  <si>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</si>
  <si>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</si>
  <si>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</si>
  <si>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</si>
  <si>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</si>
  <si>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</si>
  <si>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</si>
  <si>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</si>
  <si>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</si>
  <si>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</si>
  <si>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</si>
  <si>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</si>
  <si>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</si>
  <si>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</si>
  <si>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</si>
  <si>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</si>
  <si>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</si>
  <si>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</si>
  <si>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</si>
  <si>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</si>
  <si>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</si>
  <si>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</si>
  <si>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</si>
  <si>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</si>
  <si>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</si>
  <si>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</si>
  <si>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</si>
  <si>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</si>
  <si>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</si>
  <si>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</si>
  <si>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</si>
  <si>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</si>
  <si>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</si>
  <si>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</si>
  <si>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</si>
  <si>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</si>
  <si>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</si>
  <si>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</si>
  <si>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</si>
  <si>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</si>
  <si>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</si>
  <si>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</si>
  <si>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</si>
  <si>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</si>
  <si>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</si>
  <si>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</si>
  <si>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</si>
  <si>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</si>
  <si>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</si>
  <si>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</si>
  <si>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</si>
  <si>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</si>
  <si>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</si>
  <si>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</si>
  <si>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</si>
  <si>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</si>
  <si>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</si>
  <si>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</si>
  <si>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</si>
  <si>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</si>
  <si>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</si>
  <si>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</si>
  <si>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</si>
  <si>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</si>
  <si>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</si>
  <si>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</si>
  <si>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</si>
  <si>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</si>
  <si>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</si>
  <si>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</si>
  <si>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</si>
  <si>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</si>
  <si>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</si>
  <si>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</si>
  <si>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</si>
  <si>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</si>
  <si>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</si>
  <si>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</si>
  <si>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</si>
  <si>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</si>
  <si>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</si>
  <si>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</si>
  <si>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</si>
  <si>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</si>
  <si>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</si>
  <si>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</si>
  <si>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</si>
  <si>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</si>
  <si>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</si>
  <si>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</si>
  <si>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</si>
  <si>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</si>
  <si>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</si>
  <si>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</si>
  <si>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</si>
  <si>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</si>
  <si>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</si>
  <si>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</si>
  <si>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</si>
  <si>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</si>
  <si>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</si>
  <si>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</si>
  <si>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</si>
  <si>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</si>
  <si>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</si>
  <si>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</si>
  <si>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</si>
  <si>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</si>
  <si>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</si>
  <si>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</si>
  <si>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</si>
  <si>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</si>
  <si>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</si>
  <si>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</si>
  <si>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</si>
  <si>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</si>
  <si>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</si>
  <si>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</si>
  <si>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</si>
  <si>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</si>
  <si>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</si>
  <si>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</si>
  <si>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</si>
  <si>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</si>
  <si>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</si>
  <si>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</si>
  <si>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</si>
  <si>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</si>
  <si>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</si>
  <si>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</si>
  <si>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</si>
  <si>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</si>
  <si>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</si>
  <si>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</si>
  <si>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</si>
  <si>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</si>
  <si>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</si>
  <si>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</si>
  <si>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</si>
  <si>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</si>
  <si>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</si>
  <si>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</si>
  <si>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</si>
  <si>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</si>
  <si>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</si>
  <si>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</si>
  <si>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</si>
  <si>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</si>
  <si>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</si>
  <si>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</si>
  <si>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</si>
  <si>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</si>
  <si>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</si>
  <si>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</si>
  <si>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</si>
  <si>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</si>
  <si>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</si>
  <si>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</si>
  <si>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</si>
  <si>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</si>
  <si>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</si>
  <si>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</si>
  <si>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</si>
  <si>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</si>
  <si>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</si>
  <si>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</si>
  <si>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</si>
  <si>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</si>
  <si>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</si>
  <si>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</si>
  <si>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</si>
  <si>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</si>
  <si>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</si>
  <si>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</si>
  <si>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</si>
  <si>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</si>
  <si>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</si>
  <si>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</si>
  <si>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</si>
  <si>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</si>
  <si>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</si>
  <si>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</si>
  <si>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</si>
  <si>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</si>
  <si>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</si>
  <si>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</si>
  <si>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</si>
  <si>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</si>
  <si>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</si>
  <si>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</si>
  <si>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</si>
  <si>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</si>
  <si>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</si>
  <si>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</si>
  <si>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</si>
  <si>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</si>
  <si>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</si>
  <si>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</si>
  <si>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</si>
  <si>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</si>
  <si>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</si>
  <si>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</si>
  <si>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</si>
  <si>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</si>
  <si>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</si>
  <si>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</si>
  <si>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</si>
  <si>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</si>
  <si>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</si>
  <si>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</si>
  <si>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</si>
  <si>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</si>
  <si>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</si>
  <si>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</si>
  <si>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</si>
  <si>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</si>
  <si>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</si>
  <si>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</si>
  <si>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</si>
  <si>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</si>
  <si>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</si>
  <si>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</si>
  <si>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</si>
  <si>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</si>
  <si>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</si>
  <si>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</si>
  <si>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</si>
  <si>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</si>
  <si>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</si>
  <si>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</si>
  <si>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</si>
  <si>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</si>
  <si>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</si>
  <si>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</si>
  <si>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</si>
  <si>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</si>
  <si>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</si>
  <si>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</si>
  <si>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</si>
  <si>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</si>
  <si>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</si>
  <si>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</si>
  <si>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</si>
  <si>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</si>
  <si>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</si>
  <si>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</si>
  <si>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</si>
  <si>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</si>
  <si>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</si>
  <si>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</si>
  <si>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</si>
  <si>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</si>
  <si>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</si>
  <si>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</si>
  <si>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</si>
  <si>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</si>
  <si>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</si>
  <si>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</si>
  <si>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</si>
  <si>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</si>
  <si>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</si>
  <si>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</si>
  <si>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</si>
  <si>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</si>
  <si>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</si>
  <si>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</si>
  <si>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</si>
  <si>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</si>
  <si>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</si>
  <si>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</si>
  <si>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</si>
  <si>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</si>
  <si>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</si>
  <si>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</si>
  <si>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</si>
  <si>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</si>
  <si>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</si>
  <si>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</si>
  <si>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</si>
  <si>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</si>
  <si>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</si>
  <si>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</si>
  <si>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</si>
  <si>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</si>
  <si>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</si>
  <si>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</si>
  <si>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</si>
  <si>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</si>
  <si>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</si>
  <si>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</si>
  <si>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</si>
  <si>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</si>
  <si>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</si>
  <si>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</si>
  <si>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</si>
  <si>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</si>
  <si>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</si>
  <si>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</si>
  <si>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</si>
  <si>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</si>
  <si>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</si>
  <si>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</si>
  <si>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</si>
  <si>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</si>
  <si>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</si>
  <si>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</si>
  <si>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</si>
  <si>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</si>
  <si>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</si>
  <si>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</si>
  <si>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</si>
  <si>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</si>
  <si>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</si>
  <si>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</si>
  <si>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</si>
  <si>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</si>
  <si>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</si>
  <si>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</si>
  <si>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</si>
  <si>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</si>
  <si>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</si>
  <si>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</si>
  <si>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</si>
  <si>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</si>
  <si>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</si>
  <si>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</si>
  <si>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</si>
  <si>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</si>
  <si>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</si>
  <si>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</si>
  <si>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</si>
  <si>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</si>
  <si>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</si>
  <si>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</si>
  <si>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</si>
  <si>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</si>
  <si>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</si>
  <si>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</si>
  <si>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</si>
  <si>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</si>
  <si>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</si>
  <si>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</si>
  <si>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</si>
  <si>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</si>
  <si>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</si>
  <si>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</si>
  <si>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</si>
  <si>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</si>
  <si>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</si>
  <si>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</si>
  <si>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</si>
  <si>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</si>
  <si>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</si>
  <si>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</si>
  <si>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</si>
  <si>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</si>
  <si>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</si>
  <si>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</si>
  <si>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</si>
  <si>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</si>
  <si>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</si>
  <si>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</si>
  <si>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</si>
  <si>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</si>
  <si>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</si>
  <si>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</si>
  <si>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</si>
  <si>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</si>
  <si>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</si>
  <si>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</si>
  <si>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</si>
  <si>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</si>
  <si>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</si>
  <si>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</si>
  <si>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</si>
  <si>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</si>
  <si>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</si>
  <si>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</si>
  <si>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</si>
  <si>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</si>
  <si>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</si>
  <si>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</si>
  <si>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</si>
  <si>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</si>
  <si>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</si>
  <si>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</si>
  <si>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</si>
  <si>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</si>
  <si>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</si>
  <si>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</si>
  <si>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</si>
  <si>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</si>
  <si>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</si>
  <si>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</si>
  <si>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</si>
  <si>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</si>
  <si>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</si>
  <si>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</si>
  <si>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</si>
  <si>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</si>
  <si>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</si>
  <si>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</si>
  <si>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</si>
  <si>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</si>
  <si>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</si>
  <si>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</si>
  <si>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</si>
  <si>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</si>
  <si>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</si>
  <si>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</si>
  <si>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</si>
  <si>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</si>
  <si>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</si>
  <si>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</si>
  <si>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</si>
  <si>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</si>
  <si>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</si>
  <si>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</si>
  <si>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</si>
  <si>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</si>
  <si>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</si>
  <si>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</si>
  <si>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</si>
  <si>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</si>
  <si>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</si>
  <si>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</si>
  <si>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</si>
  <si>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</si>
  <si>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</si>
  <si>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</si>
  <si>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</si>
  <si>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</si>
  <si>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</si>
  <si>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</si>
  <si>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</si>
  <si>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</si>
  <si>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</si>
  <si>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</si>
  <si>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</si>
  <si>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</si>
  <si>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</si>
  <si>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</si>
  <si>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</si>
  <si>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</si>
  <si>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</si>
  <si>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</si>
  <si>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</si>
  <si>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</si>
  <si>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</si>
  <si>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</si>
  <si>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</si>
  <si>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</si>
  <si>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</si>
  <si>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</si>
  <si>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</si>
  <si>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</si>
  <si>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</si>
  <si>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</si>
  <si>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</si>
  <si>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</si>
  <si>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</si>
  <si>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</si>
  <si>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</si>
  <si>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</si>
  <si>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</si>
  <si>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</si>
  <si>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</si>
  <si>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</si>
  <si>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</si>
  <si>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</si>
  <si>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</si>
  <si>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</si>
  <si>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</si>
  <si>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</si>
  <si>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</si>
  <si>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</si>
  <si>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</si>
  <si>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</si>
  <si>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</si>
  <si>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</si>
  <si>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</si>
  <si>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</si>
  <si>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</si>
  <si>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</si>
  <si>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</si>
  <si>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</si>
  <si>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</si>
  <si>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</si>
  <si>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</si>
  <si>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</si>
  <si>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</si>
  <si>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</si>
  <si>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</si>
  <si>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</si>
  <si>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</si>
  <si>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</si>
  <si>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</si>
  <si>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</si>
  <si>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</si>
  <si>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</si>
  <si>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</si>
  <si>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</si>
  <si>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</si>
  <si>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</si>
  <si>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</si>
  <si>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</si>
  <si>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</si>
  <si>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</si>
  <si>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</si>
  <si>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</si>
  <si>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</si>
  <si>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</si>
  <si>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</si>
  <si>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</si>
  <si>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</si>
  <si>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</si>
  <si>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</si>
  <si>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</si>
  <si>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</si>
  <si>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</si>
  <si>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</si>
  <si>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</si>
  <si>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</si>
  <si>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</si>
  <si>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</si>
  <si>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</si>
  <si>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</si>
  <si>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</si>
  <si>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</si>
  <si>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</si>
  <si>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</si>
  <si>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</si>
  <si>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</si>
  <si>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</si>
  <si>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</si>
  <si>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</si>
  <si>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</si>
  <si>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</si>
  <si>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</si>
  <si>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</si>
  <si>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</si>
  <si>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</si>
  <si>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</si>
  <si>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</si>
  <si>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</si>
  <si>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</si>
  <si>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</si>
  <si>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</si>
  <si>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</si>
  <si>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</si>
  <si>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</si>
  <si>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</si>
  <si>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</si>
  <si>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</si>
  <si>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</si>
  <si>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</si>
  <si>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</si>
  <si>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</si>
  <si>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</si>
  <si>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</si>
  <si>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</si>
  <si>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</si>
  <si>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</si>
  <si>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</si>
  <si>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</si>
  <si>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</si>
  <si>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</si>
  <si>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</si>
  <si>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</si>
  <si>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</si>
  <si>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</si>
  <si>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</si>
  <si>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</si>
  <si>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</si>
  <si>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</si>
  <si>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</si>
  <si>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</si>
  <si>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</si>
  <si>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</si>
  <si>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</si>
  <si>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</si>
  <si>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</si>
  <si>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</si>
  <si>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</si>
  <si>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</si>
  <si>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</si>
  <si>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</si>
  <si>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</si>
  <si>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</si>
  <si>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</si>
  <si>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</si>
  <si>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</si>
  <si>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</si>
  <si>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</si>
  <si>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</si>
  <si>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</si>
  <si>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</si>
  <si>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</si>
  <si>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</si>
  <si>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</si>
  <si>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</si>
  <si>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</si>
  <si>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</si>
  <si>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</si>
  <si>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</si>
  <si>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</si>
  <si>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</si>
  <si>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</si>
  <si>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</si>
  <si>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</si>
  <si>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</si>
  <si>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</si>
  <si>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</si>
  <si>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</si>
  <si>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</si>
  <si>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</si>
  <si>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</si>
  <si>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</si>
  <si>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</si>
  <si>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</si>
  <si>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</si>
  <si>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</si>
  <si>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</si>
  <si>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</si>
  <si>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</si>
  <si>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</si>
  <si>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</si>
  <si>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</si>
  <si>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</si>
  <si>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</si>
  <si>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</si>
  <si>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</si>
  <si>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</si>
  <si>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</si>
  <si>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</si>
  <si>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</si>
  <si>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</si>
  <si>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</si>
  <si>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</si>
  <si>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</si>
  <si>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</si>
  <si>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</si>
  <si>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</si>
  <si>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</si>
  <si>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</si>
  <si>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</si>
  <si>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</si>
  <si>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</si>
  <si>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</si>
  <si>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</si>
  <si>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</si>
  <si>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</si>
  <si>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</si>
  <si>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</si>
  <si>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</si>
  <si>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</si>
  <si>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</si>
  <si>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</si>
  <si>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</si>
  <si>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</si>
  <si>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</si>
  <si>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</si>
  <si>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</si>
  <si>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</si>
  <si>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</si>
  <si>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</si>
  <si>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</si>
  <si>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</si>
  <si>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</si>
  <si>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</si>
  <si>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</si>
  <si>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</si>
  <si>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</si>
  <si>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</si>
  <si>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</si>
  <si>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</si>
  <si>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</si>
  <si>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</si>
  <si>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</si>
  <si>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</si>
  <si>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</si>
  <si>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</si>
  <si>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</si>
  <si>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</si>
  <si>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</si>
  <si>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</si>
  <si>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</si>
  <si>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</si>
  <si>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</si>
  <si>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</si>
  <si>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</si>
  <si>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</si>
  <si>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</si>
  <si>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</si>
  <si>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</si>
  <si>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</si>
  <si>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</si>
  <si>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</si>
  <si>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</si>
  <si>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</si>
  <si>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</si>
  <si>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</si>
  <si>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</si>
  <si>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</si>
  <si>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</si>
  <si>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</si>
  <si>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</si>
  <si>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</si>
  <si>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</si>
  <si>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</si>
  <si>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</si>
  <si>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</si>
  <si>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</si>
  <si>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</si>
  <si>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</si>
  <si>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</si>
  <si>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</si>
  <si>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</si>
  <si>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</si>
  <si>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</si>
  <si>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</si>
  <si>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</si>
  <si>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</si>
  <si>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</si>
  <si>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</si>
  <si>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</si>
  <si>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</si>
  <si>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</si>
  <si>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</si>
  <si>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</si>
  <si>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</si>
  <si>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</si>
  <si>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</si>
  <si>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</si>
  <si>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</si>
  <si>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</si>
  <si>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</si>
  <si>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</si>
  <si>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</si>
  <si>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</si>
  <si>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</si>
  <si>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</si>
  <si>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</si>
  <si>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</si>
  <si>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</si>
  <si>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</si>
  <si>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</si>
  <si>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</si>
  <si>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</si>
  <si>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</si>
  <si>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</si>
  <si>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</si>
  <si>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</si>
  <si>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</si>
  <si>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</si>
  <si>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</si>
  <si>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</si>
  <si>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</si>
  <si>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</si>
  <si>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</si>
  <si>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</si>
  <si>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</si>
  <si>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</si>
  <si>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</si>
  <si>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</si>
  <si>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</si>
  <si>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</si>
  <si>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</si>
  <si>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</si>
  <si>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</si>
  <si>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</si>
  <si>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</si>
  <si>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</si>
  <si>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</si>
  <si>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</si>
  <si>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</si>
  <si>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</si>
  <si>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</si>
  <si>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</si>
  <si>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</si>
  <si>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</si>
  <si>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</si>
  <si>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</si>
  <si>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</si>
  <si>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</si>
  <si>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</si>
  <si>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</si>
  <si>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</si>
  <si>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</si>
  <si>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</si>
  <si>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</si>
  <si>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</si>
  <si>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</si>
  <si>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</si>
  <si>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</si>
  <si>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</si>
  <si>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</si>
  <si>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</si>
  <si>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</si>
  <si>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</si>
  <si>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</si>
  <si>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</si>
  <si>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</si>
  <si>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</si>
  <si>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</si>
  <si>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</si>
  <si>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</si>
  <si>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</si>
  <si>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</si>
  <si>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</si>
  <si>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</si>
  <si>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</si>
  <si>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</si>
  <si>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</si>
  <si>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</si>
  <si>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</si>
  <si>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</si>
  <si>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</si>
  <si>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</si>
  <si>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</si>
  <si>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</si>
  <si>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</si>
  <si>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</si>
  <si>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</si>
  <si>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</si>
  <si>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</si>
  <si>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</si>
  <si>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</si>
  <si>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</si>
  <si>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</si>
  <si>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</si>
  <si>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</si>
  <si>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</si>
  <si>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</si>
  <si>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</si>
  <si>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</si>
  <si>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</si>
  <si>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</si>
  <si>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</si>
  <si>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</si>
  <si>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</si>
  <si>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</si>
  <si>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</si>
  <si>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</si>
  <si>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</si>
  <si>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</si>
  <si>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</si>
  <si>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</si>
  <si>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</si>
  <si>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</si>
  <si>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</si>
  <si>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</si>
  <si>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</si>
  <si>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</si>
  <si>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</si>
  <si>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</si>
  <si>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</si>
  <si>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</si>
  <si>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</si>
  <si>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</si>
  <si>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</si>
  <si>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</si>
  <si>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</si>
  <si>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</si>
  <si>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</si>
  <si>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</si>
  <si>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</si>
  <si>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</si>
  <si>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</si>
  <si>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</si>
  <si>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</si>
  <si>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</si>
  <si>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</si>
  <si>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</si>
  <si>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</si>
  <si>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</si>
  <si>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</si>
  <si>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</si>
  <si>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</si>
  <si>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</si>
  <si>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</si>
  <si>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</si>
  <si>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</si>
  <si>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</si>
  <si>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</si>
  <si>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</si>
  <si>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</si>
  <si>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</si>
  <si>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</si>
  <si>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</si>
  <si>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</si>
  <si>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</si>
  <si>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</si>
  <si>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</si>
  <si>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</si>
  <si>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</si>
  <si>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</si>
  <si>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</si>
  <si>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</si>
  <si>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</si>
  <si>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</si>
  <si>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</si>
  <si>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</si>
  <si>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</si>
  <si>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</si>
  <si>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</si>
  <si>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</si>
  <si>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</si>
  <si>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</si>
  <si>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</si>
  <si>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</si>
  <si>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</si>
  <si>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</si>
  <si>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</si>
  <si>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</si>
  <si>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</si>
  <si>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</si>
  <si>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</si>
  <si>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</si>
  <si>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</si>
  <si>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</si>
  <si>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</si>
  <si>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</si>
  <si>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</si>
  <si>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</si>
  <si>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</si>
  <si>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</si>
  <si>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</si>
  <si>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</si>
  <si>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</si>
  <si>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</si>
  <si>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</si>
  <si>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</si>
  <si>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</si>
  <si>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</si>
  <si>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</si>
  <si>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</si>
  <si>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</si>
  <si>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</si>
  <si>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</si>
  <si>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</si>
  <si>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</si>
  <si>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</si>
  <si>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</si>
  <si>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</si>
  <si>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</si>
  <si>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</si>
  <si>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</si>
  <si>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</si>
  <si>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</si>
  <si>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</si>
  <si>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</si>
  <si>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</si>
  <si>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</si>
  <si>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</si>
  <si>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</si>
  <si>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</si>
  <si>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</si>
  <si>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</si>
  <si>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</si>
  <si>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</si>
  <si>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</si>
  <si>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</si>
  <si>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</si>
  <si>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</si>
  <si>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</si>
  <si>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</si>
  <si>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</si>
  <si>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</si>
  <si>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</si>
  <si>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</si>
  <si>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</si>
  <si>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</si>
  <si>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</si>
  <si>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</si>
  <si>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</si>
  <si>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</si>
  <si>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</si>
  <si>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</si>
  <si>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</si>
  <si>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</si>
  <si>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</si>
  <si>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</si>
  <si>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</si>
  <si>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</si>
  <si>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</si>
  <si>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</si>
  <si>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</si>
  <si>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</si>
  <si>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</si>
  <si>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</si>
  <si>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</si>
  <si>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</si>
  <si>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</si>
  <si>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</si>
  <si>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</si>
  <si>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</si>
  <si>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</si>
  <si>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</si>
  <si>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</si>
  <si>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</si>
  <si>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</si>
  <si>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</si>
  <si>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</si>
  <si>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</si>
  <si>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</si>
  <si>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</si>
  <si>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</si>
  <si>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</si>
  <si>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</si>
  <si>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</si>
  <si>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</si>
  <si>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</si>
  <si>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</si>
  <si>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</si>
  <si>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</si>
  <si>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</si>
  <si>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</si>
  <si>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</si>
  <si>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</si>
  <si>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</si>
  <si>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</si>
  <si>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</si>
  <si>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</si>
  <si>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</si>
  <si>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</si>
  <si>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</si>
  <si>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</si>
  <si>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</si>
  <si>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</si>
  <si>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</si>
  <si>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</si>
  <si>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</si>
  <si>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</si>
  <si>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</si>
  <si>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</si>
  <si>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</si>
  <si>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</si>
  <si>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</si>
  <si>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</si>
  <si>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</si>
  <si>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</si>
  <si>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</si>
  <si>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</si>
  <si>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</si>
  <si>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</si>
  <si>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</si>
  <si>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</si>
  <si>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</si>
  <si>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</si>
  <si>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</si>
  <si>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</si>
  <si>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</si>
  <si>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</si>
  <si>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</si>
  <si>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</si>
  <si>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</si>
  <si>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</si>
  <si>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</si>
  <si>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</si>
  <si>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</si>
  <si>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</si>
  <si>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</si>
  <si>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</si>
  <si>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</si>
  <si>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</si>
  <si>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</si>
  <si>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</si>
  <si>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</si>
  <si>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</si>
  <si>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</si>
  <si>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</si>
  <si>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</si>
  <si>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</si>
  <si>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</si>
  <si>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</si>
  <si>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</si>
  <si>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</si>
  <si>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</si>
  <si>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</si>
  <si>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</si>
  <si>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</si>
  <si>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</si>
  <si>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</si>
  <si>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</si>
  <si>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</si>
  <si>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</si>
  <si>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</si>
  <si>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</si>
  <si>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</si>
  <si>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</si>
  <si>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</si>
  <si>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</si>
  <si>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</si>
  <si>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</si>
  <si>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</si>
  <si>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</si>
  <si>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</si>
  <si>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</si>
  <si>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</si>
  <si>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</si>
  <si>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</si>
  <si>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</si>
  <si>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</si>
  <si>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</si>
  <si>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</si>
  <si>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</si>
  <si>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</si>
  <si>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</si>
  <si>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</si>
  <si>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</si>
  <si>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</si>
  <si>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</si>
  <si>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</si>
  <si>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</si>
  <si>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</si>
  <si>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</si>
  <si>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</si>
  <si>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</si>
  <si>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</si>
  <si>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</si>
  <si>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</si>
  <si>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</si>
  <si>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</si>
  <si>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</si>
  <si>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</si>
  <si>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</si>
  <si>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</si>
  <si>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</si>
  <si>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</si>
  <si>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</si>
  <si>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</si>
  <si>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</si>
  <si>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</si>
  <si>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</si>
  <si>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</si>
  <si>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</si>
  <si>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</si>
  <si>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</si>
  <si>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</si>
  <si>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</si>
  <si>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</si>
  <si>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</si>
  <si>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</si>
  <si>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</si>
  <si>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</si>
  <si>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</si>
  <si>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</si>
  <si>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</si>
  <si>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</si>
  <si>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</si>
  <si>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</si>
  <si>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</si>
  <si>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</si>
  <si>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</si>
  <si>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</si>
  <si>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</si>
  <si>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</si>
  <si>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</si>
  <si>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</si>
  <si>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</si>
  <si>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</si>
  <si>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</si>
  <si>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</si>
  <si>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</si>
  <si>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</si>
  <si>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</si>
  <si>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</si>
  <si>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</si>
  <si>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</si>
  <si>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</si>
  <si>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</si>
  <si>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</si>
  <si>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</si>
  <si>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</si>
  <si>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</si>
  <si>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</si>
  <si>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</si>
  <si>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</si>
  <si>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</si>
  <si>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</si>
  <si>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</si>
  <si>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</si>
  <si>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</si>
  <si>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</si>
  <si>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</si>
  <si>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</si>
  <si>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</si>
  <si>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</si>
  <si>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</si>
  <si>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</si>
  <si>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</si>
  <si>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</si>
  <si>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</si>
  <si>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</si>
  <si>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</si>
  <si>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</si>
  <si>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</si>
  <si>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</si>
  <si>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</si>
  <si>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</si>
  <si>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</si>
  <si>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</si>
  <si>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</si>
  <si>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</si>
  <si>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</si>
  <si>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</si>
  <si>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</si>
  <si>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</si>
  <si>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</si>
  <si>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</si>
  <si>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</si>
  <si>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</si>
  <si>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</si>
  <si>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</si>
  <si>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</si>
  <si>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</si>
  <si>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</si>
  <si>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</si>
  <si>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</si>
  <si>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</si>
  <si>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</si>
  <si>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</si>
  <si>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</si>
  <si>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</si>
  <si>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</si>
  <si>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</si>
  <si>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</si>
  <si>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</si>
  <si>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</si>
  <si>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</si>
  <si>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</si>
  <si>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</si>
  <si>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</si>
  <si>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</si>
  <si>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</si>
  <si>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</si>
  <si>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</si>
  <si>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</si>
  <si>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</si>
  <si>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</si>
  <si>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</si>
  <si>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</si>
  <si>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</si>
  <si>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</si>
  <si>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</si>
  <si>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</si>
  <si>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</si>
  <si>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</si>
  <si>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</si>
  <si>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</si>
  <si>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</si>
  <si>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</si>
  <si>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</si>
  <si>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</si>
  <si>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</si>
  <si>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</si>
  <si>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</si>
  <si>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</si>
  <si>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</si>
  <si>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</si>
  <si>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</si>
  <si>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</si>
  <si>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</si>
  <si>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</si>
  <si>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</si>
  <si>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</si>
  <si>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</si>
  <si>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</si>
  <si>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</si>
  <si>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</si>
  <si>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</si>
  <si>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</si>
  <si>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</si>
  <si>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</si>
  <si>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</si>
  <si>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</si>
  <si>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</si>
  <si>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</si>
  <si>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</si>
  <si>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</si>
  <si>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</si>
  <si>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</si>
  <si>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</si>
  <si>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</si>
  <si>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</si>
  <si>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</si>
  <si>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</si>
  <si>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</si>
  <si>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</si>
  <si>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</si>
  <si>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</si>
  <si>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</si>
  <si>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</si>
  <si>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</si>
  <si>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</si>
  <si>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</si>
  <si>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</si>
  <si>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</si>
  <si>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</si>
  <si>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</si>
  <si>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</si>
  <si>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</si>
  <si>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</si>
  <si>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</si>
  <si>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</si>
  <si>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</si>
  <si>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</si>
  <si>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</si>
  <si>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</si>
  <si>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</si>
  <si>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</si>
  <si>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</si>
  <si>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</si>
  <si>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</si>
  <si>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</si>
  <si>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</si>
  <si>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</si>
  <si>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</si>
  <si>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</si>
  <si>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</si>
  <si>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</si>
  <si>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</si>
  <si>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</si>
  <si>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</si>
  <si>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</si>
  <si>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</si>
  <si>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</si>
  <si>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</si>
  <si>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</si>
  <si>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</si>
  <si>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</si>
  <si>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</si>
  <si>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</si>
  <si>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</si>
  <si>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</si>
  <si>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</si>
  <si>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</si>
  <si>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</si>
  <si>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</si>
  <si>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</si>
  <si>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</si>
  <si>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</si>
  <si>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</si>
  <si>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</si>
  <si>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</si>
  <si>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</si>
  <si>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</si>
  <si>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</si>
  <si>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</si>
  <si>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</si>
  <si>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</si>
  <si>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</si>
  <si>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</si>
  <si>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</si>
  <si>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</si>
  <si>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</si>
  <si>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</si>
  <si>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</si>
  <si>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</si>
  <si>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</si>
  <si>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</si>
  <si>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</si>
  <si>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</si>
  <si>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</si>
  <si>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</si>
  <si>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</si>
  <si>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</si>
  <si>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</si>
  <si>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</si>
  <si>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</si>
  <si>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</si>
  <si>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</si>
  <si>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</si>
  <si>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</si>
  <si>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</si>
  <si>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</si>
  <si>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</si>
  <si>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</si>
  <si>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</si>
  <si>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</si>
  <si>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</si>
  <si>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</si>
  <si>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</si>
  <si>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</si>
  <si>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</si>
  <si>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</si>
  <si>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</si>
  <si>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</si>
  <si>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</si>
  <si>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</si>
  <si>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</si>
  <si>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</si>
  <si>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</si>
  <si>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</si>
  <si>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</si>
  <si>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</si>
  <si>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</si>
  <si>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</si>
  <si>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</si>
  <si>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</si>
  <si>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</si>
  <si>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</si>
  <si>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</si>
  <si>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</si>
  <si>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</si>
  <si>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</si>
  <si>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</si>
  <si>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</si>
  <si>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</si>
  <si>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</si>
  <si>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</si>
  <si>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</si>
  <si>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</si>
  <si>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</si>
  <si>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</si>
  <si>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</si>
  <si>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</si>
  <si>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</si>
  <si>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</si>
  <si>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</si>
  <si>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</si>
  <si>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</si>
  <si>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</si>
  <si>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</si>
  <si>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</si>
  <si>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</si>
  <si>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</si>
  <si>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</si>
  <si>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</si>
  <si>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</si>
  <si>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</si>
  <si>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</si>
  <si>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</si>
  <si>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</si>
  <si>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</si>
  <si>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</si>
  <si>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</si>
  <si>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</si>
  <si>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</si>
  <si>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</si>
  <si>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</si>
  <si>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</si>
  <si>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</si>
  <si>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</si>
  <si>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</si>
  <si>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</si>
  <si>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</si>
  <si>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</si>
  <si>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</si>
  <si>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</si>
  <si>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</si>
  <si>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</si>
  <si>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</si>
  <si>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</si>
  <si>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</si>
  <si>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</si>
  <si>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</si>
  <si>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</si>
  <si>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</si>
  <si>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</si>
  <si>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</si>
  <si>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</si>
  <si>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</si>
  <si>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</si>
  <si>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</si>
  <si>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</si>
  <si>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</si>
  <si>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</si>
  <si>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</si>
  <si>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</si>
  <si>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</si>
  <si>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</si>
  <si>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</si>
  <si>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</si>
  <si>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</si>
  <si>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</si>
  <si>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</si>
  <si>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</si>
  <si>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</si>
  <si>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</si>
  <si>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</si>
  <si>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</si>
  <si>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</si>
  <si>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</si>
  <si>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</si>
  <si>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</si>
  <si>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</si>
  <si>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</si>
  <si>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</si>
  <si>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</si>
  <si>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</si>
  <si>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</si>
  <si>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</si>
  <si>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</si>
  <si>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</si>
  <si>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</si>
  <si>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</si>
  <si>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</si>
  <si>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</si>
  <si>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</si>
  <si>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</si>
  <si>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</si>
  <si>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</si>
  <si>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</si>
  <si>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</si>
  <si>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</si>
  <si>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</si>
  <si>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</si>
  <si>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</si>
  <si>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</si>
  <si>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</si>
  <si>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</si>
  <si>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</si>
  <si>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</si>
  <si>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</si>
  <si>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</si>
  <si>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</si>
  <si>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</si>
  <si>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</si>
  <si>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</si>
  <si>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</si>
  <si>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</si>
  <si>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</si>
  <si>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</si>
  <si>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</si>
  <si>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</si>
  <si>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</si>
  <si>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</si>
  <si>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</si>
  <si>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</si>
  <si>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</si>
  <si>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</si>
  <si>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</si>
  <si>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</si>
  <si>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</si>
  <si>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</si>
  <si>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</si>
  <si>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</si>
  <si>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</si>
  <si>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</si>
  <si>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</si>
  <si>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</si>
  <si>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</si>
  <si>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</si>
  <si>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</si>
  <si>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</si>
  <si>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</si>
  <si>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</si>
  <si>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</si>
  <si>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</si>
  <si>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</si>
  <si>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</si>
  <si>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</si>
  <si>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</si>
  <si>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</si>
  <si>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</si>
  <si>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</si>
  <si>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</si>
  <si>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</si>
  <si>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</si>
  <si>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</si>
  <si>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</si>
  <si>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</si>
  <si>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</si>
  <si>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</si>
  <si>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</si>
  <si>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</si>
  <si>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</si>
  <si>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</si>
  <si>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</si>
  <si>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</si>
  <si>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</si>
  <si>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</si>
  <si>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</si>
  <si>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</si>
  <si>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</si>
  <si>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</si>
  <si>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</si>
  <si>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</si>
  <si>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</si>
  <si>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</si>
  <si>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</si>
  <si>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</si>
  <si>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</si>
  <si>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</si>
  <si>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</si>
  <si>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</si>
  <si>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</si>
  <si>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</si>
  <si>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</si>
  <si>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</si>
  <si>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</si>
  <si>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</si>
  <si>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</si>
  <si>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</si>
  <si>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</si>
  <si>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</si>
  <si>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</si>
  <si>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</si>
  <si>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</si>
  <si>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</si>
  <si>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</si>
  <si>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</si>
  <si>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</si>
  <si>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</si>
  <si>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</si>
  <si>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</si>
  <si>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</si>
  <si>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</si>
  <si>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</si>
  <si>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</si>
  <si>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</si>
  <si>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</si>
  <si>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</si>
  <si>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</si>
  <si>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</si>
  <si>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</si>
  <si>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</si>
  <si>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</si>
  <si>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</si>
  <si>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</si>
  <si>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</si>
  <si>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</si>
  <si>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</si>
  <si>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</si>
  <si>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</si>
  <si>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</si>
  <si>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</si>
  <si>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</si>
  <si>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</si>
  <si>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</si>
  <si>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</si>
  <si>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</si>
  <si>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</si>
  <si>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</si>
  <si>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</si>
  <si>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</si>
  <si>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</si>
  <si>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</si>
  <si>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</si>
  <si>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</si>
  <si>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</si>
  <si>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</si>
  <si>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</si>
  <si>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</si>
  <si>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</si>
  <si>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</si>
  <si>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</si>
  <si>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</si>
  <si>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</si>
  <si>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</si>
  <si>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</si>
  <si>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</si>
  <si>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</si>
  <si>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</si>
  <si>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</si>
  <si>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</si>
  <si>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</si>
  <si>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</si>
  <si>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</si>
  <si>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</si>
  <si>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</si>
  <si>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</si>
  <si>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</si>
  <si>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</si>
  <si>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</si>
  <si>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</si>
  <si>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</si>
  <si>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</si>
  <si>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</si>
  <si>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</si>
  <si>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</si>
  <si>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</si>
  <si>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</si>
  <si>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</si>
  <si>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</si>
  <si>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</si>
  <si>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</si>
  <si>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</si>
  <si>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</si>
  <si>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</si>
  <si>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</si>
  <si>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</si>
  <si>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</si>
  <si>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</si>
  <si>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</si>
  <si>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</si>
  <si>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</si>
  <si>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</si>
  <si>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</si>
  <si>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</si>
  <si>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</si>
  <si>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</si>
  <si>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</si>
  <si>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</si>
  <si>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</si>
  <si>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</si>
  <si>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</si>
  <si>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</si>
  <si>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</si>
  <si>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</si>
  <si>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</si>
  <si>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</si>
  <si>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</si>
  <si>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</si>
  <si>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</si>
  <si>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</si>
  <si>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</si>
  <si>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</si>
  <si>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</si>
  <si>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</si>
  <si>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</si>
  <si>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</si>
  <si>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</si>
  <si>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</si>
  <si>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</si>
  <si>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</si>
  <si>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</si>
  <si>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</si>
  <si>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</si>
  <si>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</si>
  <si>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</si>
  <si>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</si>
  <si>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</si>
  <si>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</si>
  <si>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</si>
  <si>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</si>
  <si>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</si>
  <si>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</si>
  <si>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</si>
  <si>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</si>
  <si>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</si>
  <si>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</si>
  <si>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</si>
  <si>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</si>
  <si>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</si>
  <si>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</si>
  <si>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</si>
  <si>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</si>
  <si>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</si>
  <si>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</si>
  <si>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</si>
  <si>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</si>
  <si>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</si>
  <si>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</si>
  <si>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</si>
  <si>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</si>
  <si>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</si>
  <si>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</si>
  <si>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</si>
  <si>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</si>
  <si>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</si>
  <si>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</si>
  <si>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</si>
  <si>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</si>
  <si>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</si>
  <si>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</si>
  <si>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</si>
  <si>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</si>
  <si>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</si>
  <si>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</si>
  <si>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</si>
  <si>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</si>
  <si>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</si>
  <si>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</si>
  <si>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</si>
  <si>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</si>
  <si>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</si>
  <si>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</si>
  <si>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</si>
  <si>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</si>
  <si>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</si>
  <si>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</si>
  <si>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</si>
  <si>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</si>
  <si>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</si>
  <si>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</si>
  <si>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</si>
  <si>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</si>
  <si>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</si>
  <si>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</si>
  <si>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</si>
  <si>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</si>
  <si>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</si>
  <si>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</si>
  <si>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</si>
  <si>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</si>
  <si>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</si>
  <si>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</si>
  <si>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</si>
  <si>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</si>
  <si>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</si>
  <si>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</si>
  <si>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</si>
  <si>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</si>
  <si>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</si>
  <si>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</si>
  <si>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</si>
  <si>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</si>
  <si>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</si>
  <si>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</si>
  <si>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</si>
  <si>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</si>
  <si>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</si>
  <si>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</si>
  <si>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</si>
  <si>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</si>
  <si>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</si>
  <si>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</si>
  <si>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</si>
  <si>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</si>
  <si>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</si>
  <si>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</si>
  <si>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</si>
  <si>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</si>
  <si>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</si>
  <si>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</si>
  <si>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</si>
  <si>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</si>
  <si>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</si>
  <si>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</si>
  <si>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</si>
  <si>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</si>
  <si>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</si>
  <si>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</si>
  <si>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</si>
  <si>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</si>
  <si>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</si>
  <si>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</si>
  <si>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</si>
  <si>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</si>
  <si>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</si>
  <si>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</si>
  <si>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</si>
  <si>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</si>
  <si>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</si>
  <si>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</si>
  <si>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</si>
  <si>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</si>
  <si>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</si>
  <si>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</si>
  <si>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</si>
  <si>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</si>
  <si>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</si>
  <si>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</si>
  <si>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</si>
  <si>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</si>
  <si>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</si>
  <si>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</si>
  <si>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</si>
  <si>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</si>
  <si>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</si>
  <si>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</si>
  <si>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</si>
  <si>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</si>
  <si>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</si>
  <si>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</si>
  <si>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</si>
  <si>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</si>
  <si>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</si>
  <si>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</si>
  <si>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</si>
  <si>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</si>
  <si>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</si>
  <si>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</si>
  <si>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</si>
  <si>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</si>
  <si>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</si>
  <si>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</si>
  <si>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</si>
  <si>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</si>
  <si>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</si>
  <si>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</si>
  <si>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</si>
  <si>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</si>
  <si>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</si>
  <si>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</si>
  <si>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</si>
  <si>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</si>
  <si>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</si>
  <si>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</si>
  <si>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</si>
  <si>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</si>
  <si>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</si>
  <si>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</si>
  <si>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</si>
  <si>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</si>
  <si>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</si>
  <si>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</si>
  <si>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</si>
  <si>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</si>
  <si>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</si>
  <si>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</si>
  <si>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</si>
  <si>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</si>
  <si>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</si>
  <si>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</si>
  <si>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</si>
  <si>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</si>
  <si>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</si>
  <si>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</si>
  <si>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</si>
  <si>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</si>
  <si>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</si>
  <si>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</si>
  <si>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</si>
  <si>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</si>
  <si>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</si>
  <si>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</si>
  <si>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</si>
  <si>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</si>
  <si>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</si>
  <si>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</si>
  <si>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</si>
  <si>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</si>
  <si>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</si>
  <si>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</si>
  <si>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</si>
  <si>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</si>
  <si>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</si>
  <si>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</si>
  <si>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</si>
  <si>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</si>
  <si>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</si>
  <si>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</si>
  <si>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</si>
  <si>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</si>
  <si>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</si>
  <si>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</si>
  <si>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</si>
  <si>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</si>
  <si>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</si>
  <si>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</si>
  <si>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</si>
  <si>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</si>
  <si>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</si>
  <si>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</si>
  <si>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</si>
  <si>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</si>
  <si>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</si>
  <si>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</si>
  <si>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</si>
  <si>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</si>
  <si>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</si>
  <si>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</si>
  <si>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</si>
  <si>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</si>
  <si>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</si>
  <si>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</si>
  <si>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</si>
  <si>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</si>
  <si>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</si>
  <si>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</si>
  <si>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</si>
  <si>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</si>
  <si>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</si>
  <si>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</si>
  <si>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</si>
  <si>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</si>
  <si>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</si>
  <si>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</si>
  <si>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</si>
  <si>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</si>
  <si>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</si>
  <si>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</si>
  <si>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</si>
  <si>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</si>
  <si>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</si>
  <si>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</si>
  <si>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</si>
  <si>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</si>
  <si>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</si>
  <si>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</si>
  <si>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</si>
  <si>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</si>
  <si>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</si>
  <si>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</si>
  <si>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</si>
  <si>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</si>
  <si>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</si>
  <si>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</si>
  <si>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</si>
  <si>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</si>
  <si>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</si>
  <si>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</si>
  <si>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</si>
  <si>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</si>
  <si>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</si>
  <si>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</si>
  <si>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</si>
  <si>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</si>
  <si>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</si>
  <si>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</si>
  <si>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</si>
  <si>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</si>
  <si>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</si>
  <si>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</si>
  <si>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</si>
  <si>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</si>
  <si>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</si>
  <si>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</si>
  <si>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</si>
  <si>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</si>
  <si>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</si>
  <si>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</si>
  <si>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</si>
  <si>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</si>
  <si>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</si>
  <si>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</si>
  <si>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</si>
  <si>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</si>
  <si>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</si>
  <si>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</si>
  <si>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</si>
  <si>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</si>
  <si>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</si>
  <si>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</si>
  <si>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</si>
  <si>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</si>
  <si>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</si>
  <si>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</si>
  <si>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</si>
  <si>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</si>
  <si>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</si>
  <si>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</si>
  <si>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</si>
  <si>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</si>
  <si>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</si>
  <si>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</si>
  <si>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</si>
  <si>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</si>
  <si>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</si>
  <si>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</si>
  <si>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</si>
  <si>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</si>
  <si>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</si>
  <si>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</si>
  <si>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</si>
  <si>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</si>
  <si>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</si>
  <si>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</si>
  <si>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</si>
  <si>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</si>
  <si>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</si>
  <si>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</si>
  <si>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</si>
  <si>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</si>
  <si>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</si>
  <si>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</si>
  <si>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</si>
  <si>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</si>
  <si>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</si>
  <si>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</si>
  <si>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</si>
  <si>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</si>
  <si>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</si>
  <si>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</si>
  <si>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</si>
  <si>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</si>
  <si>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</si>
  <si>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</si>
  <si>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</si>
  <si>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</si>
  <si>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</si>
  <si>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</si>
  <si>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</si>
  <si>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</si>
  <si>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</si>
  <si>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</si>
  <si>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</si>
  <si>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</si>
  <si>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</si>
  <si>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</si>
  <si>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</si>
  <si>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</si>
  <si>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</si>
  <si>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</si>
  <si>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</si>
  <si>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</si>
  <si>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</si>
  <si>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</si>
  <si>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</si>
  <si>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</si>
  <si>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</si>
  <si>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</si>
  <si>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</si>
  <si>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</si>
  <si>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</si>
  <si>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</si>
  <si>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</si>
  <si>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</si>
  <si>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</si>
  <si>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</si>
  <si>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</si>
  <si>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</si>
  <si>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</si>
  <si>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</si>
  <si>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</si>
  <si>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</si>
  <si>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</si>
  <si>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</si>
  <si>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</si>
  <si>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</si>
  <si>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</si>
  <si>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</si>
  <si>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</si>
  <si>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</si>
  <si>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</si>
  <si>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</si>
  <si>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</si>
  <si>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</si>
  <si>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</si>
  <si>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</si>
  <si>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</si>
  <si>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</si>
  <si>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</si>
  <si>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</si>
  <si>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</si>
  <si>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</si>
  <si>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</si>
  <si>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</si>
  <si>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</si>
  <si>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</si>
  <si>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</si>
  <si>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</si>
  <si>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</si>
  <si>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</si>
  <si>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</si>
  <si>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</si>
  <si>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</si>
  <si>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</si>
  <si>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</si>
  <si>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</si>
  <si>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</si>
  <si>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</si>
  <si>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</si>
  <si>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</si>
  <si>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</si>
  <si>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</si>
  <si>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</si>
  <si>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</si>
  <si>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</si>
  <si>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</si>
  <si>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</si>
  <si>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</si>
  <si>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</si>
  <si>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</si>
  <si>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</si>
  <si>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</si>
  <si>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</si>
  <si>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</si>
  <si>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</si>
  <si>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</si>
  <si>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</si>
  <si>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</si>
  <si>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</si>
  <si>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</si>
  <si>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</si>
  <si>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</si>
  <si>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</si>
  <si>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</si>
  <si>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</si>
  <si>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</si>
  <si>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</si>
  <si>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</si>
  <si>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</si>
  <si>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</si>
  <si>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</si>
  <si>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</si>
  <si>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</si>
  <si>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</si>
  <si>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</si>
  <si>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</si>
  <si>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</si>
  <si>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</si>
  <si>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</si>
  <si>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</si>
  <si>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</si>
  <si>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</si>
  <si>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</si>
  <si>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</si>
  <si>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</si>
  <si>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</si>
  <si>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</si>
  <si>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</si>
  <si>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</si>
  <si>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</si>
  <si>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</si>
  <si>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</si>
  <si>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</si>
  <si>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</si>
  <si>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</si>
  <si>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</si>
  <si>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</si>
  <si>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</si>
  <si>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</si>
  <si>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</si>
  <si>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</si>
  <si>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</si>
  <si>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</si>
  <si>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</si>
  <si>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</si>
  <si>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</si>
  <si>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</si>
  <si>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</si>
  <si>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</si>
  <si>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</si>
  <si>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</si>
  <si>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</si>
  <si>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</si>
  <si>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</si>
  <si>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</si>
  <si>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</si>
  <si>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</si>
  <si>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</si>
  <si>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</si>
  <si>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</si>
  <si>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</si>
  <si>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</si>
  <si>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</si>
  <si>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</si>
  <si>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</si>
  <si>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</si>
  <si>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</si>
  <si>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</si>
  <si>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</si>
  <si>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</si>
  <si>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</si>
  <si>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</si>
  <si>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</si>
  <si>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</si>
  <si>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</si>
  <si>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</si>
  <si>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</si>
  <si>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</si>
  <si>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</si>
  <si>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</si>
  <si>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</si>
  <si>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</si>
  <si>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</si>
  <si>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</si>
  <si>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</si>
  <si>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</si>
  <si>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</si>
  <si>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</si>
  <si>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</si>
  <si>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</si>
  <si>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</si>
  <si>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</si>
  <si>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</si>
  <si>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</si>
  <si>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</si>
  <si>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</si>
  <si>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</si>
  <si>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</si>
  <si>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</si>
  <si>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</si>
  <si>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</si>
  <si>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</si>
  <si>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</si>
  <si>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</si>
  <si>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</si>
  <si>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</si>
  <si>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</si>
  <si>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</si>
  <si>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</si>
  <si>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</si>
  <si>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</si>
  <si>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</si>
  <si>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</si>
  <si>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</si>
  <si>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</si>
  <si>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</si>
  <si>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</si>
  <si>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</si>
  <si>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</si>
  <si>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</si>
  <si>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</si>
  <si>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</si>
  <si>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</si>
  <si>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</si>
  <si>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</si>
  <si>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</si>
  <si>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</si>
  <si>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</si>
  <si>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</si>
  <si>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</si>
  <si>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</si>
  <si>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</si>
  <si>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</si>
  <si>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</si>
  <si>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</si>
  <si>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</si>
  <si>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</si>
  <si>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</si>
  <si>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</si>
  <si>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</si>
  <si>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</si>
  <si>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</si>
  <si>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</si>
  <si>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</si>
  <si>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</si>
  <si>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</si>
  <si>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</si>
  <si>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</si>
  <si>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</si>
  <si>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</si>
  <si>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</si>
  <si>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</si>
  <si>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</si>
  <si>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</si>
  <si>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</si>
  <si>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</si>
  <si>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</si>
  <si>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</si>
  <si>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</si>
  <si>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</si>
  <si>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</si>
  <si>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</si>
  <si>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</si>
  <si>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</si>
  <si>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</si>
  <si>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</si>
  <si>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</si>
  <si>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</si>
  <si>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</si>
  <si>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</si>
  <si>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</si>
  <si>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</si>
  <si>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</si>
  <si>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</si>
  <si>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</si>
  <si>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</si>
  <si>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</si>
  <si>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</si>
  <si>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</si>
  <si>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</si>
  <si>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</si>
  <si>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</si>
  <si>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</si>
  <si>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</si>
  <si>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</si>
  <si>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</si>
  <si>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</si>
  <si>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</si>
  <si>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</si>
  <si>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</si>
  <si>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</si>
  <si>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</si>
  <si>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</si>
  <si>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</si>
  <si>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</si>
  <si>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</si>
  <si>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</si>
  <si>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</si>
  <si>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</si>
  <si>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</si>
  <si>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</si>
  <si>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</si>
  <si>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</si>
  <si>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</si>
  <si>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</si>
  <si>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</si>
  <si>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</si>
  <si>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</si>
  <si>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</si>
  <si>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</si>
  <si>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</si>
  <si>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</si>
  <si>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</si>
  <si>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</si>
  <si>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</si>
  <si>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</si>
  <si>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</si>
  <si>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</si>
  <si>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</si>
  <si>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</si>
  <si>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</si>
  <si>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</si>
  <si>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</si>
  <si>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</si>
  <si>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</si>
  <si>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</si>
  <si>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</si>
  <si>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</si>
  <si>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</si>
  <si>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</si>
  <si>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</si>
  <si>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</si>
  <si>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</si>
  <si>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</si>
  <si>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</si>
  <si>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</si>
  <si>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</si>
  <si>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</si>
  <si>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</si>
  <si>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</si>
  <si>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</si>
  <si>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</si>
  <si>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</si>
  <si>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</si>
  <si>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</si>
  <si>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</si>
  <si>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</si>
  <si>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</si>
  <si>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</si>
  <si>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</si>
  <si>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</si>
  <si>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</si>
  <si>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</si>
  <si>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</si>
  <si>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</si>
  <si>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</si>
  <si>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</si>
  <si>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</si>
  <si>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</si>
  <si>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</si>
  <si>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</si>
  <si>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</si>
  <si>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</si>
  <si>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</si>
  <si>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</si>
  <si>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</si>
  <si>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</si>
  <si>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</si>
  <si>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</si>
  <si>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</si>
  <si>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</si>
  <si>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</si>
  <si>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</si>
  <si>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</si>
  <si>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</si>
  <si>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</si>
  <si>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</si>
  <si>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</si>
  <si>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</si>
  <si>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</si>
  <si>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</si>
  <si>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</si>
  <si>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</si>
  <si>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</si>
  <si>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</si>
  <si>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</si>
  <si>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</si>
  <si>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</si>
  <si>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</si>
  <si>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</si>
  <si>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</si>
  <si>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</si>
  <si>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</si>
  <si>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</si>
  <si>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</si>
  <si>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</si>
  <si>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</si>
  <si>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</si>
  <si>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</si>
  <si>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</si>
  <si>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</si>
  <si>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</si>
  <si>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</si>
  <si>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</si>
  <si>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</si>
  <si>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</si>
  <si>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</si>
  <si>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</si>
  <si>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</si>
  <si>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</si>
  <si>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</si>
  <si>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</si>
  <si>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</si>
  <si>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</si>
  <si>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</si>
  <si>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</si>
  <si>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</si>
  <si>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</si>
  <si>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</si>
  <si>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</si>
  <si>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</si>
  <si>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</si>
  <si>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</si>
  <si>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</si>
  <si>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</si>
  <si>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</si>
  <si>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</si>
  <si>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</si>
  <si>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</si>
  <si>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</si>
  <si>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</si>
  <si>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</si>
  <si>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</si>
  <si>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</si>
  <si>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</si>
  <si>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</si>
  <si>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</si>
  <si>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</si>
  <si>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</si>
  <si>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</si>
  <si>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</si>
  <si>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</si>
  <si>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</si>
  <si>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</si>
  <si>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</si>
  <si>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</si>
  <si>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</si>
  <si>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</si>
  <si>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</si>
  <si>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</si>
  <si>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</si>
  <si>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</si>
  <si>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</si>
  <si>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</si>
  <si>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</si>
  <si>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</si>
  <si>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</si>
  <si>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</si>
  <si>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</si>
  <si>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</si>
  <si>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</si>
  <si>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</si>
  <si>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</si>
  <si>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</si>
  <si>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</si>
  <si>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</si>
  <si>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</si>
  <si>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</si>
  <si>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</si>
  <si>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</si>
  <si>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</si>
  <si>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</si>
  <si>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</si>
  <si>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</si>
  <si>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</si>
  <si>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</si>
  <si>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</si>
  <si>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</si>
  <si>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</si>
  <si>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</si>
  <si>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</si>
  <si>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</si>
  <si>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</si>
  <si>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</si>
  <si>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</si>
  <si>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</si>
  <si>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</si>
  <si>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</si>
  <si>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</si>
  <si>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</si>
  <si>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</si>
  <si>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</si>
  <si>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</si>
  <si>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</si>
  <si>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</si>
  <si>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</si>
  <si>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</si>
  <si>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</si>
  <si>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</si>
  <si>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</si>
  <si>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</si>
  <si>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</si>
  <si>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</si>
  <si>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</si>
  <si>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</si>
  <si>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</si>
  <si>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</si>
  <si>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</si>
  <si>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</si>
  <si>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</si>
  <si>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</si>
  <si>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</si>
  <si>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</si>
  <si>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</si>
  <si>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</si>
  <si>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</si>
  <si>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</si>
  <si>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</si>
  <si>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</si>
  <si>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</si>
  <si>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</si>
  <si>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</si>
  <si>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</si>
  <si>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</si>
  <si>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</si>
  <si>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</si>
  <si>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</si>
  <si>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</si>
  <si>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</si>
  <si>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</si>
  <si>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</si>
  <si>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</si>
  <si>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</si>
  <si>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</si>
  <si>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</si>
  <si>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</si>
  <si>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</si>
  <si>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</si>
  <si>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</si>
  <si>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</si>
  <si>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</si>
  <si>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</si>
  <si>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</si>
  <si>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</si>
  <si>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</si>
  <si>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</si>
  <si>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</si>
  <si>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</si>
  <si>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</si>
  <si>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</si>
  <si>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</si>
  <si>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</si>
  <si>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</si>
  <si>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</si>
  <si>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</si>
  <si>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</si>
  <si>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</si>
  <si>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</si>
  <si>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</si>
  <si>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</si>
  <si>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</si>
  <si>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</si>
  <si>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</si>
  <si>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</si>
  <si>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</si>
  <si>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</si>
  <si>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</si>
  <si>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</si>
  <si>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</si>
  <si>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</si>
  <si>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</si>
  <si>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</si>
  <si>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</si>
  <si>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</si>
  <si>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</si>
  <si>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</si>
  <si>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</si>
  <si>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</si>
  <si>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</si>
  <si>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</si>
  <si>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</si>
  <si>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</si>
  <si>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</si>
  <si>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</si>
  <si>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</si>
  <si>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</si>
  <si>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</si>
  <si>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</si>
  <si>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</si>
  <si>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</si>
  <si>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</si>
  <si>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</si>
  <si>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</si>
  <si>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</si>
  <si>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</si>
  <si>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</si>
  <si>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</si>
  <si>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</si>
  <si>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</si>
  <si>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</si>
  <si>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</si>
  <si>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</si>
  <si>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</si>
  <si>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</si>
  <si>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</si>
  <si>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</si>
  <si>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</si>
  <si>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</si>
  <si>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</si>
  <si>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</si>
  <si>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</si>
  <si>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</si>
  <si>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</si>
  <si>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</si>
  <si>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</si>
  <si>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</si>
  <si>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</si>
  <si>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</si>
  <si>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</si>
  <si>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</si>
  <si>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</si>
  <si>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</si>
  <si>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</si>
  <si>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</si>
  <si>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</si>
  <si>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</si>
  <si>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</si>
  <si>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</si>
  <si>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</si>
  <si>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</si>
  <si>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</si>
  <si>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</si>
  <si>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</si>
  <si>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</si>
  <si>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</si>
  <si>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</si>
  <si>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</si>
  <si>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</si>
  <si>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</si>
  <si>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</si>
  <si>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</si>
  <si>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</si>
  <si>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</si>
  <si>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</si>
  <si>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</si>
  <si>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</si>
  <si>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</si>
  <si>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</si>
  <si>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</si>
  <si>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</si>
  <si>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</si>
  <si>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</si>
  <si>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</si>
  <si>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</si>
  <si>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</si>
  <si>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</si>
  <si>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</si>
  <si>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</si>
  <si>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</si>
  <si>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</si>
  <si>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</si>
  <si>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</si>
  <si>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</si>
  <si>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</si>
  <si>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</si>
  <si>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</si>
  <si>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</si>
  <si>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</si>
  <si>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</si>
  <si>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</si>
  <si>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</si>
  <si>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</si>
  <si>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</si>
  <si>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</si>
  <si>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</si>
  <si>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</si>
  <si>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</si>
  <si>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</si>
  <si>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</si>
  <si>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</si>
  <si>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</si>
  <si>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</si>
  <si>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</si>
  <si>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</si>
  <si>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</si>
  <si>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</si>
  <si>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</si>
  <si>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</si>
  <si>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</si>
  <si>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</si>
  <si>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</si>
  <si>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</si>
  <si>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</si>
  <si>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</si>
  <si>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</si>
  <si>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</si>
  <si>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</si>
  <si>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</si>
  <si>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</si>
  <si>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</si>
  <si>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</si>
  <si>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</si>
  <si>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</si>
  <si>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</si>
  <si>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</si>
  <si>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</si>
  <si>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</si>
  <si>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</si>
  <si>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</si>
  <si>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</si>
  <si>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</si>
  <si>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</si>
  <si>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</si>
  <si>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</si>
  <si>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</si>
  <si>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</si>
  <si>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</si>
  <si>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</si>
  <si>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</si>
  <si>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</si>
  <si>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</si>
  <si>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</si>
  <si>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</si>
  <si>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</si>
  <si>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</si>
  <si>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</si>
  <si>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</si>
  <si>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</si>
  <si>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</si>
  <si>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</si>
  <si>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</si>
  <si>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</si>
  <si>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</si>
  <si>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</si>
  <si>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</si>
  <si>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</si>
  <si>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</si>
  <si>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</si>
  <si>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</si>
  <si>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</si>
  <si>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</si>
  <si>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</si>
  <si>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</si>
  <si>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</si>
  <si>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</si>
  <si>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</si>
  <si>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</si>
  <si>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</si>
  <si>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</si>
  <si>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</si>
  <si>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</si>
  <si>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</si>
  <si>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</si>
  <si>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</si>
  <si>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</si>
  <si>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</si>
  <si>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</si>
  <si>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</si>
  <si>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</si>
  <si>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</si>
  <si>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</si>
  <si>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</si>
  <si>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</si>
  <si>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</si>
  <si>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</si>
  <si>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</si>
  <si>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</si>
  <si>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</si>
  <si>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</si>
  <si>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</si>
  <si>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</si>
  <si>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</si>
  <si>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</si>
  <si>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</si>
  <si>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</si>
  <si>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</si>
  <si>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</si>
  <si>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</si>
  <si>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</si>
  <si>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</si>
  <si>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</si>
  <si>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</si>
  <si>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</si>
  <si>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</si>
  <si>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</si>
  <si>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</si>
  <si>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</si>
  <si>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</si>
  <si>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</si>
  <si>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</si>
  <si>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</si>
  <si>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</si>
  <si>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</si>
  <si>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</si>
  <si>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</si>
  <si>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</si>
  <si>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</si>
  <si>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</si>
  <si>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</si>
  <si>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</si>
  <si>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</si>
  <si>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</si>
  <si>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</si>
  <si>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</si>
  <si>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</si>
  <si>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</si>
  <si>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</si>
  <si>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</si>
  <si>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</si>
  <si>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</si>
  <si>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</si>
  <si>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</si>
  <si>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</si>
  <si>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</si>
  <si>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</si>
  <si>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</si>
  <si>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</si>
  <si>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</si>
  <si>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</si>
  <si>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</si>
  <si>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</si>
  <si>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</si>
  <si>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</si>
  <si>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</si>
  <si>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</si>
  <si>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</si>
  <si>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</si>
  <si>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</si>
  <si>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</si>
  <si>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</si>
  <si>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</si>
  <si>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</si>
  <si>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</si>
  <si>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</si>
  <si>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</si>
  <si>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</si>
  <si>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</si>
  <si>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</si>
  <si>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</si>
  <si>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</si>
  <si>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</si>
  <si>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</si>
  <si>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</si>
  <si>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</si>
  <si>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</si>
  <si>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</si>
  <si>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</si>
  <si>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</si>
  <si>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</si>
  <si>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</si>
  <si>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</si>
  <si>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</si>
  <si>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</si>
  <si>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</si>
  <si>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</si>
  <si>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</si>
  <si>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</si>
  <si>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</si>
  <si>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</si>
  <si>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</si>
  <si>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</si>
  <si>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</si>
  <si>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</si>
  <si>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</si>
  <si>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</si>
  <si>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</si>
  <si>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</si>
  <si>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</si>
  <si>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</si>
  <si>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</si>
  <si>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</si>
  <si>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</si>
  <si>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</si>
  <si>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</si>
  <si>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</si>
  <si>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</si>
  <si>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</si>
  <si>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</si>
  <si>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</si>
  <si>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</si>
  <si>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</si>
  <si>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</si>
  <si>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</si>
  <si>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</si>
  <si>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</si>
  <si>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</si>
  <si>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</si>
  <si>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</si>
  <si>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</si>
  <si>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</si>
  <si>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</si>
  <si>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</si>
  <si>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</si>
  <si>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</si>
  <si>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</si>
  <si>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</si>
  <si>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</si>
  <si>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</si>
  <si>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</si>
  <si>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</si>
  <si>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</si>
  <si>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</si>
  <si>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</si>
  <si>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</si>
  <si>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</si>
  <si>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</si>
  <si>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</si>
  <si>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</si>
  <si>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</si>
  <si>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</si>
  <si>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</si>
  <si>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</si>
  <si>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</si>
  <si>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</si>
  <si>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</si>
  <si>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</si>
  <si>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</si>
  <si>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</si>
  <si>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</si>
  <si>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</si>
  <si>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</si>
  <si>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</si>
  <si>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</si>
  <si>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</si>
  <si>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</si>
  <si>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</si>
  <si>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</si>
  <si>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</si>
  <si>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</si>
  <si>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</si>
  <si>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</si>
  <si>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</si>
  <si>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</si>
  <si>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</si>
  <si>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</si>
  <si>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</si>
  <si>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</si>
  <si>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</si>
  <si>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</si>
  <si>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</si>
  <si>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</si>
  <si>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</si>
  <si>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</si>
  <si>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</si>
  <si>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</si>
  <si>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</si>
  <si>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</si>
  <si>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</si>
  <si>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</si>
  <si>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</si>
  <si>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</si>
  <si>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</si>
  <si>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</si>
  <si>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</si>
  <si>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</si>
  <si>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</si>
  <si>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</si>
  <si>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</si>
  <si>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</si>
  <si>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</si>
  <si>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</si>
  <si>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</si>
  <si>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</si>
  <si>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</si>
  <si>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</si>
  <si>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</si>
  <si>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</si>
  <si>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</si>
  <si>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</si>
  <si>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</si>
  <si>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</si>
  <si>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</si>
  <si>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</si>
  <si>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</si>
  <si>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</si>
  <si>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</si>
  <si>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</si>
  <si>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</si>
  <si>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</si>
  <si>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</si>
  <si>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</si>
  <si>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</si>
  <si>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</si>
  <si>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</si>
  <si>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</si>
  <si>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</si>
  <si>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</si>
  <si>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</si>
  <si>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</si>
  <si>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</si>
  <si>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</si>
  <si>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</si>
  <si>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</si>
  <si>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</si>
  <si>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</si>
  <si>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</si>
  <si>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</si>
  <si>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</si>
  <si>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</si>
  <si>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</si>
  <si>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</si>
  <si>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</si>
  <si>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</si>
  <si>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</si>
  <si>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</si>
  <si>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</si>
  <si>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</si>
  <si>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</si>
  <si>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</si>
  <si>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</si>
  <si>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</si>
  <si>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</si>
  <si>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</si>
  <si>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</si>
  <si>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</si>
  <si>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</si>
  <si>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</si>
  <si>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</si>
  <si>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</si>
  <si>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</si>
  <si>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</si>
  <si>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</si>
  <si>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</si>
  <si>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</si>
  <si>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</si>
  <si>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</si>
  <si>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</si>
  <si>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</si>
  <si>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</si>
  <si>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</si>
  <si>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</si>
  <si>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</si>
  <si>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</si>
  <si>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</si>
  <si>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</si>
  <si>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</si>
  <si>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</si>
  <si>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</si>
  <si>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</si>
  <si>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</si>
  <si>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</si>
  <si>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</si>
  <si>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</si>
  <si>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</si>
  <si>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</si>
  <si>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</si>
  <si>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</si>
  <si>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</si>
  <si>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</si>
  <si>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</si>
  <si>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</si>
  <si>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</si>
  <si>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</si>
  <si>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</si>
  <si>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</si>
  <si>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</si>
  <si>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</si>
  <si>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</si>
  <si>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</si>
  <si>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</si>
  <si>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</si>
  <si>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</si>
  <si>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</si>
  <si>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</si>
  <si>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</si>
  <si>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</si>
  <si>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</si>
  <si>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</si>
  <si>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</si>
  <si>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</si>
  <si>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</si>
  <si>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</si>
  <si>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</si>
  <si>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</si>
  <si>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</si>
  <si>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</si>
  <si>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</si>
  <si>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</si>
  <si>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</si>
  <si>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</si>
  <si>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</si>
  <si>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</si>
  <si>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</si>
  <si>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</si>
  <si>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</si>
  <si>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</si>
  <si>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</si>
  <si>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</si>
  <si>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</si>
  <si>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</si>
  <si>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</si>
  <si>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</si>
  <si>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</si>
  <si>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</si>
  <si>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</si>
  <si>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</si>
  <si>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</si>
  <si>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</si>
  <si>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</si>
  <si>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</si>
  <si>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</si>
  <si>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</si>
  <si>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</si>
  <si>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</si>
  <si>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</si>
  <si>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</si>
  <si>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</si>
  <si>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</si>
  <si>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</si>
  <si>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</si>
  <si>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</si>
  <si>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</si>
  <si>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</si>
  <si>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</si>
  <si>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</si>
  <si>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</si>
  <si>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</si>
  <si>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</si>
  <si>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</si>
  <si>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</si>
  <si>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</si>
  <si>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</si>
  <si>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</si>
  <si>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</si>
  <si>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</si>
  <si>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</si>
  <si>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</si>
  <si>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</si>
  <si>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</si>
  <si>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</si>
  <si>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</si>
  <si>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</si>
  <si>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</si>
  <si>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</si>
  <si>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</si>
  <si>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</si>
  <si>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</si>
  <si>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</si>
  <si>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</si>
  <si>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</si>
  <si>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</si>
  <si>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</si>
  <si>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</si>
  <si>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</si>
  <si>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</si>
  <si>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</si>
  <si>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</si>
  <si>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</si>
  <si>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</si>
  <si>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</si>
  <si>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</si>
  <si>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</si>
  <si>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</si>
  <si>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</si>
  <si>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</si>
  <si>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</si>
  <si>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</si>
  <si>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</si>
  <si>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</si>
  <si>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</si>
  <si>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</si>
  <si>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</si>
  <si>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</si>
  <si>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</si>
  <si>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</si>
  <si>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</si>
  <si>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</si>
  <si>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</si>
  <si>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</si>
  <si>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</si>
  <si>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</si>
  <si>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</si>
  <si>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</si>
  <si>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</si>
  <si>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</si>
  <si>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</si>
  <si>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</si>
  <si>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</si>
  <si>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</si>
  <si>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</si>
  <si>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</si>
  <si>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</si>
  <si>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</si>
  <si>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</si>
  <si>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</si>
  <si>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</si>
  <si>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</si>
  <si>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</si>
  <si>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</si>
  <si>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</si>
  <si>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</si>
  <si>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</si>
  <si>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</si>
  <si>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</si>
  <si>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</si>
  <si>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</si>
  <si>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</si>
  <si>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</si>
  <si>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</si>
  <si>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</si>
  <si>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</si>
  <si>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</si>
  <si>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</si>
  <si>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</si>
  <si>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</si>
  <si>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</si>
  <si>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</si>
  <si>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</si>
  <si>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</si>
  <si>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</si>
  <si>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</si>
  <si>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</si>
  <si>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</si>
  <si>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</si>
  <si>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</si>
  <si>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</si>
  <si>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</si>
  <si>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</si>
  <si>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</si>
  <si>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</si>
  <si>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</si>
  <si>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</si>
  <si>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</si>
  <si>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</si>
  <si>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</si>
  <si>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</si>
  <si>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</si>
  <si>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</si>
  <si>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</si>
  <si>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</si>
  <si>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</si>
  <si>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</si>
  <si>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</si>
  <si>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</si>
  <si>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</si>
  <si>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</si>
  <si>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</si>
  <si>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</si>
  <si>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</si>
  <si>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</si>
  <si>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</si>
  <si>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</si>
  <si>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</si>
  <si>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</si>
  <si>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</si>
  <si>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</si>
  <si>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</si>
  <si>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</si>
  <si>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</si>
  <si>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</si>
  <si>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</si>
  <si>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</si>
  <si>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</si>
  <si>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</si>
  <si>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</si>
  <si>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</si>
  <si>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</si>
  <si>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</si>
  <si>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</si>
  <si>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</si>
  <si>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</si>
  <si>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</si>
  <si>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</si>
  <si>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</si>
  <si>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</si>
  <si>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</si>
  <si>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</si>
  <si>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</si>
  <si>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</si>
  <si>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</si>
  <si>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</si>
  <si>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</si>
  <si>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</si>
  <si>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</si>
  <si>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</si>
  <si>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</si>
  <si>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</si>
  <si>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</si>
  <si>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</si>
  <si>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</si>
  <si>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</si>
  <si>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</si>
  <si>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</si>
  <si>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</si>
  <si>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</si>
  <si>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</si>
  <si>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</si>
  <si>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</si>
  <si>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</si>
  <si>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</si>
  <si>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</si>
  <si>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</si>
  <si>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</si>
  <si>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</si>
  <si>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</si>
  <si>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</si>
  <si>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</si>
  <si>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</si>
  <si>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</si>
  <si>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</si>
  <si>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</si>
  <si>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</si>
  <si>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</si>
  <si>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</si>
  <si>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</si>
  <si>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</si>
  <si>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</si>
  <si>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</si>
  <si>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</si>
  <si>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</si>
  <si>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</si>
  <si>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</si>
  <si>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</si>
  <si>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</si>
  <si>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</si>
  <si>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</si>
  <si>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</si>
  <si>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</si>
  <si>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</si>
  <si>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</si>
  <si>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</si>
  <si>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</si>
  <si>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</si>
  <si>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</si>
  <si>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</si>
  <si>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</si>
  <si>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</si>
  <si>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</si>
  <si>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</si>
  <si>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</si>
  <si>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</si>
  <si>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</si>
  <si>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</si>
  <si>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</si>
  <si>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</si>
  <si>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</si>
  <si>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</si>
  <si>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</si>
  <si>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</si>
  <si>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</si>
  <si>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</si>
  <si>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</si>
  <si>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</si>
  <si>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</si>
  <si>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</si>
  <si>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</si>
  <si>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</si>
  <si>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</si>
  <si>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</si>
  <si>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</si>
  <si>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</si>
  <si>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</si>
  <si>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</si>
  <si>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</si>
  <si>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</si>
  <si>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</si>
  <si>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</si>
  <si>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</si>
  <si>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</si>
  <si>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</si>
  <si>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</si>
  <si>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</si>
  <si>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</si>
  <si>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</si>
  <si>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</si>
  <si>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</si>
  <si>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</si>
  <si>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</si>
  <si>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</si>
  <si>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</si>
  <si>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</si>
  <si>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</si>
  <si>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</si>
  <si>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</si>
  <si>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</si>
  <si>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</si>
  <si>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</si>
  <si>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</si>
  <si>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</si>
  <si>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</si>
  <si>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</si>
  <si>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</si>
  <si>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</si>
  <si>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</si>
  <si>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</si>
  <si>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</si>
  <si>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</si>
  <si>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</si>
  <si>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</si>
  <si>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</si>
  <si>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</si>
  <si>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</si>
  <si>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</si>
  <si>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</si>
  <si>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</si>
  <si>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</si>
  <si>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</si>
  <si>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</si>
  <si>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</si>
  <si>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</si>
  <si>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</si>
  <si>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</si>
  <si>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</si>
  <si>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</si>
  <si>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</si>
  <si>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</si>
  <si>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</si>
  <si>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</si>
  <si>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</si>
  <si>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</si>
  <si>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</si>
  <si>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</si>
  <si>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</si>
  <si>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</si>
  <si>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</si>
  <si>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</si>
  <si>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</si>
  <si>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</si>
  <si>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</si>
  <si>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</si>
  <si>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</si>
  <si>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</si>
  <si>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</si>
  <si>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</si>
  <si>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</si>
  <si>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</si>
  <si>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</si>
  <si>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</si>
  <si>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</si>
  <si>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</si>
  <si>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</si>
  <si>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</si>
  <si>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</si>
  <si>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</si>
  <si>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</si>
  <si>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</si>
  <si>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</si>
  <si>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</si>
  <si>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</si>
  <si>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</si>
  <si>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</si>
  <si>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</si>
  <si>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</si>
  <si>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</si>
  <si>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</si>
  <si>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</si>
  <si>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</si>
  <si>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</si>
  <si>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</si>
  <si>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</si>
  <si>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</si>
  <si>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</si>
  <si>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</si>
  <si>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</si>
  <si>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</si>
  <si>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</si>
  <si>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</si>
  <si>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</si>
  <si>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</si>
  <si>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</si>
  <si>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</si>
  <si>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</si>
  <si>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</si>
  <si>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</si>
  <si>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</si>
  <si>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</si>
  <si>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</si>
  <si>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</si>
  <si>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</si>
  <si>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</si>
  <si>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</si>
  <si>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</si>
  <si>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</si>
  <si>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</si>
  <si>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</si>
  <si>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</si>
  <si>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</si>
  <si>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</si>
  <si>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</si>
  <si>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</si>
  <si>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</si>
  <si>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</si>
  <si>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</si>
  <si>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</si>
  <si>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</si>
  <si>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</si>
  <si>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</si>
  <si>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</si>
  <si>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</si>
  <si>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</si>
  <si>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</si>
  <si>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</si>
  <si>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</si>
  <si>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</si>
  <si>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</si>
  <si>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</si>
  <si>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</si>
  <si>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</si>
  <si>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</si>
  <si>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</si>
  <si>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</si>
  <si>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</si>
  <si>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</si>
  <si>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</si>
  <si>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</si>
  <si>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</si>
  <si>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</si>
  <si>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</si>
  <si>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</si>
  <si>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</si>
  <si>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</si>
  <si>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</si>
  <si>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</si>
  <si>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</si>
  <si>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</si>
  <si>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</si>
  <si>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</si>
  <si>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</si>
  <si>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</si>
  <si>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</si>
  <si>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</si>
  <si>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</si>
  <si>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</si>
  <si>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</si>
  <si>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</si>
  <si>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</si>
  <si>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</si>
  <si>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</si>
  <si>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</si>
  <si>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</si>
  <si>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</si>
  <si>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</si>
  <si>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</si>
  <si>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</si>
  <si>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</si>
  <si>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</si>
  <si>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</si>
  <si>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</si>
  <si>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</si>
  <si>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</si>
  <si>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</si>
  <si>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</si>
  <si>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(Multiple Items)</t>
  </si>
  <si>
    <t>Outcome</t>
  </si>
  <si>
    <t>Successful</t>
  </si>
  <si>
    <t>Mean</t>
  </si>
  <si>
    <t>Median</t>
  </si>
  <si>
    <t>Minimum</t>
  </si>
  <si>
    <t>Maximum</t>
  </si>
  <si>
    <t>Variance</t>
  </si>
  <si>
    <t xml:space="preserve">Standard Deviation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</si>
</sst>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0.0%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165" fontId="0" fillId="0" borderId="0" xfId="1" applyNumberFormat="1" applyFont="1"/>
    <xf numFmtId="166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ConorBYRNE.xlsx]PVT Table + CatVsState!PivotTable2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Table + CatVsState'!$B$5:$B$6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'PVT Table + CatVsState'!$A$7:$A$16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+ CatVsState'!$B$7:$B$16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0-424A-9C65-6F0E585EE94F}"/>
            </c:ext>
          </c:extLst>
        </c:ser>
        <c:ser>
          <c:idx val="1"/>
          <c:order val="1"/>
          <c:tx>
            <c:strRef>
              <c:f>'PVT Table + CatVsState'!$C$5:$C$6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'PVT Table + CatVsState'!$A$7:$A$16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+ CatVsState'!$C$7:$C$16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0-424A-9C65-6F0E585EE94F}"/>
            </c:ext>
          </c:extLst>
        </c:ser>
        <c:ser>
          <c:idx val="2"/>
          <c:order val="2"/>
          <c:tx>
            <c:strRef>
              <c:f>'PVT Table + CatVsState'!$D$5:$D$6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'PVT Table + CatVsState'!$A$7:$A$16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+ CatVsState'!$D$7:$D$16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B0-424A-9C65-6F0E585EE94F}"/>
            </c:ext>
          </c:extLst>
        </c:ser>
        <c:ser>
          <c:idx val="3"/>
          <c:order val="3"/>
          <c:tx>
            <c:strRef>
              <c:f>'PVT Table + CatVsState'!$E$5:$E$6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'PVT Table + CatVsState'!$A$7:$A$16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+ CatVsState'!$E$7:$E$16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B0-424A-9C65-6F0E585EE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683456"/>
        <c:axId val="629683784"/>
      </c:barChart>
      <c:catAx>
        <c:axId val="6296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784"/>
        <c:crosses val="autoZero"/>
        <c:auto val="1"/>
        <c:lblAlgn val="ctr"/>
        <c:lblOffset val="100"/>
        <c:noMultiLvlLbl val="0"/>
      </c:catAx>
      <c:valAx>
        <c:axId val="62968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98659691348114"/>
          <c:y val="0.38145333255893066"/>
          <c:w val="9.9785889859005716E-2"/>
          <c:h val="0.23709333488213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ConorBYRNE.xlsx]PVT Table + SubCatVsState!PivotTable2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0C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Table + SubCatVsState'!$B$5:$B$6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'PVT Table + SubCatVsState'!$A$7:$A$48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+ SubCatVsState'!$B$7:$B$48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7-41E4-AC5D-C94C9B0647DF}"/>
            </c:ext>
          </c:extLst>
        </c:ser>
        <c:ser>
          <c:idx val="1"/>
          <c:order val="1"/>
          <c:tx>
            <c:strRef>
              <c:f>'PVT Table + SubCatVsState'!$C$5:$C$6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'PVT Table + SubCatVsState'!$A$7:$A$48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+ SubCatVsState'!$C$7:$C$48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7-41E4-AC5D-C94C9B0647DF}"/>
            </c:ext>
          </c:extLst>
        </c:ser>
        <c:ser>
          <c:idx val="2"/>
          <c:order val="2"/>
          <c:tx>
            <c:strRef>
              <c:f>'PVT Table + SubCatVsState'!$D$5:$D$6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'PVT Table + SubCatVsState'!$A$7:$A$48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+ SubCatVsState'!$D$7:$D$48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D7-41E4-AC5D-C94C9B0647DF}"/>
            </c:ext>
          </c:extLst>
        </c:ser>
        <c:ser>
          <c:idx val="3"/>
          <c:order val="3"/>
          <c:tx>
            <c:strRef>
              <c:f>'PVT Table + SubCatVsState'!$E$5:$E$6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'PVT Table + SubCatVsState'!$A$7:$A$48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+ SubCatVsState'!$E$7:$E$48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D7-41E4-AC5D-C94C9B064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683456"/>
        <c:axId val="629683784"/>
      </c:barChart>
      <c:catAx>
        <c:axId val="6296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784"/>
        <c:crosses val="autoZero"/>
        <c:auto val="1"/>
        <c:lblAlgn val="ctr"/>
        <c:lblOffset val="100"/>
        <c:noMultiLvlLbl val="0"/>
      </c:catAx>
      <c:valAx>
        <c:axId val="62968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98659691348114"/>
          <c:y val="0.38145333255893066"/>
          <c:w val="9.9785889859005716E-2"/>
          <c:h val="0.23709333488213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ConorBYRNE.xlsx]DateCreated vs SuccessFail!PivotTable2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vs SuccessFail'!$B$4:$B$5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'DateCreated vs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vs SuccessFail'!$B$6:$B$18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8-4400-A211-BA77E6DEDA53}"/>
            </c:ext>
          </c:extLst>
        </c:ser>
        <c:ser>
          <c:idx val="1"/>
          <c:order val="1"/>
          <c:tx>
            <c:strRef>
              <c:f>'DateCreated vs SuccessFail'!$C$4:$C$5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'DateCreated vs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vs SuccessFail'!$C$6:$C$18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8-4400-A211-BA77E6DEDA53}"/>
            </c:ext>
          </c:extLst>
        </c:ser>
        <c:ser>
          <c:idx val="2"/>
          <c:order val="2"/>
          <c:tx>
            <c:strRef>
              <c:f>'DateCreated vs SuccessFail'!$D$4:$D$5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'DateCreated vs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vs SuccessFail'!$D$6:$D$18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8-4400-A211-BA77E6DED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683456"/>
        <c:axId val="629683784"/>
      </c:lineChart>
      <c:catAx>
        <c:axId val="6296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784"/>
        <c:crosses val="autoZero"/>
        <c:auto val="1"/>
        <c:lblAlgn val="ctr"/>
        <c:lblOffset val="100"/>
        <c:noMultiLvlLbl val="0"/>
      </c:catAx>
      <c:valAx>
        <c:axId val="62968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</a:t>
            </a:r>
            <a:r>
              <a:rPr lang="en-AU" baseline="0"/>
              <a:t>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732636029119293E-2"/>
          <c:y val="7.876816790106865E-2"/>
          <c:w val="0.87229940171309217"/>
          <c:h val="0.7842469558441573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A-43F2-8447-9D6D8BC74A6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A-43F2-8447-9D6D8BC74A6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2A-43F2-8447-9D6D8BC74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519168"/>
        <c:axId val="1289521136"/>
      </c:lineChart>
      <c:catAx>
        <c:axId val="128951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521136"/>
        <c:crosses val="autoZero"/>
        <c:auto val="1"/>
        <c:lblAlgn val="ctr"/>
        <c:lblOffset val="100"/>
        <c:noMultiLvlLbl val="0"/>
      </c:catAx>
      <c:valAx>
        <c:axId val="128952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51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564419780107622"/>
          <c:y val="0.86295352889844523"/>
          <c:w val="0.28725983501084118"/>
          <c:h val="0.128776257750562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2</xdr:row>
      <xdr:rowOff>163830</xdr:rowOff>
    </xdr:from>
    <xdr:to>
      <xdr:col>18</xdr:col>
      <xdr:colOff>449580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FE7DE-3968-497A-853E-8301DAE0C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2</xdr:row>
      <xdr:rowOff>163830</xdr:rowOff>
    </xdr:from>
    <xdr:to>
      <xdr:col>20</xdr:col>
      <xdr:colOff>167640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B41AA-3C04-4F41-9C51-52BB87E7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3</xdr:row>
      <xdr:rowOff>95250</xdr:rowOff>
    </xdr:from>
    <xdr:to>
      <xdr:col>17</xdr:col>
      <xdr:colOff>548640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D181C-163A-4BE0-BA28-134ADA5D1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484094</xdr:colOff>
      <xdr:row>0</xdr:row>
      <xdr:rowOff>35859</xdr:rowOff>
    </xdr:from>
    <xdr:to>
      <xdr:col>34</xdr:col>
      <xdr:colOff>17929</xdr:colOff>
      <xdr:row>38</xdr:row>
      <xdr:rowOff>8965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EBACB-2A4A-4B03-948D-FD5C0BFBB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Byrne" refreshedDate="43995.734963078707" createdVersion="6" refreshedVersion="6" minRefreshableVersion="3" recordCount="4114" xr:uid="{81953CD1-9416-4982-AC39-23A0D1F15517}">
  <cacheSource type="worksheet">
    <worksheetSource ref="A1:T4115" sheet="F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5BD0D-83CE-4D9F-BC5A-AE1F8F68313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447" firstHeaderRow="1" firstDataRow="1" firstDataCol="1" rowPageCount="1" colPageCount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3"/>
  </rowFields>
  <rowItems count="4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7FF021-C66B-41D8-A3D0-3AC0AA8CAC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34EF2-DC98-4AAC-BCBB-2728DF70CA4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C3735-11BD-4C20-B0D3-4218504486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55" zoomScaleNormal="55" workbookViewId="0">
      <selection activeCell="M906" sqref="M90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8.88671875" customWidth="1"/>
    <col min="16" max="16" width="19.88671875" bestFit="1" customWidth="1"/>
    <col min="17" max="17" width="18.33203125" bestFit="1" customWidth="1"/>
    <col min="18" max="18" width="18.109375" bestFit="1" customWidth="1"/>
    <col min="19" max="19" width="14.6640625" bestFit="1" customWidth="1"/>
    <col min="20" max="20" width="25" bestFit="1" customWidth="1"/>
    <col min="21" max="21" width="23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t="s">
        <v>8307</v>
      </c>
      <c r="Q1" t="s">
        <v>8308</v>
      </c>
      <c r="R1" t="s">
        <v>8309</v>
      </c>
      <c r="S1" s="6" t="s">
        <v>8310</v>
      </c>
      <c r="T1" t="s">
        <v>8311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8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RIGHT(N2,LEN(N2)-SEARCH("/",N2))</f>
        <v>television</v>
      </c>
      <c r="S2" s="9">
        <f t="shared" ref="S2:S65" si="4">(J2/86400)+DATE(1970,1,1)</f>
        <v>42177.007071759261</v>
      </c>
      <c r="T2" s="9">
        <f t="shared" ref="T2:T65" si="5">(I2/86400)+DATE(1970,1,1)</f>
        <v>42208.125</v>
      </c>
      <c r="U2" s="9"/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42766.600497685184</v>
      </c>
      <c r="T3" s="9">
        <f t="shared" si="5"/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8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RIGHT(N66,LEN(N66)-SEARCH("/",N66))</f>
        <v>shorts</v>
      </c>
      <c r="S66" s="9">
        <f t="shared" ref="S66:S129" si="10">(J66/86400)+DATE(1970,1,1)</f>
        <v>41433.01829861111</v>
      </c>
      <c r="T66" s="9">
        <f t="shared" ref="T66:T129" si="11">(I66/86400)+DATE(1970,1,1)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41835.821226851855</v>
      </c>
      <c r="T67" s="9">
        <f t="shared" si="11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RIGHT(N130,LEN(N130)-SEARCH("/",N130))</f>
        <v>science fiction</v>
      </c>
      <c r="S130" s="9">
        <f t="shared" ref="S130:S193" si="16">(J130/86400)+DATE(1970,1,1)</f>
        <v>42628.22792824074</v>
      </c>
      <c r="T130" s="9">
        <f t="shared" ref="T130:T193" si="17">(I130/86400)+DATE(1970,1,1)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9">
        <f t="shared" si="16"/>
        <v>41882.937303240738</v>
      </c>
      <c r="T131" s="9">
        <f t="shared" si="17"/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8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RIGHT(N194,LEN(N194)-SEARCH("/",N194))</f>
        <v>drama</v>
      </c>
      <c r="S194" s="9">
        <f t="shared" ref="S194:S257" si="22">(J194/86400)+DATE(1970,1,1)</f>
        <v>41899.792037037041</v>
      </c>
      <c r="T194" s="9">
        <f t="shared" ref="T194:T257" si="23">(I194/86400)+DATE(1970,1,1)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41911.934791666667</v>
      </c>
      <c r="T195" s="9">
        <f t="shared" si="2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8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RIGHT(N258,LEN(N258)-SEARCH("/",N258))</f>
        <v>documentary</v>
      </c>
      <c r="S258" s="9">
        <f t="shared" ref="S258:S321" si="28">(J258/86400)+DATE(1970,1,1)</f>
        <v>41319.769293981481</v>
      </c>
      <c r="T258" s="9">
        <f t="shared" ref="T258:T321" si="29">(I258/86400)+DATE(1970,1,1)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42479.626875000002</v>
      </c>
      <c r="T259" s="9">
        <f t="shared" si="2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RIGHT(N322,LEN(N322)-SEARCH("/",N322))</f>
        <v>documentary</v>
      </c>
      <c r="S322" s="9">
        <f t="shared" ref="S322:S385" si="34">(J322/86400)+DATE(1970,1,1)</f>
        <v>42331.551307870366</v>
      </c>
      <c r="T322" s="9">
        <f t="shared" ref="T322:T385" si="35">(I322/86400)+DATE(1970,1,1)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42647.446597222224</v>
      </c>
      <c r="T323" s="9">
        <f t="shared" si="35"/>
        <v>42682.488263888888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RIGHT(N386,LEN(N386)-SEARCH("/",N386))</f>
        <v>documentary</v>
      </c>
      <c r="S386" s="9">
        <f t="shared" ref="S386:S449" si="40">(J386/86400)+DATE(1970,1,1)</f>
        <v>41980.781793981485</v>
      </c>
      <c r="T386" s="9">
        <f t="shared" ref="T386:T449" si="41">(I386/86400)+DATE(1970,1,1)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41934.584502314814</v>
      </c>
      <c r="T387" s="9">
        <f t="shared" si="41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8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RIGHT(N450,LEN(N450)-SEARCH("/",N450))</f>
        <v>animation</v>
      </c>
      <c r="S450" s="9">
        <f t="shared" ref="S450:S513" si="46">(J450/86400)+DATE(1970,1,1)</f>
        <v>41753.758043981477</v>
      </c>
      <c r="T450" s="9">
        <f t="shared" ref="T450:T513" si="47">(I450/86400)+DATE(1970,1,1)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41534.568113425928</v>
      </c>
      <c r="T451" s="9">
        <f t="shared" si="4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8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RIGHT(N514,LEN(N514)-SEARCH("/",N514))</f>
        <v>animation</v>
      </c>
      <c r="S514" s="9">
        <f t="shared" ref="S514:S577" si="52">(J514/86400)+DATE(1970,1,1)</f>
        <v>42649.742210648154</v>
      </c>
      <c r="T514" s="9">
        <f t="shared" ref="T514:T577" si="53">(I514/86400)+DATE(1970,1,1)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42552.653993055559</v>
      </c>
      <c r="T515" s="9">
        <f t="shared" si="5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 s="8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RIGHT(N578,LEN(N578)-SEARCH("/",N578))</f>
        <v>web</v>
      </c>
      <c r="S578" s="9">
        <f t="shared" ref="S578:S641" si="58">(J578/86400)+DATE(1970,1,1)</f>
        <v>42031.471666666665</v>
      </c>
      <c r="T578" s="9">
        <f t="shared" ref="T578:T641" si="59">(I578/86400)+DATE(1970,1,1)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42450.589143518519</v>
      </c>
      <c r="T579" s="9">
        <f t="shared" si="5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 s="8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RIGHT(N642,LEN(N642)-SEARCH("/",N642))</f>
        <v>wearables</v>
      </c>
      <c r="S642" s="9">
        <f t="shared" ref="S642:S705" si="64">(J642/86400)+DATE(1970,1,1)</f>
        <v>42683.420312499999</v>
      </c>
      <c r="T642" s="9">
        <f t="shared" ref="T642:T705" si="65">(I642/86400)+DATE(1970,1,1)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42199.57</v>
      </c>
      <c r="T643" s="9">
        <f t="shared" si="65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 s="8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RIGHT(N706,LEN(N706)-SEARCH("/",N706))</f>
        <v>wearables</v>
      </c>
      <c r="S706" s="9">
        <f t="shared" ref="S706:S769" si="70">(J706/86400)+DATE(1970,1,1)</f>
        <v>42726.192916666667</v>
      </c>
      <c r="T706" s="9">
        <f t="shared" ref="T706:T769" si="71">(I706/86400)+DATE(1970,1,1)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42726.491643518515</v>
      </c>
      <c r="T707" s="9">
        <f t="shared" si="71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s="8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RIGHT(N770,LEN(N770)-SEARCH("/",N770))</f>
        <v>fiction</v>
      </c>
      <c r="S770" s="9">
        <f t="shared" ref="S770:S833" si="76">(J770/86400)+DATE(1970,1,1)</f>
        <v>41594.207060185188</v>
      </c>
      <c r="T770" s="9">
        <f t="shared" ref="T770:T833" si="77">(I770/86400)+DATE(1970,1,1)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41604.996458333335</v>
      </c>
      <c r="T771" s="9">
        <f t="shared" si="7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RIGHT(N834,LEN(N834)-SEARCH("/",N834))</f>
        <v>rock</v>
      </c>
      <c r="S834" s="9">
        <f t="shared" ref="S834:S897" si="82">(J834/86400)+DATE(1970,1,1)</f>
        <v>40869.675173611111</v>
      </c>
      <c r="T834" s="9">
        <f t="shared" ref="T834:T897" si="83">(I834/86400)+DATE(1970,1,1)</f>
        <v>40929.342361111107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41718.878182870372</v>
      </c>
      <c r="T835" s="9">
        <f t="shared" si="83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 s="8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RIGHT(N898,LEN(N898)-SEARCH("/",N898))</f>
        <v>indie rock</v>
      </c>
      <c r="S898" s="9">
        <f t="shared" ref="S898:S961" si="88">(J898/86400)+DATE(1970,1,1)</f>
        <v>42218.872986111106</v>
      </c>
      <c r="T898" s="9">
        <f t="shared" ref="T898:T961" si="89">(I898/86400)+DATE(1970,1,1)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9">
        <f t="shared" si="88"/>
        <v>41211.688750000001</v>
      </c>
      <c r="T899" s="9">
        <f t="shared" si="8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RIGHT(N962,LEN(N962)-SEARCH("/",N962))</f>
        <v>wearables</v>
      </c>
      <c r="S962" s="9">
        <f t="shared" ref="S962:S1025" si="94">(J962/86400)+DATE(1970,1,1)</f>
        <v>42766.626793981486</v>
      </c>
      <c r="T962" s="9">
        <f t="shared" ref="T962:T1025" si="95">(I962/86400)+DATE(1970,1,1)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42740.693692129629</v>
      </c>
      <c r="T963" s="9">
        <f t="shared" si="9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RIGHT(N1026,LEN(N1026)-SEARCH("/",N1026))</f>
        <v>electronic music</v>
      </c>
      <c r="S1026" s="9">
        <f t="shared" ref="S1026:S1089" si="100">(J1026/86400)+DATE(1970,1,1)</f>
        <v>42370.580590277779</v>
      </c>
      <c r="T1026" s="9">
        <f t="shared" ref="T1026:T1089" si="101">(I1026/86400)+DATE(1970,1,1)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42049.833761574075</v>
      </c>
      <c r="T1027" s="9">
        <f t="shared" si="101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RIGHT(N1090,LEN(N1090)-SEARCH("/",N1090))</f>
        <v>video games</v>
      </c>
      <c r="S1090" s="9">
        <f t="shared" ref="S1090:S1153" si="106">(J1090/86400)+DATE(1970,1,1)</f>
        <v>41723.799386574072</v>
      </c>
      <c r="T1090" s="9">
        <f t="shared" ref="T1090:T1153" si="107">(I1090/86400)+DATE(1970,1,1)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42151.189525462964</v>
      </c>
      <c r="T1091" s="9">
        <f t="shared" si="10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RIGHT(N1154,LEN(N1154)-SEARCH("/",N1154))</f>
        <v>food trucks</v>
      </c>
      <c r="S1154" s="9">
        <f t="shared" ref="S1154:S1217" si="112">(J1154/86400)+DATE(1970,1,1)</f>
        <v>42109.709629629629</v>
      </c>
      <c r="T1154" s="9">
        <f t="shared" ref="T1154:T1217" si="113">(I1154/86400)+DATE(1970,1,1)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42143.714178240742</v>
      </c>
      <c r="T1155" s="9">
        <f t="shared" si="11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RIGHT(N1218,LEN(N1218)-SEARCH("/",N1218))</f>
        <v>photobooks</v>
      </c>
      <c r="S1218" s="9">
        <f t="shared" ref="S1218:S1281" si="118">(J1218/86400)+DATE(1970,1,1)</f>
        <v>42247.616400462968</v>
      </c>
      <c r="T1218" s="9">
        <f t="shared" ref="T1218:T1281" si="119">(I1218/86400)+DATE(1970,1,1)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42535.809490740736</v>
      </c>
      <c r="T1219" s="9">
        <f t="shared" si="11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RIGHT(N1282,LEN(N1282)-SEARCH("/",N1282))</f>
        <v>rock</v>
      </c>
      <c r="S1282" s="9">
        <f t="shared" ref="S1282:S1345" si="124">(J1282/86400)+DATE(1970,1,1)</f>
        <v>40513.757569444446</v>
      </c>
      <c r="T1282" s="9">
        <f t="shared" ref="T1282:T1345" si="125">(I1282/86400)+DATE(1970,1,1)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41463.743472222224</v>
      </c>
      <c r="T1283" s="9">
        <f t="shared" si="125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RIGHT(N1346,LEN(N1346)-SEARCH("/",N1346))</f>
        <v>nonfiction</v>
      </c>
      <c r="S1346" s="9">
        <f t="shared" ref="S1346:S1409" si="130">(J1346/86400)+DATE(1970,1,1)</f>
        <v>42522.789803240739</v>
      </c>
      <c r="T1346" s="9">
        <f t="shared" ref="T1346:T1409" si="131">(I1346/86400)+DATE(1970,1,1)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41799.814340277779</v>
      </c>
      <c r="T1347" s="9">
        <f t="shared" si="131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RIGHT(N1410,LEN(N1410)-SEARCH("/",N1410))</f>
        <v>translations</v>
      </c>
      <c r="S1410" s="9">
        <f t="shared" ref="S1410:S1473" si="136">(J1410/86400)+DATE(1970,1,1)</f>
        <v>42291.872175925921</v>
      </c>
      <c r="T1410" s="9">
        <f t="shared" ref="T1410:T1473" si="137">(I1410/86400)+DATE(1970,1,1)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41945.133506944447</v>
      </c>
      <c r="T1411" s="9">
        <f t="shared" si="13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RIGHT(N1474,LEN(N1474)-SEARCH("/",N1474))</f>
        <v>radio &amp; podcasts</v>
      </c>
      <c r="S1474" s="9">
        <f t="shared" ref="S1474:S1537" si="142">(J1474/86400)+DATE(1970,1,1)</f>
        <v>41533.542858796296</v>
      </c>
      <c r="T1474" s="9">
        <f t="shared" ref="T1474:T1537" si="143">(I1474/86400)+DATE(1970,1,1)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40939.979618055557</v>
      </c>
      <c r="T1475" s="9">
        <f t="shared" si="143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RIGHT(N1538,LEN(N1538)-SEARCH("/",N1538))</f>
        <v>photobooks</v>
      </c>
      <c r="S1538" s="9">
        <f t="shared" ref="S1538:S1601" si="148">(J1538/86400)+DATE(1970,1,1)</f>
        <v>42213.802199074074</v>
      </c>
      <c r="T1538" s="9">
        <f t="shared" ref="T1538:T1601" si="149">(I1538/86400)+DATE(1970,1,1)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42552.315127314811</v>
      </c>
      <c r="T1539" s="9">
        <f t="shared" si="14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RIGHT(N1602,LEN(N1602)-SEARCH("/",N1602))</f>
        <v>places</v>
      </c>
      <c r="S1602" s="9">
        <f t="shared" ref="S1602:S1665" si="154">(J1602/86400)+DATE(1970,1,1)</f>
        <v>41791.057314814811</v>
      </c>
      <c r="T1602" s="9">
        <f t="shared" ref="T1602:T1665" si="155">(I1602/86400)+DATE(1970,1,1)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40638.092974537038</v>
      </c>
      <c r="T1603" s="9">
        <f t="shared" si="155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RIGHT(N1666,LEN(N1666)-SEARCH("/",N1666))</f>
        <v>pop</v>
      </c>
      <c r="S1666" s="9">
        <f t="shared" ref="S1666:S1729" si="160">(J1666/86400)+DATE(1970,1,1)</f>
        <v>40939.761782407411</v>
      </c>
      <c r="T1666" s="9">
        <f t="shared" ref="T1666:T1729" si="161">(I1666/86400)+DATE(1970,1,1)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40564.649456018517</v>
      </c>
      <c r="T1667" s="9">
        <f t="shared" si="161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RIGHT(N1730,LEN(N1730)-SEARCH("/",N1730))</f>
        <v>faith</v>
      </c>
      <c r="S1730" s="9">
        <f t="shared" ref="S1730:S1793" si="166">(J1730/86400)+DATE(1970,1,1)</f>
        <v>42268.625856481478</v>
      </c>
      <c r="T1730" s="9">
        <f t="shared" ref="T1730:T1793" si="167">(I1730/86400)+DATE(1970,1,1)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9">
        <f t="shared" si="166"/>
        <v>42471.052152777775</v>
      </c>
      <c r="T1731" s="9">
        <f t="shared" si="16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RIGHT(N1794,LEN(N1794)-SEARCH("/",N1794))</f>
        <v>photobooks</v>
      </c>
      <c r="S1794" s="9">
        <f t="shared" ref="S1794:S1857" si="172">(J1794/86400)+DATE(1970,1,1)</f>
        <v>42189.031041666662</v>
      </c>
      <c r="T1794" s="9">
        <f t="shared" ref="T1794:T1857" si="173">(I1794/86400)+DATE(1970,1,1)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41940.891666666663</v>
      </c>
      <c r="T1795" s="9">
        <f t="shared" si="17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RIGHT(N1858,LEN(N1858)-SEARCH("/",N1858))</f>
        <v>rock</v>
      </c>
      <c r="S1858" s="9">
        <f t="shared" ref="S1858:S1921" si="178">(J1858/86400)+DATE(1970,1,1)</f>
        <v>41817.854999999996</v>
      </c>
      <c r="T1858" s="9">
        <f t="shared" ref="T1858:T1921" si="179">(I1858/86400)+DATE(1970,1,1)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41864.76866898148</v>
      </c>
      <c r="T1859" s="9">
        <f t="shared" si="179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RIGHT(N1922,LEN(N1922)-SEARCH("/",N1922))</f>
        <v>gadgets</v>
      </c>
      <c r="S1922" s="9">
        <f t="shared" ref="S1922:S1985" si="184">(J1922/86400)+DATE(1970,1,1)</f>
        <v>42270.875706018516</v>
      </c>
      <c r="T1922" s="9">
        <f t="shared" ref="T1922:T1985" si="185">(I1922/86400)+DATE(1970,1,1)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41074.221562500003</v>
      </c>
      <c r="T1923" s="9">
        <f t="shared" si="185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RIGHT(N1986,LEN(N1986)-SEARCH("/",N1986))</f>
        <v>people</v>
      </c>
      <c r="S1986" s="9">
        <f t="shared" ref="S1986:S2049" si="190">(J1986/86400)+DATE(1970,1,1)</f>
        <v>41913.790289351848</v>
      </c>
      <c r="T1986" s="9">
        <f t="shared" ref="T1986:T2049" si="191">(I1986/86400)+DATE(1970,1,1)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42555.698738425926</v>
      </c>
      <c r="T1987" s="9">
        <f t="shared" si="191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RIGHT(N2050,LEN(N2050)-SEARCH("/",N2050))</f>
        <v>hardware</v>
      </c>
      <c r="S2050" s="9">
        <f t="shared" ref="S2050:S2113" si="196">(J2050/86400)+DATE(1970,1,1)</f>
        <v>41387.651516203703</v>
      </c>
      <c r="T2050" s="9">
        <f t="shared" ref="T2050:T2113" si="197">(I2050/86400)+DATE(1970,1,1)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41575.527349537035</v>
      </c>
      <c r="T2051" s="9">
        <f t="shared" si="197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RIGHT(N2114,LEN(N2114)-SEARCH("/",N2114))</f>
        <v>indie rock</v>
      </c>
      <c r="S2114" s="9">
        <f t="shared" ref="S2114:S2177" si="202">(J2114/86400)+DATE(1970,1,1)</f>
        <v>41365.928159722222</v>
      </c>
      <c r="T2114" s="9">
        <f t="shared" ref="T2114:T2177" si="203">(I2114/86400)+DATE(1970,1,1)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41870.86546296296</v>
      </c>
      <c r="T2115" s="9">
        <f t="shared" si="203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RIGHT(N2178,LEN(N2178)-SEARCH("/",N2178))</f>
        <v>rock</v>
      </c>
      <c r="S2178" s="9">
        <f t="shared" ref="S2178:S2241" si="208">(J2178/86400)+DATE(1970,1,1)</f>
        <v>42096.633206018523</v>
      </c>
      <c r="T2178" s="9">
        <f t="shared" ref="T2178:T2241" si="209">(I2178/86400)+DATE(1970,1,1)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42502.250775462962</v>
      </c>
      <c r="T2179" s="9">
        <f t="shared" si="20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RIGHT(N2242,LEN(N2242)-SEARCH("/",N2242))</f>
        <v>tabletop games</v>
      </c>
      <c r="S2242" s="9">
        <f t="shared" ref="S2242:S2305" si="214">(J2242/86400)+DATE(1970,1,1)</f>
        <v>42452.825740740736</v>
      </c>
      <c r="T2242" s="9">
        <f t="shared" ref="T2242:T2305" si="215">(I2242/86400)+DATE(1970,1,1)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42766.827546296292</v>
      </c>
      <c r="T2243" s="9">
        <f t="shared" si="215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RIGHT(N2306,LEN(N2306)-SEARCH("/",N2306))</f>
        <v>indie rock</v>
      </c>
      <c r="S2306" s="9">
        <f t="shared" ref="S2306:S2369" si="220">(J2306/86400)+DATE(1970,1,1)</f>
        <v>40502.815868055557</v>
      </c>
      <c r="T2306" s="9">
        <f t="shared" ref="T2306:T2369" si="221">(I2306/86400)+DATE(1970,1,1)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41834.695277777777</v>
      </c>
      <c r="T2307" s="9">
        <f t="shared" si="221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RIGHT(N2370,LEN(N2370)-SEARCH("/",N2370))</f>
        <v>web</v>
      </c>
      <c r="S2370" s="9">
        <f t="shared" ref="S2370:S2433" si="226">(J2370/86400)+DATE(1970,1,1)</f>
        <v>42063.721817129626</v>
      </c>
      <c r="T2370" s="9">
        <f t="shared" ref="T2370:T2433" si="227">(I2370/86400)+DATE(1970,1,1)</f>
        <v>42108.680150462962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9">
        <f t="shared" si="226"/>
        <v>42380.812627314815</v>
      </c>
      <c r="T2371" s="9">
        <f t="shared" si="227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RIGHT(N2434,LEN(N2434)-SEARCH("/",N2434))</f>
        <v>food trucks</v>
      </c>
      <c r="S2434" s="9">
        <f t="shared" ref="S2434:S2497" si="232">(J2434/86400)+DATE(1970,1,1)</f>
        <v>42041.218715277777</v>
      </c>
      <c r="T2434" s="9">
        <f t="shared" ref="T2434:T2497" si="233">(I2434/86400)+DATE(1970,1,1)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9">
        <f t="shared" si="232"/>
        <v>42397.89980324074</v>
      </c>
      <c r="T2435" s="9">
        <f t="shared" si="23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 s="8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RIGHT(N2498,LEN(N2498)-SEARCH("/",N2498))</f>
        <v>indie rock</v>
      </c>
      <c r="S2498" s="9">
        <f t="shared" ref="S2498:S2561" si="238">(J2498/86400)+DATE(1970,1,1)</f>
        <v>41327.996435185181</v>
      </c>
      <c r="T2498" s="9">
        <f t="shared" ref="T2498:T2561" si="239">(I2498/86400)+DATE(1970,1,1)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40730.878912037035</v>
      </c>
      <c r="T2499" s="9">
        <f t="shared" si="23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RIGHT(N2562,LEN(N2562)-SEARCH("/",N2562))</f>
        <v>classical music</v>
      </c>
      <c r="S2562" s="9">
        <f t="shared" ref="S2562:S2625" si="244">(J2562/86400)+DATE(1970,1,1)</f>
        <v>42039.951087962967</v>
      </c>
      <c r="T2562" s="9">
        <f t="shared" ref="T2562:T2625" si="245">(I2562/86400)+DATE(1970,1,1)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42260.528807870374</v>
      </c>
      <c r="T2563" s="9">
        <f t="shared" si="245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RIGHT(N2626,LEN(N2626)-SEARCH("/",N2626))</f>
        <v>space exploration</v>
      </c>
      <c r="S2626" s="9">
        <f t="shared" ref="S2626:S2689" si="250">(J2626/86400)+DATE(1970,1,1)</f>
        <v>41144.421550925923</v>
      </c>
      <c r="T2626" s="9">
        <f t="shared" ref="T2626:T2689" si="251">(I2626/86400)+DATE(1970,1,1)</f>
        <v>41165.421550925923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42658.810277777782</v>
      </c>
      <c r="T2627" s="9">
        <f t="shared" si="251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RIGHT(N2690,LEN(N2690)-SEARCH("/",N2690))</f>
        <v>food trucks</v>
      </c>
      <c r="S2690" s="9">
        <f t="shared" ref="S2690:S2753" si="256">(J2690/86400)+DATE(1970,1,1)</f>
        <v>42028.11886574074</v>
      </c>
      <c r="T2690" s="9">
        <f t="shared" ref="T2690:T2753" si="257">(I2690/86400)+DATE(1970,1,1)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42551.961689814816</v>
      </c>
      <c r="T2691" s="9">
        <f t="shared" si="257"/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RIGHT(N2754,LEN(N2754)-SEARCH("/",N2754))</f>
        <v>children's books</v>
      </c>
      <c r="S2754" s="9">
        <f t="shared" ref="S2754:S2817" si="262">(J2754/86400)+DATE(1970,1,1)</f>
        <v>40855.765092592592</v>
      </c>
      <c r="T2754" s="9">
        <f t="shared" ref="T2754:T2817" si="263">(I2754/86400)+DATE(1970,1,1)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41117.900729166664</v>
      </c>
      <c r="T2755" s="9">
        <f t="shared" si="26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RIGHT(N2818,LEN(N2818)-SEARCH("/",N2818))</f>
        <v>plays</v>
      </c>
      <c r="S2818" s="9">
        <f t="shared" ref="S2818:S2881" si="268">(J2818/86400)+DATE(1970,1,1)</f>
        <v>42188.467499999999</v>
      </c>
      <c r="T2818" s="9">
        <f t="shared" ref="T2818:T2881" si="269">(I2818/86400)+DATE(1970,1,1)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42023.634976851856</v>
      </c>
      <c r="T2819" s="9">
        <f t="shared" si="269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RIGHT(N2882,LEN(N2882)-SEARCH("/",N2882))</f>
        <v>plays</v>
      </c>
      <c r="S2882" s="9">
        <f t="shared" ref="S2882:S2945" si="274">(J2882/86400)+DATE(1970,1,1)</f>
        <v>42192.905694444446</v>
      </c>
      <c r="T2882" s="9">
        <f t="shared" ref="T2882:T2945" si="275">(I2882/86400)+DATE(1970,1,1)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9">
        <f t="shared" si="274"/>
        <v>41916.597638888888</v>
      </c>
      <c r="T2883" s="9">
        <f t="shared" si="27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 s="8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RIGHT(N2946,LEN(N2946)-SEARCH("/",N2946))</f>
        <v>spaces</v>
      </c>
      <c r="S2946" s="9">
        <f t="shared" ref="S2946:S3009" si="280">(J2946/86400)+DATE(1970,1,1)</f>
        <v>42132.9143287037</v>
      </c>
      <c r="T2946" s="9">
        <f t="shared" ref="T2946:T3009" si="281">(I2946/86400)+DATE(1970,1,1)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9">
        <f t="shared" si="280"/>
        <v>42118.139583333337</v>
      </c>
      <c r="T2947" s="9">
        <f t="shared" si="281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RIGHT(N3010,LEN(N3010)-SEARCH("/",N3010))</f>
        <v>spaces</v>
      </c>
      <c r="S3010" s="9">
        <f t="shared" ref="S3010:S3073" si="286">(J3010/86400)+DATE(1970,1,1)</f>
        <v>42360.212025462963</v>
      </c>
      <c r="T3010" s="9">
        <f t="shared" ref="T3010:T3073" si="287">(I3010/86400)+DATE(1970,1,1)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41939.569907407407</v>
      </c>
      <c r="T3011" s="9">
        <f t="shared" si="287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RIGHT(N3074,LEN(N3074)-SEARCH("/",N3074))</f>
        <v>spaces</v>
      </c>
      <c r="S3074" s="9">
        <f t="shared" ref="S3074:S3137" si="292">(J3074/86400)+DATE(1970,1,1)</f>
        <v>42658.690532407403</v>
      </c>
      <c r="T3074" s="9">
        <f t="shared" ref="T3074:T3137" si="293">(I3074/86400)+DATE(1970,1,1)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42111.684027777781</v>
      </c>
      <c r="T3075" s="9">
        <f t="shared" si="2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RIGHT(N3138,LEN(N3138)-SEARCH("/",N3138))</f>
        <v>plays</v>
      </c>
      <c r="S3138" s="9">
        <f t="shared" ref="S3138:S3201" si="298">(J3138/86400)+DATE(1970,1,1)</f>
        <v>42789.462430555555</v>
      </c>
      <c r="T3138" s="9">
        <f t="shared" ref="T3138:T3201" si="299">(I3138/86400)+DATE(1970,1,1)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42807.885057870371</v>
      </c>
      <c r="T3139" s="9">
        <f t="shared" si="2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RIGHT(N3202,LEN(N3202)-SEARCH("/",N3202))</f>
        <v>musical</v>
      </c>
      <c r="S3202" s="9">
        <f t="shared" ref="S3202:S3265" si="304">(J3202/86400)+DATE(1970,1,1)</f>
        <v>42460.320613425924</v>
      </c>
      <c r="T3202" s="9">
        <f t="shared" ref="T3202:T3265" si="305">(I3202/86400)+DATE(1970,1,1)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41861.767094907409</v>
      </c>
      <c r="T3203" s="9">
        <f t="shared" si="3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RIGHT(N3266,LEN(N3266)-SEARCH("/",N3266))</f>
        <v>plays</v>
      </c>
      <c r="S3266" s="9">
        <f t="shared" ref="S3266:S3329" si="310">(J3266/86400)+DATE(1970,1,1)</f>
        <v>42016.800208333334</v>
      </c>
      <c r="T3266" s="9">
        <f t="shared" ref="T3266:T3329" si="311">(I3266/86400)+DATE(1970,1,1)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42311.711979166663</v>
      </c>
      <c r="T3267" s="9">
        <f t="shared" si="311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RIGHT(N3330,LEN(N3330)-SEARCH("/",N3330))</f>
        <v>plays</v>
      </c>
      <c r="S3330" s="9">
        <f t="shared" ref="S3330:S3393" si="316">(J3330/86400)+DATE(1970,1,1)</f>
        <v>41822.57503472222</v>
      </c>
      <c r="T3330" s="9">
        <f t="shared" ref="T3330:T3393" si="317">(I3330/86400)+DATE(1970,1,1)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41837.323009259257</v>
      </c>
      <c r="T3331" s="9">
        <f t="shared" si="317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RIGHT(N3394,LEN(N3394)-SEARCH("/",N3394))</f>
        <v>plays</v>
      </c>
      <c r="S3394" s="9">
        <f t="shared" ref="S3394:S3457" si="322">(J3394/86400)+DATE(1970,1,1)</f>
        <v>42446.845543981486</v>
      </c>
      <c r="T3394" s="9">
        <f t="shared" ref="T3394:T3457" si="323">(I3394/86400)+DATE(1970,1,1)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41923.921643518523</v>
      </c>
      <c r="T3395" s="9">
        <f t="shared" si="323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 s="8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RIGHT(N3458,LEN(N3458)-SEARCH("/",N3458))</f>
        <v>plays</v>
      </c>
      <c r="S3458" s="9">
        <f t="shared" ref="S3458:S3521" si="328">(J3458/86400)+DATE(1970,1,1)</f>
        <v>41821.205636574072</v>
      </c>
      <c r="T3458" s="9">
        <f t="shared" ref="T3458:T3521" si="329">(I3458/86400)+DATE(1970,1,1)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42016.706678240742</v>
      </c>
      <c r="T3459" s="9">
        <f t="shared" si="329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RIGHT(N3522,LEN(N3522)-SEARCH("/",N3522))</f>
        <v>plays</v>
      </c>
      <c r="S3522" s="9">
        <f t="shared" ref="S3522:S3585" si="334">(J3522/86400)+DATE(1970,1,1)</f>
        <v>42227.824212962965</v>
      </c>
      <c r="T3522" s="9">
        <f t="shared" ref="T3522:T3585" si="335">(I3522/86400)+DATE(1970,1,1)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41881.361342592594</v>
      </c>
      <c r="T3523" s="9">
        <f t="shared" si="335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 s="8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RIGHT(N3586,LEN(N3586)-SEARCH("/",N3586))</f>
        <v>plays</v>
      </c>
      <c r="S3586" s="9">
        <f t="shared" ref="S3586:S3649" si="340">(J3586/86400)+DATE(1970,1,1)</f>
        <v>42168.316481481481</v>
      </c>
      <c r="T3586" s="9">
        <f t="shared" ref="T3586:T3649" si="341">(I3586/86400)+DATE(1970,1,1)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41964.716319444444</v>
      </c>
      <c r="T3587" s="9">
        <f t="shared" si="341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RIGHT(N3650,LEN(N3650)-SEARCH("/",N3650))</f>
        <v>plays</v>
      </c>
      <c r="S3650" s="9">
        <f t="shared" ref="S3650:S3713" si="346">(J3650/86400)+DATE(1970,1,1)</f>
        <v>41887.292187500003</v>
      </c>
      <c r="T3650" s="9">
        <f t="shared" ref="T3650:T3713" si="347">(I3650/86400)+DATE(1970,1,1)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41780.712893518517</v>
      </c>
      <c r="T3651" s="9">
        <f t="shared" si="347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RIGHT(N3714,LEN(N3714)-SEARCH("/",N3714))</f>
        <v>plays</v>
      </c>
      <c r="S3714" s="9">
        <f t="shared" ref="S3714:S3777" si="352">(J3714/86400)+DATE(1970,1,1)</f>
        <v>42134.172071759254</v>
      </c>
      <c r="T3714" s="9">
        <f t="shared" ref="T3714:T3777" si="353">(I3714/86400)+DATE(1970,1,1)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42505.738032407404</v>
      </c>
      <c r="T3715" s="9">
        <f t="shared" si="353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RIGHT(N3778,LEN(N3778)-SEARCH("/",N3778))</f>
        <v>musical</v>
      </c>
      <c r="S3778" s="9">
        <f t="shared" ref="S3778:S3841" si="358">(J3778/86400)+DATE(1970,1,1)</f>
        <v>41814.367800925924</v>
      </c>
      <c r="T3778" s="9">
        <f t="shared" ref="T3778:T3841" si="359">(I3778/86400)+DATE(1970,1,1)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41887.111354166671</v>
      </c>
      <c r="T3779" s="9">
        <f t="shared" si="359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RIGHT(N3842,LEN(N3842)-SEARCH("/",N3842))</f>
        <v>plays</v>
      </c>
      <c r="S3842" s="9">
        <f t="shared" ref="S3842:S3905" si="364">(J3842/86400)+DATE(1970,1,1)</f>
        <v>42432.701724537037</v>
      </c>
      <c r="T3842" s="9">
        <f t="shared" ref="T3842:T3905" si="365">(I3842/86400)+DATE(1970,1,1)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41780.785729166666</v>
      </c>
      <c r="T3843" s="9">
        <f t="shared" si="36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RIGHT(N3906,LEN(N3906)-SEARCH("/",N3906))</f>
        <v>plays</v>
      </c>
      <c r="S3906" s="9">
        <f t="shared" ref="S3906:S3969" si="370">(J3906/86400)+DATE(1970,1,1)</f>
        <v>42095.229166666672</v>
      </c>
      <c r="T3906" s="9">
        <f t="shared" ref="T3906:T3969" si="371">(I3906/86400)+DATE(1970,1,1)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42124.623877314814</v>
      </c>
      <c r="T3907" s="9">
        <f t="shared" si="371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RIGHT(N3970,LEN(N3970)-SEARCH("/",N3970))</f>
        <v>plays</v>
      </c>
      <c r="S3970" s="9">
        <f t="shared" ref="S3970:S4033" si="376">(J3970/86400)+DATE(1970,1,1)</f>
        <v>42452.815659722226</v>
      </c>
      <c r="T3970" s="9">
        <f t="shared" ref="T3970:T4033" si="377">(I3970/86400)+DATE(1970,1,1)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42601.854699074072</v>
      </c>
      <c r="T3971" s="9">
        <f t="shared" si="37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RIGHT(N4034,LEN(N4034)-SEARCH("/",N4034))</f>
        <v>plays</v>
      </c>
      <c r="S4034" s="9">
        <f t="shared" ref="S4034:S4097" si="382">(J4034/86400)+DATE(1970,1,1)</f>
        <v>42293.809212962966</v>
      </c>
      <c r="T4034" s="9">
        <f t="shared" ref="T4034:T4097" si="383">(I4034/86400)+DATE(1970,1,1)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42614.268796296295</v>
      </c>
      <c r="T4035" s="9">
        <f t="shared" si="38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RIGHT(N4098,LEN(N4098)-SEARCH("/",N4098))</f>
        <v>plays</v>
      </c>
      <c r="S4098" s="9">
        <f t="shared" ref="S4098:S4115" si="388">(J4098/86400)+DATE(1970,1,1)</f>
        <v>42750.530312499999</v>
      </c>
      <c r="T4098" s="9">
        <f t="shared" ref="T4098:T4115" si="389">(I4098/86400)+DATE(1970,1,1)</f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9">
        <f t="shared" si="388"/>
        <v>42344.824502314819</v>
      </c>
      <c r="T4099" s="9">
        <f t="shared" si="38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DD6DF132-6F19-4680-876B-0BBE5AF30C16}">
    <filterColumn colId="5">
      <filters>
        <filter val="failed"/>
      </filters>
    </filterColumn>
  </autoFilter>
  <conditionalFormatting sqref="O1:O4115">
    <cfRule type="colorScale" priority="8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conditionalFormatting sqref="F2:F4115">
    <cfRule type="containsText" dxfId="20" priority="7" operator="containsText" text="successful">
      <formula>NOT(ISERROR(SEARCH("successful",F2)))</formula>
    </cfRule>
  </conditionalFormatting>
  <conditionalFormatting sqref="F2:F4115">
    <cfRule type="containsText" dxfId="19" priority="1" operator="containsText" text="live">
      <formula>NOT(ISERROR(SEARCH("live",F2)))</formula>
    </cfRule>
    <cfRule type="containsText" dxfId="18" priority="2" operator="containsText" text="canceled">
      <formula>NOT(ISERROR(SEARCH("canceled",F2)))</formula>
    </cfRule>
    <cfRule type="containsText" dxfId="17" priority="3" operator="containsText" text="failed">
      <formula>NOT(ISERROR(SEARCH("failed",F2)))</formula>
    </cfRule>
    <cfRule type="containsText" dxfId="16" priority="4" operator="containsText" text="successful">
      <formula>NOT(ISERROR(SEARCH("successful",F2)))</formula>
    </cfRule>
    <cfRule type="containsText" dxfId="15" priority="5" operator="containsText" text="failed">
      <formula>NOT(ISERROR(SEARCH("failed",F2)))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A8DEED17-D88B-43D1-843E-144668DB0FC2}">
            <xm:f>NOT(ISERROR(SEARCH($F$2,F2)))</xm:f>
            <xm:f>$F$2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B19D0-4D1F-45A1-AC28-EA024C844F91}">
  <dimension ref="A2:B447"/>
  <sheetViews>
    <sheetView workbookViewId="0">
      <selection activeCell="H12" sqref="H12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2" x14ac:dyDescent="0.3">
      <c r="A2" s="10" t="s">
        <v>8218</v>
      </c>
      <c r="B2" t="s">
        <v>8400</v>
      </c>
    </row>
    <row r="4" spans="1:2" x14ac:dyDescent="0.3">
      <c r="A4" s="10" t="s">
        <v>8312</v>
      </c>
      <c r="B4" t="s">
        <v>8328</v>
      </c>
    </row>
    <row r="5" spans="1:2" x14ac:dyDescent="0.3">
      <c r="A5" s="12">
        <v>1</v>
      </c>
      <c r="B5" s="13">
        <v>3</v>
      </c>
    </row>
    <row r="6" spans="1:2" x14ac:dyDescent="0.3">
      <c r="A6" s="12">
        <v>2</v>
      </c>
      <c r="B6" s="13">
        <v>1</v>
      </c>
    </row>
    <row r="7" spans="1:2" x14ac:dyDescent="0.3">
      <c r="A7" s="12">
        <v>5</v>
      </c>
      <c r="B7" s="13">
        <v>1</v>
      </c>
    </row>
    <row r="8" spans="1:2" x14ac:dyDescent="0.3">
      <c r="A8" s="12">
        <v>10</v>
      </c>
      <c r="B8" s="13">
        <v>3</v>
      </c>
    </row>
    <row r="9" spans="1:2" x14ac:dyDescent="0.3">
      <c r="A9" s="12">
        <v>13</v>
      </c>
      <c r="B9" s="13">
        <v>1</v>
      </c>
    </row>
    <row r="10" spans="1:2" x14ac:dyDescent="0.3">
      <c r="A10" s="12">
        <v>20</v>
      </c>
      <c r="B10" s="13">
        <v>1</v>
      </c>
    </row>
    <row r="11" spans="1:2" x14ac:dyDescent="0.3">
      <c r="A11" s="12">
        <v>25</v>
      </c>
      <c r="B11" s="13">
        <v>4</v>
      </c>
    </row>
    <row r="12" spans="1:2" x14ac:dyDescent="0.3">
      <c r="A12" s="12">
        <v>40</v>
      </c>
      <c r="B12" s="13">
        <v>1</v>
      </c>
    </row>
    <row r="13" spans="1:2" x14ac:dyDescent="0.3">
      <c r="A13" s="12">
        <v>50</v>
      </c>
      <c r="B13" s="13">
        <v>4</v>
      </c>
    </row>
    <row r="14" spans="1:2" x14ac:dyDescent="0.3">
      <c r="A14" s="12">
        <v>60</v>
      </c>
      <c r="B14" s="13">
        <v>1</v>
      </c>
    </row>
    <row r="15" spans="1:2" x14ac:dyDescent="0.3">
      <c r="A15" s="12">
        <v>70</v>
      </c>
      <c r="B15" s="13">
        <v>2</v>
      </c>
    </row>
    <row r="16" spans="1:2" x14ac:dyDescent="0.3">
      <c r="A16" s="12">
        <v>80</v>
      </c>
      <c r="B16" s="13">
        <v>1</v>
      </c>
    </row>
    <row r="17" spans="1:2" x14ac:dyDescent="0.3">
      <c r="A17" s="12">
        <v>100</v>
      </c>
      <c r="B17" s="13">
        <v>12</v>
      </c>
    </row>
    <row r="18" spans="1:2" x14ac:dyDescent="0.3">
      <c r="A18" s="12">
        <v>101</v>
      </c>
      <c r="B18" s="13">
        <v>1</v>
      </c>
    </row>
    <row r="19" spans="1:2" x14ac:dyDescent="0.3">
      <c r="A19" s="12">
        <v>110</v>
      </c>
      <c r="B19" s="13">
        <v>2</v>
      </c>
    </row>
    <row r="20" spans="1:2" x14ac:dyDescent="0.3">
      <c r="A20" s="12">
        <v>125</v>
      </c>
      <c r="B20" s="13">
        <v>1</v>
      </c>
    </row>
    <row r="21" spans="1:2" x14ac:dyDescent="0.3">
      <c r="A21" s="12">
        <v>128</v>
      </c>
      <c r="B21" s="13">
        <v>1</v>
      </c>
    </row>
    <row r="22" spans="1:2" x14ac:dyDescent="0.3">
      <c r="A22" s="12">
        <v>150</v>
      </c>
      <c r="B22" s="13">
        <v>8</v>
      </c>
    </row>
    <row r="23" spans="1:2" x14ac:dyDescent="0.3">
      <c r="A23" s="12">
        <v>153</v>
      </c>
      <c r="B23" s="13">
        <v>1</v>
      </c>
    </row>
    <row r="24" spans="1:2" x14ac:dyDescent="0.3">
      <c r="A24" s="12">
        <v>199</v>
      </c>
      <c r="B24" s="13">
        <v>2</v>
      </c>
    </row>
    <row r="25" spans="1:2" x14ac:dyDescent="0.3">
      <c r="A25" s="12">
        <v>200</v>
      </c>
      <c r="B25" s="13">
        <v>15</v>
      </c>
    </row>
    <row r="26" spans="1:2" x14ac:dyDescent="0.3">
      <c r="A26" s="12">
        <v>220</v>
      </c>
      <c r="B26" s="13">
        <v>1</v>
      </c>
    </row>
    <row r="27" spans="1:2" x14ac:dyDescent="0.3">
      <c r="A27" s="12">
        <v>225</v>
      </c>
      <c r="B27" s="13">
        <v>1</v>
      </c>
    </row>
    <row r="28" spans="1:2" x14ac:dyDescent="0.3">
      <c r="A28" s="12">
        <v>250</v>
      </c>
      <c r="B28" s="13">
        <v>23</v>
      </c>
    </row>
    <row r="29" spans="1:2" x14ac:dyDescent="0.3">
      <c r="A29" s="12">
        <v>270</v>
      </c>
      <c r="B29" s="13">
        <v>1</v>
      </c>
    </row>
    <row r="30" spans="1:2" x14ac:dyDescent="0.3">
      <c r="A30" s="12">
        <v>280</v>
      </c>
      <c r="B30" s="13">
        <v>1</v>
      </c>
    </row>
    <row r="31" spans="1:2" x14ac:dyDescent="0.3">
      <c r="A31" s="12">
        <v>300</v>
      </c>
      <c r="B31" s="13">
        <v>34</v>
      </c>
    </row>
    <row r="32" spans="1:2" x14ac:dyDescent="0.3">
      <c r="A32" s="12">
        <v>315</v>
      </c>
      <c r="B32" s="13">
        <v>1</v>
      </c>
    </row>
    <row r="33" spans="1:2" x14ac:dyDescent="0.3">
      <c r="A33" s="12">
        <v>333</v>
      </c>
      <c r="B33" s="13">
        <v>1</v>
      </c>
    </row>
    <row r="34" spans="1:2" x14ac:dyDescent="0.3">
      <c r="A34" s="12">
        <v>347</v>
      </c>
      <c r="B34" s="13">
        <v>1</v>
      </c>
    </row>
    <row r="35" spans="1:2" x14ac:dyDescent="0.3">
      <c r="A35" s="12">
        <v>350</v>
      </c>
      <c r="B35" s="13">
        <v>12</v>
      </c>
    </row>
    <row r="36" spans="1:2" x14ac:dyDescent="0.3">
      <c r="A36" s="12">
        <v>400</v>
      </c>
      <c r="B36" s="13">
        <v>18</v>
      </c>
    </row>
    <row r="37" spans="1:2" x14ac:dyDescent="0.3">
      <c r="A37" s="12">
        <v>420</v>
      </c>
      <c r="B37" s="13">
        <v>2</v>
      </c>
    </row>
    <row r="38" spans="1:2" x14ac:dyDescent="0.3">
      <c r="A38" s="12">
        <v>450</v>
      </c>
      <c r="B38" s="13">
        <v>5</v>
      </c>
    </row>
    <row r="39" spans="1:2" x14ac:dyDescent="0.3">
      <c r="A39" s="12">
        <v>451</v>
      </c>
      <c r="B39" s="13">
        <v>1</v>
      </c>
    </row>
    <row r="40" spans="1:2" x14ac:dyDescent="0.3">
      <c r="A40" s="12">
        <v>480</v>
      </c>
      <c r="B40" s="13">
        <v>1</v>
      </c>
    </row>
    <row r="41" spans="1:2" x14ac:dyDescent="0.3">
      <c r="A41" s="12">
        <v>495</v>
      </c>
      <c r="B41" s="13">
        <v>1</v>
      </c>
    </row>
    <row r="42" spans="1:2" x14ac:dyDescent="0.3">
      <c r="A42" s="12">
        <v>500</v>
      </c>
      <c r="B42" s="13">
        <v>116</v>
      </c>
    </row>
    <row r="43" spans="1:2" x14ac:dyDescent="0.3">
      <c r="A43" s="12">
        <v>512</v>
      </c>
      <c r="B43" s="13">
        <v>1</v>
      </c>
    </row>
    <row r="44" spans="1:2" x14ac:dyDescent="0.3">
      <c r="A44" s="12">
        <v>515</v>
      </c>
      <c r="B44" s="13">
        <v>1</v>
      </c>
    </row>
    <row r="45" spans="1:2" x14ac:dyDescent="0.3">
      <c r="A45" s="12">
        <v>516</v>
      </c>
      <c r="B45" s="13">
        <v>1</v>
      </c>
    </row>
    <row r="46" spans="1:2" x14ac:dyDescent="0.3">
      <c r="A46" s="12">
        <v>525</v>
      </c>
      <c r="B46" s="13">
        <v>1</v>
      </c>
    </row>
    <row r="47" spans="1:2" x14ac:dyDescent="0.3">
      <c r="A47" s="12">
        <v>530</v>
      </c>
      <c r="B47" s="13">
        <v>1</v>
      </c>
    </row>
    <row r="48" spans="1:2" x14ac:dyDescent="0.3">
      <c r="A48" s="12">
        <v>550</v>
      </c>
      <c r="B48" s="13">
        <v>10</v>
      </c>
    </row>
    <row r="49" spans="1:2" x14ac:dyDescent="0.3">
      <c r="A49" s="12">
        <v>575</v>
      </c>
      <c r="B49" s="13">
        <v>1</v>
      </c>
    </row>
    <row r="50" spans="1:2" x14ac:dyDescent="0.3">
      <c r="A50" s="12">
        <v>600</v>
      </c>
      <c r="B50" s="13">
        <v>33</v>
      </c>
    </row>
    <row r="51" spans="1:2" x14ac:dyDescent="0.3">
      <c r="A51" s="12">
        <v>620</v>
      </c>
      <c r="B51" s="13">
        <v>2</v>
      </c>
    </row>
    <row r="52" spans="1:2" x14ac:dyDescent="0.3">
      <c r="A52" s="12">
        <v>650</v>
      </c>
      <c r="B52" s="13">
        <v>7</v>
      </c>
    </row>
    <row r="53" spans="1:2" x14ac:dyDescent="0.3">
      <c r="A53" s="12">
        <v>660</v>
      </c>
      <c r="B53" s="13">
        <v>1</v>
      </c>
    </row>
    <row r="54" spans="1:2" x14ac:dyDescent="0.3">
      <c r="A54" s="12">
        <v>666</v>
      </c>
      <c r="B54" s="13">
        <v>1</v>
      </c>
    </row>
    <row r="55" spans="1:2" x14ac:dyDescent="0.3">
      <c r="A55" s="12">
        <v>675</v>
      </c>
      <c r="B55" s="13">
        <v>1</v>
      </c>
    </row>
    <row r="56" spans="1:2" x14ac:dyDescent="0.3">
      <c r="A56" s="12">
        <v>678</v>
      </c>
      <c r="B56" s="13">
        <v>1</v>
      </c>
    </row>
    <row r="57" spans="1:2" x14ac:dyDescent="0.3">
      <c r="A57" s="12">
        <v>700</v>
      </c>
      <c r="B57" s="13">
        <v>19</v>
      </c>
    </row>
    <row r="58" spans="1:2" x14ac:dyDescent="0.3">
      <c r="A58" s="12">
        <v>740</v>
      </c>
      <c r="B58" s="13">
        <v>1</v>
      </c>
    </row>
    <row r="59" spans="1:2" x14ac:dyDescent="0.3">
      <c r="A59" s="12">
        <v>745</v>
      </c>
      <c r="B59" s="13">
        <v>1</v>
      </c>
    </row>
    <row r="60" spans="1:2" x14ac:dyDescent="0.3">
      <c r="A60" s="12">
        <v>750</v>
      </c>
      <c r="B60" s="13">
        <v>29</v>
      </c>
    </row>
    <row r="61" spans="1:2" x14ac:dyDescent="0.3">
      <c r="A61" s="12">
        <v>773</v>
      </c>
      <c r="B61" s="13">
        <v>1</v>
      </c>
    </row>
    <row r="62" spans="1:2" x14ac:dyDescent="0.3">
      <c r="A62" s="12">
        <v>780</v>
      </c>
      <c r="B62" s="13">
        <v>1</v>
      </c>
    </row>
    <row r="63" spans="1:2" x14ac:dyDescent="0.3">
      <c r="A63" s="12">
        <v>800</v>
      </c>
      <c r="B63" s="13">
        <v>26</v>
      </c>
    </row>
    <row r="64" spans="1:2" x14ac:dyDescent="0.3">
      <c r="A64" s="12">
        <v>839</v>
      </c>
      <c r="B64" s="13">
        <v>1</v>
      </c>
    </row>
    <row r="65" spans="1:2" x14ac:dyDescent="0.3">
      <c r="A65" s="12">
        <v>850</v>
      </c>
      <c r="B65" s="13">
        <v>8</v>
      </c>
    </row>
    <row r="66" spans="1:2" x14ac:dyDescent="0.3">
      <c r="A66" s="12">
        <v>900</v>
      </c>
      <c r="B66" s="13">
        <v>12</v>
      </c>
    </row>
    <row r="67" spans="1:2" x14ac:dyDescent="0.3">
      <c r="A67" s="12">
        <v>911</v>
      </c>
      <c r="B67" s="13">
        <v>1</v>
      </c>
    </row>
    <row r="68" spans="1:2" x14ac:dyDescent="0.3">
      <c r="A68" s="12">
        <v>930</v>
      </c>
      <c r="B68" s="13">
        <v>1</v>
      </c>
    </row>
    <row r="69" spans="1:2" x14ac:dyDescent="0.3">
      <c r="A69" s="12">
        <v>960</v>
      </c>
      <c r="B69" s="13">
        <v>1</v>
      </c>
    </row>
    <row r="70" spans="1:2" x14ac:dyDescent="0.3">
      <c r="A70" s="12">
        <v>978</v>
      </c>
      <c r="B70" s="13">
        <v>1</v>
      </c>
    </row>
    <row r="71" spans="1:2" x14ac:dyDescent="0.3">
      <c r="A71" s="12">
        <v>999</v>
      </c>
      <c r="B71" s="13">
        <v>2</v>
      </c>
    </row>
    <row r="72" spans="1:2" x14ac:dyDescent="0.3">
      <c r="A72" s="12">
        <v>1000</v>
      </c>
      <c r="B72" s="13">
        <v>187</v>
      </c>
    </row>
    <row r="73" spans="1:2" x14ac:dyDescent="0.3">
      <c r="A73" s="12">
        <v>1010</v>
      </c>
      <c r="B73" s="13">
        <v>1</v>
      </c>
    </row>
    <row r="74" spans="1:2" x14ac:dyDescent="0.3">
      <c r="A74" s="12">
        <v>1050</v>
      </c>
      <c r="B74" s="13">
        <v>2</v>
      </c>
    </row>
    <row r="75" spans="1:2" x14ac:dyDescent="0.3">
      <c r="A75" s="12">
        <v>1070</v>
      </c>
      <c r="B75" s="13">
        <v>1</v>
      </c>
    </row>
    <row r="76" spans="1:2" x14ac:dyDescent="0.3">
      <c r="A76" s="12">
        <v>1100</v>
      </c>
      <c r="B76" s="13">
        <v>11</v>
      </c>
    </row>
    <row r="77" spans="1:2" x14ac:dyDescent="0.3">
      <c r="A77" s="12">
        <v>1110</v>
      </c>
      <c r="B77" s="13">
        <v>1</v>
      </c>
    </row>
    <row r="78" spans="1:2" x14ac:dyDescent="0.3">
      <c r="A78" s="12">
        <v>1150</v>
      </c>
      <c r="B78" s="13">
        <v>2</v>
      </c>
    </row>
    <row r="79" spans="1:2" x14ac:dyDescent="0.3">
      <c r="A79" s="12">
        <v>1200</v>
      </c>
      <c r="B79" s="13">
        <v>42</v>
      </c>
    </row>
    <row r="80" spans="1:2" x14ac:dyDescent="0.3">
      <c r="A80" s="12">
        <v>1250</v>
      </c>
      <c r="B80" s="13">
        <v>10</v>
      </c>
    </row>
    <row r="81" spans="1:2" x14ac:dyDescent="0.3">
      <c r="A81" s="12">
        <v>1300</v>
      </c>
      <c r="B81" s="13">
        <v>8</v>
      </c>
    </row>
    <row r="82" spans="1:2" x14ac:dyDescent="0.3">
      <c r="A82" s="12">
        <v>1328</v>
      </c>
      <c r="B82" s="13">
        <v>1</v>
      </c>
    </row>
    <row r="83" spans="1:2" x14ac:dyDescent="0.3">
      <c r="A83" s="12">
        <v>1350</v>
      </c>
      <c r="B83" s="13">
        <v>1</v>
      </c>
    </row>
    <row r="84" spans="1:2" x14ac:dyDescent="0.3">
      <c r="A84" s="12">
        <v>1385</v>
      </c>
      <c r="B84" s="13">
        <v>1</v>
      </c>
    </row>
    <row r="85" spans="1:2" x14ac:dyDescent="0.3">
      <c r="A85" s="12">
        <v>1395</v>
      </c>
      <c r="B85" s="13">
        <v>1</v>
      </c>
    </row>
    <row r="86" spans="1:2" x14ac:dyDescent="0.3">
      <c r="A86" s="12">
        <v>1400</v>
      </c>
      <c r="B86" s="13">
        <v>4</v>
      </c>
    </row>
    <row r="87" spans="1:2" x14ac:dyDescent="0.3">
      <c r="A87" s="12">
        <v>1450</v>
      </c>
      <c r="B87" s="13">
        <v>1</v>
      </c>
    </row>
    <row r="88" spans="1:2" x14ac:dyDescent="0.3">
      <c r="A88" s="12">
        <v>1500</v>
      </c>
      <c r="B88" s="13">
        <v>140</v>
      </c>
    </row>
    <row r="89" spans="1:2" x14ac:dyDescent="0.3">
      <c r="A89" s="12">
        <v>1550</v>
      </c>
      <c r="B89" s="13">
        <v>1</v>
      </c>
    </row>
    <row r="90" spans="1:2" x14ac:dyDescent="0.3">
      <c r="A90" s="12">
        <v>1551</v>
      </c>
      <c r="B90" s="13">
        <v>1</v>
      </c>
    </row>
    <row r="91" spans="1:2" x14ac:dyDescent="0.3">
      <c r="A91" s="12">
        <v>1570</v>
      </c>
      <c r="B91" s="13">
        <v>1</v>
      </c>
    </row>
    <row r="92" spans="1:2" x14ac:dyDescent="0.3">
      <c r="A92" s="12">
        <v>1570.79</v>
      </c>
      <c r="B92" s="13">
        <v>1</v>
      </c>
    </row>
    <row r="93" spans="1:2" x14ac:dyDescent="0.3">
      <c r="A93" s="12">
        <v>1600</v>
      </c>
      <c r="B93" s="13">
        <v>7</v>
      </c>
    </row>
    <row r="94" spans="1:2" x14ac:dyDescent="0.3">
      <c r="A94" s="12">
        <v>1650</v>
      </c>
      <c r="B94" s="13">
        <v>4</v>
      </c>
    </row>
    <row r="95" spans="1:2" x14ac:dyDescent="0.3">
      <c r="A95" s="12">
        <v>1680</v>
      </c>
      <c r="B95" s="13">
        <v>1</v>
      </c>
    </row>
    <row r="96" spans="1:2" x14ac:dyDescent="0.3">
      <c r="A96" s="12">
        <v>1700</v>
      </c>
      <c r="B96" s="13">
        <v>5</v>
      </c>
    </row>
    <row r="97" spans="1:2" x14ac:dyDescent="0.3">
      <c r="A97" s="12">
        <v>1750</v>
      </c>
      <c r="B97" s="13">
        <v>8</v>
      </c>
    </row>
    <row r="98" spans="1:2" x14ac:dyDescent="0.3">
      <c r="A98" s="12">
        <v>1800</v>
      </c>
      <c r="B98" s="13">
        <v>12</v>
      </c>
    </row>
    <row r="99" spans="1:2" x14ac:dyDescent="0.3">
      <c r="A99" s="12">
        <v>1850</v>
      </c>
      <c r="B99" s="13">
        <v>1</v>
      </c>
    </row>
    <row r="100" spans="1:2" x14ac:dyDescent="0.3">
      <c r="A100" s="12">
        <v>1897</v>
      </c>
      <c r="B100" s="13">
        <v>1</v>
      </c>
    </row>
    <row r="101" spans="1:2" x14ac:dyDescent="0.3">
      <c r="A101" s="12">
        <v>1900</v>
      </c>
      <c r="B101" s="13">
        <v>3</v>
      </c>
    </row>
    <row r="102" spans="1:2" x14ac:dyDescent="0.3">
      <c r="A102" s="12">
        <v>1930</v>
      </c>
      <c r="B102" s="13">
        <v>1</v>
      </c>
    </row>
    <row r="103" spans="1:2" x14ac:dyDescent="0.3">
      <c r="A103" s="12">
        <v>1960</v>
      </c>
      <c r="B103" s="13">
        <v>1</v>
      </c>
    </row>
    <row r="104" spans="1:2" x14ac:dyDescent="0.3">
      <c r="A104" s="12">
        <v>1964.47</v>
      </c>
      <c r="B104" s="13">
        <v>1</v>
      </c>
    </row>
    <row r="105" spans="1:2" x14ac:dyDescent="0.3">
      <c r="A105" s="12">
        <v>1999</v>
      </c>
      <c r="B105" s="13">
        <v>1</v>
      </c>
    </row>
    <row r="106" spans="1:2" x14ac:dyDescent="0.3">
      <c r="A106" s="12">
        <v>2000</v>
      </c>
      <c r="B106" s="13">
        <v>216</v>
      </c>
    </row>
    <row r="107" spans="1:2" x14ac:dyDescent="0.3">
      <c r="A107" s="12">
        <v>2001</v>
      </c>
      <c r="B107" s="13">
        <v>1</v>
      </c>
    </row>
    <row r="108" spans="1:2" x14ac:dyDescent="0.3">
      <c r="A108" s="12">
        <v>2100</v>
      </c>
      <c r="B108" s="13">
        <v>7</v>
      </c>
    </row>
    <row r="109" spans="1:2" x14ac:dyDescent="0.3">
      <c r="A109" s="12">
        <v>2200</v>
      </c>
      <c r="B109" s="13">
        <v>12</v>
      </c>
    </row>
    <row r="110" spans="1:2" x14ac:dyDescent="0.3">
      <c r="A110" s="12">
        <v>2220</v>
      </c>
      <c r="B110" s="13">
        <v>1</v>
      </c>
    </row>
    <row r="111" spans="1:2" x14ac:dyDescent="0.3">
      <c r="A111" s="12">
        <v>2224</v>
      </c>
      <c r="B111" s="13">
        <v>1</v>
      </c>
    </row>
    <row r="112" spans="1:2" x14ac:dyDescent="0.3">
      <c r="A112" s="12">
        <v>2250</v>
      </c>
      <c r="B112" s="13">
        <v>2</v>
      </c>
    </row>
    <row r="113" spans="1:2" x14ac:dyDescent="0.3">
      <c r="A113" s="12">
        <v>2300</v>
      </c>
      <c r="B113" s="13">
        <v>4</v>
      </c>
    </row>
    <row r="114" spans="1:2" x14ac:dyDescent="0.3">
      <c r="A114" s="12">
        <v>2350</v>
      </c>
      <c r="B114" s="13">
        <v>1</v>
      </c>
    </row>
    <row r="115" spans="1:2" x14ac:dyDescent="0.3">
      <c r="A115" s="12">
        <v>2400</v>
      </c>
      <c r="B115" s="13">
        <v>4</v>
      </c>
    </row>
    <row r="116" spans="1:2" x14ac:dyDescent="0.3">
      <c r="A116" s="12">
        <v>2413</v>
      </c>
      <c r="B116" s="13">
        <v>1</v>
      </c>
    </row>
    <row r="117" spans="1:2" x14ac:dyDescent="0.3">
      <c r="A117" s="12">
        <v>2450</v>
      </c>
      <c r="B117" s="13">
        <v>1</v>
      </c>
    </row>
    <row r="118" spans="1:2" x14ac:dyDescent="0.3">
      <c r="A118" s="12">
        <v>2468</v>
      </c>
      <c r="B118" s="13">
        <v>1</v>
      </c>
    </row>
    <row r="119" spans="1:2" x14ac:dyDescent="0.3">
      <c r="A119" s="12">
        <v>2500</v>
      </c>
      <c r="B119" s="13">
        <v>153</v>
      </c>
    </row>
    <row r="120" spans="1:2" x14ac:dyDescent="0.3">
      <c r="A120" s="12">
        <v>2550</v>
      </c>
      <c r="B120" s="13">
        <v>1</v>
      </c>
    </row>
    <row r="121" spans="1:2" x14ac:dyDescent="0.3">
      <c r="A121" s="12">
        <v>2560</v>
      </c>
      <c r="B121" s="13">
        <v>1</v>
      </c>
    </row>
    <row r="122" spans="1:2" x14ac:dyDescent="0.3">
      <c r="A122" s="12">
        <v>2600</v>
      </c>
      <c r="B122" s="13">
        <v>4</v>
      </c>
    </row>
    <row r="123" spans="1:2" x14ac:dyDescent="0.3">
      <c r="A123" s="12">
        <v>2658</v>
      </c>
      <c r="B123" s="13">
        <v>1</v>
      </c>
    </row>
    <row r="124" spans="1:2" x14ac:dyDescent="0.3">
      <c r="A124" s="12">
        <v>2700</v>
      </c>
      <c r="B124" s="13">
        <v>4</v>
      </c>
    </row>
    <row r="125" spans="1:2" x14ac:dyDescent="0.3">
      <c r="A125" s="12">
        <v>2725</v>
      </c>
      <c r="B125" s="13">
        <v>1</v>
      </c>
    </row>
    <row r="126" spans="1:2" x14ac:dyDescent="0.3">
      <c r="A126" s="12">
        <v>2750</v>
      </c>
      <c r="B126" s="13">
        <v>6</v>
      </c>
    </row>
    <row r="127" spans="1:2" x14ac:dyDescent="0.3">
      <c r="A127" s="12">
        <v>2800</v>
      </c>
      <c r="B127" s="13">
        <v>10</v>
      </c>
    </row>
    <row r="128" spans="1:2" x14ac:dyDescent="0.3">
      <c r="A128" s="12">
        <v>2820</v>
      </c>
      <c r="B128" s="13">
        <v>1</v>
      </c>
    </row>
    <row r="129" spans="1:2" x14ac:dyDescent="0.3">
      <c r="A129" s="12">
        <v>2825</v>
      </c>
      <c r="B129" s="13">
        <v>1</v>
      </c>
    </row>
    <row r="130" spans="1:2" x14ac:dyDescent="0.3">
      <c r="A130" s="12">
        <v>2827</v>
      </c>
      <c r="B130" s="13">
        <v>1</v>
      </c>
    </row>
    <row r="131" spans="1:2" x14ac:dyDescent="0.3">
      <c r="A131" s="12">
        <v>2880</v>
      </c>
      <c r="B131" s="13">
        <v>1</v>
      </c>
    </row>
    <row r="132" spans="1:2" x14ac:dyDescent="0.3">
      <c r="A132" s="12">
        <v>2885</v>
      </c>
      <c r="B132" s="13">
        <v>1</v>
      </c>
    </row>
    <row r="133" spans="1:2" x14ac:dyDescent="0.3">
      <c r="A133" s="12">
        <v>2888</v>
      </c>
      <c r="B133" s="13">
        <v>1</v>
      </c>
    </row>
    <row r="134" spans="1:2" x14ac:dyDescent="0.3">
      <c r="A134" s="12">
        <v>2900</v>
      </c>
      <c r="B134" s="13">
        <v>3</v>
      </c>
    </row>
    <row r="135" spans="1:2" x14ac:dyDescent="0.3">
      <c r="A135" s="12">
        <v>2987</v>
      </c>
      <c r="B135" s="13">
        <v>1</v>
      </c>
    </row>
    <row r="136" spans="1:2" x14ac:dyDescent="0.3">
      <c r="A136" s="12">
        <v>2995</v>
      </c>
      <c r="B136" s="13">
        <v>1</v>
      </c>
    </row>
    <row r="137" spans="1:2" x14ac:dyDescent="0.3">
      <c r="A137" s="12">
        <v>3000</v>
      </c>
      <c r="B137" s="13">
        <v>197</v>
      </c>
    </row>
    <row r="138" spans="1:2" x14ac:dyDescent="0.3">
      <c r="A138" s="12">
        <v>3100</v>
      </c>
      <c r="B138" s="13">
        <v>2</v>
      </c>
    </row>
    <row r="139" spans="1:2" x14ac:dyDescent="0.3">
      <c r="A139" s="12">
        <v>3152</v>
      </c>
      <c r="B139" s="13">
        <v>1</v>
      </c>
    </row>
    <row r="140" spans="1:2" x14ac:dyDescent="0.3">
      <c r="A140" s="12">
        <v>3200</v>
      </c>
      <c r="B140" s="13">
        <v>8</v>
      </c>
    </row>
    <row r="141" spans="1:2" x14ac:dyDescent="0.3">
      <c r="A141" s="12">
        <v>3250</v>
      </c>
      <c r="B141" s="13">
        <v>4</v>
      </c>
    </row>
    <row r="142" spans="1:2" x14ac:dyDescent="0.3">
      <c r="A142" s="12">
        <v>3255</v>
      </c>
      <c r="B142" s="13">
        <v>1</v>
      </c>
    </row>
    <row r="143" spans="1:2" x14ac:dyDescent="0.3">
      <c r="A143" s="12">
        <v>3265</v>
      </c>
      <c r="B143" s="13">
        <v>1</v>
      </c>
    </row>
    <row r="144" spans="1:2" x14ac:dyDescent="0.3">
      <c r="A144" s="12">
        <v>3274</v>
      </c>
      <c r="B144" s="13">
        <v>1</v>
      </c>
    </row>
    <row r="145" spans="1:2" x14ac:dyDescent="0.3">
      <c r="A145" s="12">
        <v>3300</v>
      </c>
      <c r="B145" s="13">
        <v>11</v>
      </c>
    </row>
    <row r="146" spans="1:2" x14ac:dyDescent="0.3">
      <c r="A146" s="12">
        <v>3333</v>
      </c>
      <c r="B146" s="13">
        <v>1</v>
      </c>
    </row>
    <row r="147" spans="1:2" x14ac:dyDescent="0.3">
      <c r="A147" s="12">
        <v>3350</v>
      </c>
      <c r="B147" s="13">
        <v>3</v>
      </c>
    </row>
    <row r="148" spans="1:2" x14ac:dyDescent="0.3">
      <c r="A148" s="12">
        <v>3400</v>
      </c>
      <c r="B148" s="13">
        <v>5</v>
      </c>
    </row>
    <row r="149" spans="1:2" x14ac:dyDescent="0.3">
      <c r="A149" s="12">
        <v>3405</v>
      </c>
      <c r="B149" s="13">
        <v>1</v>
      </c>
    </row>
    <row r="150" spans="1:2" x14ac:dyDescent="0.3">
      <c r="A150" s="12">
        <v>3423</v>
      </c>
      <c r="B150" s="13">
        <v>1</v>
      </c>
    </row>
    <row r="151" spans="1:2" x14ac:dyDescent="0.3">
      <c r="A151" s="12">
        <v>3495</v>
      </c>
      <c r="B151" s="13">
        <v>1</v>
      </c>
    </row>
    <row r="152" spans="1:2" x14ac:dyDescent="0.3">
      <c r="A152" s="12">
        <v>3500</v>
      </c>
      <c r="B152" s="13">
        <v>79</v>
      </c>
    </row>
    <row r="153" spans="1:2" x14ac:dyDescent="0.3">
      <c r="A153" s="12">
        <v>3550</v>
      </c>
      <c r="B153" s="13">
        <v>1</v>
      </c>
    </row>
    <row r="154" spans="1:2" x14ac:dyDescent="0.3">
      <c r="A154" s="12">
        <v>3600</v>
      </c>
      <c r="B154" s="13">
        <v>2</v>
      </c>
    </row>
    <row r="155" spans="1:2" x14ac:dyDescent="0.3">
      <c r="A155" s="12">
        <v>3675</v>
      </c>
      <c r="B155" s="13">
        <v>1</v>
      </c>
    </row>
    <row r="156" spans="1:2" x14ac:dyDescent="0.3">
      <c r="A156" s="12">
        <v>3700</v>
      </c>
      <c r="B156" s="13">
        <v>1</v>
      </c>
    </row>
    <row r="157" spans="1:2" x14ac:dyDescent="0.3">
      <c r="A157" s="12">
        <v>3750</v>
      </c>
      <c r="B157" s="13">
        <v>6</v>
      </c>
    </row>
    <row r="158" spans="1:2" x14ac:dyDescent="0.3">
      <c r="A158" s="12">
        <v>3759</v>
      </c>
      <c r="B158" s="13">
        <v>1</v>
      </c>
    </row>
    <row r="159" spans="1:2" x14ac:dyDescent="0.3">
      <c r="A159" s="12">
        <v>3780</v>
      </c>
      <c r="B159" s="13">
        <v>1</v>
      </c>
    </row>
    <row r="160" spans="1:2" x14ac:dyDescent="0.3">
      <c r="A160" s="12">
        <v>3800</v>
      </c>
      <c r="B160" s="13">
        <v>2</v>
      </c>
    </row>
    <row r="161" spans="1:2" x14ac:dyDescent="0.3">
      <c r="A161" s="12">
        <v>3870</v>
      </c>
      <c r="B161" s="13">
        <v>1</v>
      </c>
    </row>
    <row r="162" spans="1:2" x14ac:dyDescent="0.3">
      <c r="A162" s="12">
        <v>3871</v>
      </c>
      <c r="B162" s="13">
        <v>1</v>
      </c>
    </row>
    <row r="163" spans="1:2" x14ac:dyDescent="0.3">
      <c r="A163" s="12">
        <v>3900</v>
      </c>
      <c r="B163" s="13">
        <v>2</v>
      </c>
    </row>
    <row r="164" spans="1:2" x14ac:dyDescent="0.3">
      <c r="A164" s="12">
        <v>3910</v>
      </c>
      <c r="B164" s="13">
        <v>1</v>
      </c>
    </row>
    <row r="165" spans="1:2" x14ac:dyDescent="0.3">
      <c r="A165" s="12">
        <v>3950</v>
      </c>
      <c r="B165" s="13">
        <v>1</v>
      </c>
    </row>
    <row r="166" spans="1:2" x14ac:dyDescent="0.3">
      <c r="A166" s="12">
        <v>3999</v>
      </c>
      <c r="B166" s="13">
        <v>1</v>
      </c>
    </row>
    <row r="167" spans="1:2" x14ac:dyDescent="0.3">
      <c r="A167" s="12">
        <v>4000</v>
      </c>
      <c r="B167" s="13">
        <v>104</v>
      </c>
    </row>
    <row r="168" spans="1:2" x14ac:dyDescent="0.3">
      <c r="A168" s="12">
        <v>4059</v>
      </c>
      <c r="B168" s="13">
        <v>1</v>
      </c>
    </row>
    <row r="169" spans="1:2" x14ac:dyDescent="0.3">
      <c r="A169" s="12">
        <v>4100</v>
      </c>
      <c r="B169" s="13">
        <v>1</v>
      </c>
    </row>
    <row r="170" spans="1:2" x14ac:dyDescent="0.3">
      <c r="A170" s="12">
        <v>4190</v>
      </c>
      <c r="B170" s="13">
        <v>1</v>
      </c>
    </row>
    <row r="171" spans="1:2" x14ac:dyDescent="0.3">
      <c r="A171" s="12">
        <v>4200</v>
      </c>
      <c r="B171" s="13">
        <v>5</v>
      </c>
    </row>
    <row r="172" spans="1:2" x14ac:dyDescent="0.3">
      <c r="A172" s="12">
        <v>4290</v>
      </c>
      <c r="B172" s="13">
        <v>1</v>
      </c>
    </row>
    <row r="173" spans="1:2" x14ac:dyDescent="0.3">
      <c r="A173" s="12">
        <v>4300</v>
      </c>
      <c r="B173" s="13">
        <v>3</v>
      </c>
    </row>
    <row r="174" spans="1:2" x14ac:dyDescent="0.3">
      <c r="A174" s="12">
        <v>4336</v>
      </c>
      <c r="B174" s="13">
        <v>1</v>
      </c>
    </row>
    <row r="175" spans="1:2" x14ac:dyDescent="0.3">
      <c r="A175" s="12">
        <v>4400</v>
      </c>
      <c r="B175" s="13">
        <v>3</v>
      </c>
    </row>
    <row r="176" spans="1:2" x14ac:dyDescent="0.3">
      <c r="A176" s="12">
        <v>4444</v>
      </c>
      <c r="B176" s="13">
        <v>1</v>
      </c>
    </row>
    <row r="177" spans="1:2" x14ac:dyDescent="0.3">
      <c r="A177" s="12">
        <v>4480</v>
      </c>
      <c r="B177" s="13">
        <v>1</v>
      </c>
    </row>
    <row r="178" spans="1:2" x14ac:dyDescent="0.3">
      <c r="A178" s="12">
        <v>4500</v>
      </c>
      <c r="B178" s="13">
        <v>29</v>
      </c>
    </row>
    <row r="179" spans="1:2" x14ac:dyDescent="0.3">
      <c r="A179" s="12">
        <v>4575</v>
      </c>
      <c r="B179" s="13">
        <v>1</v>
      </c>
    </row>
    <row r="180" spans="1:2" x14ac:dyDescent="0.3">
      <c r="A180" s="12">
        <v>4589</v>
      </c>
      <c r="B180" s="13">
        <v>1</v>
      </c>
    </row>
    <row r="181" spans="1:2" x14ac:dyDescent="0.3">
      <c r="A181" s="12">
        <v>4600</v>
      </c>
      <c r="B181" s="13">
        <v>3</v>
      </c>
    </row>
    <row r="182" spans="1:2" x14ac:dyDescent="0.3">
      <c r="A182" s="12">
        <v>4700</v>
      </c>
      <c r="B182" s="13">
        <v>1</v>
      </c>
    </row>
    <row r="183" spans="1:2" x14ac:dyDescent="0.3">
      <c r="A183" s="12">
        <v>4800</v>
      </c>
      <c r="B183" s="13">
        <v>3</v>
      </c>
    </row>
    <row r="184" spans="1:2" x14ac:dyDescent="0.3">
      <c r="A184" s="12">
        <v>4900</v>
      </c>
      <c r="B184" s="13">
        <v>3</v>
      </c>
    </row>
    <row r="185" spans="1:2" x14ac:dyDescent="0.3">
      <c r="A185" s="12">
        <v>4950</v>
      </c>
      <c r="B185" s="13">
        <v>1</v>
      </c>
    </row>
    <row r="186" spans="1:2" x14ac:dyDescent="0.3">
      <c r="A186" s="12">
        <v>4999</v>
      </c>
      <c r="B186" s="13">
        <v>1</v>
      </c>
    </row>
    <row r="187" spans="1:2" x14ac:dyDescent="0.3">
      <c r="A187" s="12">
        <v>5000</v>
      </c>
      <c r="B187" s="13">
        <v>296</v>
      </c>
    </row>
    <row r="188" spans="1:2" x14ac:dyDescent="0.3">
      <c r="A188" s="12">
        <v>5050</v>
      </c>
      <c r="B188" s="13">
        <v>1</v>
      </c>
    </row>
    <row r="189" spans="1:2" x14ac:dyDescent="0.3">
      <c r="A189" s="12">
        <v>5200</v>
      </c>
      <c r="B189" s="13">
        <v>1</v>
      </c>
    </row>
    <row r="190" spans="1:2" x14ac:dyDescent="0.3">
      <c r="A190" s="12">
        <v>5250</v>
      </c>
      <c r="B190" s="13">
        <v>2</v>
      </c>
    </row>
    <row r="191" spans="1:2" x14ac:dyDescent="0.3">
      <c r="A191" s="12">
        <v>5400</v>
      </c>
      <c r="B191" s="13">
        <v>2</v>
      </c>
    </row>
    <row r="192" spans="1:2" x14ac:dyDescent="0.3">
      <c r="A192" s="12">
        <v>5494</v>
      </c>
      <c r="B192" s="13">
        <v>1</v>
      </c>
    </row>
    <row r="193" spans="1:2" x14ac:dyDescent="0.3">
      <c r="A193" s="12">
        <v>5500</v>
      </c>
      <c r="B193" s="13">
        <v>35</v>
      </c>
    </row>
    <row r="194" spans="1:2" x14ac:dyDescent="0.3">
      <c r="A194" s="12">
        <v>5555.55</v>
      </c>
      <c r="B194" s="13">
        <v>1</v>
      </c>
    </row>
    <row r="195" spans="1:2" x14ac:dyDescent="0.3">
      <c r="A195" s="12">
        <v>5600</v>
      </c>
      <c r="B195" s="13">
        <v>1</v>
      </c>
    </row>
    <row r="196" spans="1:2" x14ac:dyDescent="0.3">
      <c r="A196" s="12">
        <v>5800</v>
      </c>
      <c r="B196" s="13">
        <v>3</v>
      </c>
    </row>
    <row r="197" spans="1:2" x14ac:dyDescent="0.3">
      <c r="A197" s="12">
        <v>5845</v>
      </c>
      <c r="B197" s="13">
        <v>1</v>
      </c>
    </row>
    <row r="198" spans="1:2" x14ac:dyDescent="0.3">
      <c r="A198" s="12">
        <v>5862</v>
      </c>
      <c r="B198" s="13">
        <v>1</v>
      </c>
    </row>
    <row r="199" spans="1:2" x14ac:dyDescent="0.3">
      <c r="A199" s="12">
        <v>5875</v>
      </c>
      <c r="B199" s="13">
        <v>1</v>
      </c>
    </row>
    <row r="200" spans="1:2" x14ac:dyDescent="0.3">
      <c r="A200" s="12">
        <v>5999</v>
      </c>
      <c r="B200" s="13">
        <v>1</v>
      </c>
    </row>
    <row r="201" spans="1:2" x14ac:dyDescent="0.3">
      <c r="A201" s="12">
        <v>6000</v>
      </c>
      <c r="B201" s="13">
        <v>83</v>
      </c>
    </row>
    <row r="202" spans="1:2" x14ac:dyDescent="0.3">
      <c r="A202" s="12">
        <v>6048</v>
      </c>
      <c r="B202" s="13">
        <v>1</v>
      </c>
    </row>
    <row r="203" spans="1:2" x14ac:dyDescent="0.3">
      <c r="A203" s="12">
        <v>6300</v>
      </c>
      <c r="B203" s="13">
        <v>2</v>
      </c>
    </row>
    <row r="204" spans="1:2" x14ac:dyDescent="0.3">
      <c r="A204" s="12">
        <v>6350</v>
      </c>
      <c r="B204" s="13">
        <v>1</v>
      </c>
    </row>
    <row r="205" spans="1:2" x14ac:dyDescent="0.3">
      <c r="A205" s="12">
        <v>6450</v>
      </c>
      <c r="B205" s="13">
        <v>1</v>
      </c>
    </row>
    <row r="206" spans="1:2" x14ac:dyDescent="0.3">
      <c r="A206" s="12">
        <v>6500</v>
      </c>
      <c r="B206" s="13">
        <v>22</v>
      </c>
    </row>
    <row r="207" spans="1:2" x14ac:dyDescent="0.3">
      <c r="A207" s="12">
        <v>6700</v>
      </c>
      <c r="B207" s="13">
        <v>2</v>
      </c>
    </row>
    <row r="208" spans="1:2" x14ac:dyDescent="0.3">
      <c r="A208" s="12">
        <v>6750</v>
      </c>
      <c r="B208" s="13">
        <v>1</v>
      </c>
    </row>
    <row r="209" spans="1:2" x14ac:dyDescent="0.3">
      <c r="A209" s="12">
        <v>6900</v>
      </c>
      <c r="B209" s="13">
        <v>1</v>
      </c>
    </row>
    <row r="210" spans="1:2" x14ac:dyDescent="0.3">
      <c r="A210" s="12">
        <v>6999</v>
      </c>
      <c r="B210" s="13">
        <v>1</v>
      </c>
    </row>
    <row r="211" spans="1:2" x14ac:dyDescent="0.3">
      <c r="A211" s="12">
        <v>7000</v>
      </c>
      <c r="B211" s="13">
        <v>43</v>
      </c>
    </row>
    <row r="212" spans="1:2" x14ac:dyDescent="0.3">
      <c r="A212" s="12">
        <v>7175</v>
      </c>
      <c r="B212" s="13">
        <v>1</v>
      </c>
    </row>
    <row r="213" spans="1:2" x14ac:dyDescent="0.3">
      <c r="A213" s="12">
        <v>7200</v>
      </c>
      <c r="B213" s="13">
        <v>2</v>
      </c>
    </row>
    <row r="214" spans="1:2" x14ac:dyDescent="0.3">
      <c r="A214" s="12">
        <v>7214</v>
      </c>
      <c r="B214" s="13">
        <v>1</v>
      </c>
    </row>
    <row r="215" spans="1:2" x14ac:dyDescent="0.3">
      <c r="A215" s="12">
        <v>7500</v>
      </c>
      <c r="B215" s="13">
        <v>46</v>
      </c>
    </row>
    <row r="216" spans="1:2" x14ac:dyDescent="0.3">
      <c r="A216" s="12">
        <v>7501</v>
      </c>
      <c r="B216" s="13">
        <v>1</v>
      </c>
    </row>
    <row r="217" spans="1:2" x14ac:dyDescent="0.3">
      <c r="A217" s="12">
        <v>7534</v>
      </c>
      <c r="B217" s="13">
        <v>1</v>
      </c>
    </row>
    <row r="218" spans="1:2" x14ac:dyDescent="0.3">
      <c r="A218" s="12">
        <v>7750</v>
      </c>
      <c r="B218" s="13">
        <v>1</v>
      </c>
    </row>
    <row r="219" spans="1:2" x14ac:dyDescent="0.3">
      <c r="A219" s="12">
        <v>7777</v>
      </c>
      <c r="B219" s="13">
        <v>2</v>
      </c>
    </row>
    <row r="220" spans="1:2" x14ac:dyDescent="0.3">
      <c r="A220" s="12">
        <v>7900</v>
      </c>
      <c r="B220" s="13">
        <v>3</v>
      </c>
    </row>
    <row r="221" spans="1:2" x14ac:dyDescent="0.3">
      <c r="A221" s="12">
        <v>8000</v>
      </c>
      <c r="B221" s="13">
        <v>81</v>
      </c>
    </row>
    <row r="222" spans="1:2" x14ac:dyDescent="0.3">
      <c r="A222" s="12">
        <v>8012</v>
      </c>
      <c r="B222" s="13">
        <v>1</v>
      </c>
    </row>
    <row r="223" spans="1:2" x14ac:dyDescent="0.3">
      <c r="A223" s="12">
        <v>8200</v>
      </c>
      <c r="B223" s="13">
        <v>1</v>
      </c>
    </row>
    <row r="224" spans="1:2" x14ac:dyDescent="0.3">
      <c r="A224" s="12">
        <v>8300</v>
      </c>
      <c r="B224" s="13">
        <v>1</v>
      </c>
    </row>
    <row r="225" spans="1:2" x14ac:dyDescent="0.3">
      <c r="A225" s="12">
        <v>8400</v>
      </c>
      <c r="B225" s="13">
        <v>2</v>
      </c>
    </row>
    <row r="226" spans="1:2" x14ac:dyDescent="0.3">
      <c r="A226" s="12">
        <v>8500</v>
      </c>
      <c r="B226" s="13">
        <v>16</v>
      </c>
    </row>
    <row r="227" spans="1:2" x14ac:dyDescent="0.3">
      <c r="A227" s="12">
        <v>8600</v>
      </c>
      <c r="B227" s="13">
        <v>1</v>
      </c>
    </row>
    <row r="228" spans="1:2" x14ac:dyDescent="0.3">
      <c r="A228" s="12">
        <v>8750</v>
      </c>
      <c r="B228" s="13">
        <v>3</v>
      </c>
    </row>
    <row r="229" spans="1:2" x14ac:dyDescent="0.3">
      <c r="A229" s="12">
        <v>8800</v>
      </c>
      <c r="B229" s="13">
        <v>1</v>
      </c>
    </row>
    <row r="230" spans="1:2" x14ac:dyDescent="0.3">
      <c r="A230" s="12">
        <v>8880</v>
      </c>
      <c r="B230" s="13">
        <v>1</v>
      </c>
    </row>
    <row r="231" spans="1:2" x14ac:dyDescent="0.3">
      <c r="A231" s="12">
        <v>8888</v>
      </c>
      <c r="B231" s="13">
        <v>2</v>
      </c>
    </row>
    <row r="232" spans="1:2" x14ac:dyDescent="0.3">
      <c r="A232" s="12">
        <v>8925</v>
      </c>
      <c r="B232" s="13">
        <v>1</v>
      </c>
    </row>
    <row r="233" spans="1:2" x14ac:dyDescent="0.3">
      <c r="A233" s="12">
        <v>9000</v>
      </c>
      <c r="B233" s="13">
        <v>21</v>
      </c>
    </row>
    <row r="234" spans="1:2" x14ac:dyDescent="0.3">
      <c r="A234" s="12">
        <v>9041</v>
      </c>
      <c r="B234" s="13">
        <v>1</v>
      </c>
    </row>
    <row r="235" spans="1:2" x14ac:dyDescent="0.3">
      <c r="A235" s="12">
        <v>9072</v>
      </c>
      <c r="B235" s="13">
        <v>1</v>
      </c>
    </row>
    <row r="236" spans="1:2" x14ac:dyDescent="0.3">
      <c r="A236" s="12">
        <v>9300</v>
      </c>
      <c r="B236" s="13">
        <v>1</v>
      </c>
    </row>
    <row r="237" spans="1:2" x14ac:dyDescent="0.3">
      <c r="A237" s="12">
        <v>9500</v>
      </c>
      <c r="B237" s="13">
        <v>9</v>
      </c>
    </row>
    <row r="238" spans="1:2" x14ac:dyDescent="0.3">
      <c r="A238" s="12">
        <v>9600</v>
      </c>
      <c r="B238" s="13">
        <v>2</v>
      </c>
    </row>
    <row r="239" spans="1:2" x14ac:dyDescent="0.3">
      <c r="A239" s="12">
        <v>9665</v>
      </c>
      <c r="B239" s="13">
        <v>1</v>
      </c>
    </row>
    <row r="240" spans="1:2" x14ac:dyDescent="0.3">
      <c r="A240" s="12">
        <v>9800</v>
      </c>
      <c r="B240" s="13">
        <v>2</v>
      </c>
    </row>
    <row r="241" spans="1:2" x14ac:dyDescent="0.3">
      <c r="A241" s="12">
        <v>9850</v>
      </c>
      <c r="B241" s="13">
        <v>1</v>
      </c>
    </row>
    <row r="242" spans="1:2" x14ac:dyDescent="0.3">
      <c r="A242" s="12">
        <v>9999</v>
      </c>
      <c r="B242" s="13">
        <v>3</v>
      </c>
    </row>
    <row r="243" spans="1:2" x14ac:dyDescent="0.3">
      <c r="A243" s="12">
        <v>10000</v>
      </c>
      <c r="B243" s="13">
        <v>216</v>
      </c>
    </row>
    <row r="244" spans="1:2" x14ac:dyDescent="0.3">
      <c r="A244" s="12">
        <v>10050</v>
      </c>
      <c r="B244" s="13">
        <v>1</v>
      </c>
    </row>
    <row r="245" spans="1:2" x14ac:dyDescent="0.3">
      <c r="A245" s="12">
        <v>10115</v>
      </c>
      <c r="B245" s="13">
        <v>1</v>
      </c>
    </row>
    <row r="246" spans="1:2" x14ac:dyDescent="0.3">
      <c r="A246" s="12">
        <v>10275</v>
      </c>
      <c r="B246" s="13">
        <v>1</v>
      </c>
    </row>
    <row r="247" spans="1:2" x14ac:dyDescent="0.3">
      <c r="A247" s="12">
        <v>10500</v>
      </c>
      <c r="B247" s="13">
        <v>6</v>
      </c>
    </row>
    <row r="248" spans="1:2" x14ac:dyDescent="0.3">
      <c r="A248" s="12">
        <v>10600</v>
      </c>
      <c r="B248" s="13">
        <v>1</v>
      </c>
    </row>
    <row r="249" spans="1:2" x14ac:dyDescent="0.3">
      <c r="A249" s="12">
        <v>11000</v>
      </c>
      <c r="B249" s="13">
        <v>9</v>
      </c>
    </row>
    <row r="250" spans="1:2" x14ac:dyDescent="0.3">
      <c r="A250" s="12">
        <v>11140</v>
      </c>
      <c r="B250" s="13">
        <v>1</v>
      </c>
    </row>
    <row r="251" spans="1:2" x14ac:dyDescent="0.3">
      <c r="A251" s="12">
        <v>11180</v>
      </c>
      <c r="B251" s="13">
        <v>1</v>
      </c>
    </row>
    <row r="252" spans="1:2" x14ac:dyDescent="0.3">
      <c r="A252" s="12">
        <v>11200</v>
      </c>
      <c r="B252" s="13">
        <v>1</v>
      </c>
    </row>
    <row r="253" spans="1:2" x14ac:dyDescent="0.3">
      <c r="A253" s="12">
        <v>11260</v>
      </c>
      <c r="B253" s="13">
        <v>1</v>
      </c>
    </row>
    <row r="254" spans="1:2" x14ac:dyDescent="0.3">
      <c r="A254" s="12">
        <v>11500</v>
      </c>
      <c r="B254" s="13">
        <v>3</v>
      </c>
    </row>
    <row r="255" spans="1:2" x14ac:dyDescent="0.3">
      <c r="A255" s="12">
        <v>11737</v>
      </c>
      <c r="B255" s="13">
        <v>1</v>
      </c>
    </row>
    <row r="256" spans="1:2" x14ac:dyDescent="0.3">
      <c r="A256" s="12">
        <v>11999</v>
      </c>
      <c r="B256" s="13">
        <v>1</v>
      </c>
    </row>
    <row r="257" spans="1:2" x14ac:dyDescent="0.3">
      <c r="A257" s="12">
        <v>12000</v>
      </c>
      <c r="B257" s="13">
        <v>53</v>
      </c>
    </row>
    <row r="258" spans="1:2" x14ac:dyDescent="0.3">
      <c r="A258" s="12">
        <v>12001</v>
      </c>
      <c r="B258" s="13">
        <v>1</v>
      </c>
    </row>
    <row r="259" spans="1:2" x14ac:dyDescent="0.3">
      <c r="A259" s="12">
        <v>12100</v>
      </c>
      <c r="B259" s="13">
        <v>1</v>
      </c>
    </row>
    <row r="260" spans="1:2" x14ac:dyDescent="0.3">
      <c r="A260" s="12">
        <v>12200</v>
      </c>
      <c r="B260" s="13">
        <v>1</v>
      </c>
    </row>
    <row r="261" spans="1:2" x14ac:dyDescent="0.3">
      <c r="A261" s="12">
        <v>12444</v>
      </c>
      <c r="B261" s="13">
        <v>1</v>
      </c>
    </row>
    <row r="262" spans="1:2" x14ac:dyDescent="0.3">
      <c r="A262" s="12">
        <v>12500</v>
      </c>
      <c r="B262" s="13">
        <v>9</v>
      </c>
    </row>
    <row r="263" spans="1:2" x14ac:dyDescent="0.3">
      <c r="A263" s="12">
        <v>12516</v>
      </c>
      <c r="B263" s="13">
        <v>1</v>
      </c>
    </row>
    <row r="264" spans="1:2" x14ac:dyDescent="0.3">
      <c r="A264" s="12">
        <v>12700</v>
      </c>
      <c r="B264" s="13">
        <v>2</v>
      </c>
    </row>
    <row r="265" spans="1:2" x14ac:dyDescent="0.3">
      <c r="A265" s="12">
        <v>12800</v>
      </c>
      <c r="B265" s="13">
        <v>1</v>
      </c>
    </row>
    <row r="266" spans="1:2" x14ac:dyDescent="0.3">
      <c r="A266" s="12">
        <v>12999</v>
      </c>
      <c r="B266" s="13">
        <v>1</v>
      </c>
    </row>
    <row r="267" spans="1:2" x14ac:dyDescent="0.3">
      <c r="A267" s="12">
        <v>13000</v>
      </c>
      <c r="B267" s="13">
        <v>15</v>
      </c>
    </row>
    <row r="268" spans="1:2" x14ac:dyDescent="0.3">
      <c r="A268" s="12">
        <v>13111</v>
      </c>
      <c r="B268" s="13">
        <v>1</v>
      </c>
    </row>
    <row r="269" spans="1:2" x14ac:dyDescent="0.3">
      <c r="A269" s="12">
        <v>13500</v>
      </c>
      <c r="B269" s="13">
        <v>1</v>
      </c>
    </row>
    <row r="270" spans="1:2" x14ac:dyDescent="0.3">
      <c r="A270" s="12">
        <v>13803</v>
      </c>
      <c r="B270" s="13">
        <v>1</v>
      </c>
    </row>
    <row r="271" spans="1:2" x14ac:dyDescent="0.3">
      <c r="A271" s="12">
        <v>14000</v>
      </c>
      <c r="B271" s="13">
        <v>13</v>
      </c>
    </row>
    <row r="272" spans="1:2" x14ac:dyDescent="0.3">
      <c r="A272" s="12">
        <v>14440</v>
      </c>
      <c r="B272" s="13">
        <v>1</v>
      </c>
    </row>
    <row r="273" spans="1:2" x14ac:dyDescent="0.3">
      <c r="A273" s="12">
        <v>14500</v>
      </c>
      <c r="B273" s="13">
        <v>4</v>
      </c>
    </row>
    <row r="274" spans="1:2" x14ac:dyDescent="0.3">
      <c r="A274" s="12">
        <v>14920</v>
      </c>
      <c r="B274" s="13">
        <v>1</v>
      </c>
    </row>
    <row r="275" spans="1:2" x14ac:dyDescent="0.3">
      <c r="A275" s="12">
        <v>15000</v>
      </c>
      <c r="B275" s="13">
        <v>127</v>
      </c>
    </row>
    <row r="276" spans="1:2" x14ac:dyDescent="0.3">
      <c r="A276" s="12">
        <v>15500</v>
      </c>
      <c r="B276" s="13">
        <v>2</v>
      </c>
    </row>
    <row r="277" spans="1:2" x14ac:dyDescent="0.3">
      <c r="A277" s="12">
        <v>16000</v>
      </c>
      <c r="B277" s="13">
        <v>11</v>
      </c>
    </row>
    <row r="278" spans="1:2" x14ac:dyDescent="0.3">
      <c r="A278" s="12">
        <v>16300</v>
      </c>
      <c r="B278" s="13">
        <v>1</v>
      </c>
    </row>
    <row r="279" spans="1:2" x14ac:dyDescent="0.3">
      <c r="A279" s="12">
        <v>16350</v>
      </c>
      <c r="B279" s="13">
        <v>1</v>
      </c>
    </row>
    <row r="280" spans="1:2" x14ac:dyDescent="0.3">
      <c r="A280" s="12">
        <v>16500</v>
      </c>
      <c r="B280" s="13">
        <v>1</v>
      </c>
    </row>
    <row r="281" spans="1:2" x14ac:dyDescent="0.3">
      <c r="A281" s="12">
        <v>16700</v>
      </c>
      <c r="B281" s="13">
        <v>1</v>
      </c>
    </row>
    <row r="282" spans="1:2" x14ac:dyDescent="0.3">
      <c r="A282" s="12">
        <v>16870</v>
      </c>
      <c r="B282" s="13">
        <v>1</v>
      </c>
    </row>
    <row r="283" spans="1:2" x14ac:dyDescent="0.3">
      <c r="A283" s="12">
        <v>17000</v>
      </c>
      <c r="B283" s="13">
        <v>8</v>
      </c>
    </row>
    <row r="284" spans="1:2" x14ac:dyDescent="0.3">
      <c r="A284" s="12">
        <v>17100</v>
      </c>
      <c r="B284" s="13">
        <v>1</v>
      </c>
    </row>
    <row r="285" spans="1:2" x14ac:dyDescent="0.3">
      <c r="A285" s="12">
        <v>17482</v>
      </c>
      <c r="B285" s="13">
        <v>1</v>
      </c>
    </row>
    <row r="286" spans="1:2" x14ac:dyDescent="0.3">
      <c r="A286" s="12">
        <v>17500</v>
      </c>
      <c r="B286" s="13">
        <v>5</v>
      </c>
    </row>
    <row r="287" spans="1:2" x14ac:dyDescent="0.3">
      <c r="A287" s="12">
        <v>17600</v>
      </c>
      <c r="B287" s="13">
        <v>1</v>
      </c>
    </row>
    <row r="288" spans="1:2" x14ac:dyDescent="0.3">
      <c r="A288" s="12">
        <v>18000</v>
      </c>
      <c r="B288" s="13">
        <v>22</v>
      </c>
    </row>
    <row r="289" spans="1:2" x14ac:dyDescent="0.3">
      <c r="A289" s="12">
        <v>18500</v>
      </c>
      <c r="B289" s="13">
        <v>7</v>
      </c>
    </row>
    <row r="290" spans="1:2" x14ac:dyDescent="0.3">
      <c r="A290" s="12">
        <v>18800</v>
      </c>
      <c r="B290" s="13">
        <v>1</v>
      </c>
    </row>
    <row r="291" spans="1:2" x14ac:dyDescent="0.3">
      <c r="A291" s="12">
        <v>18900</v>
      </c>
      <c r="B291" s="13">
        <v>1</v>
      </c>
    </row>
    <row r="292" spans="1:2" x14ac:dyDescent="0.3">
      <c r="A292" s="12">
        <v>18950</v>
      </c>
      <c r="B292" s="13">
        <v>1</v>
      </c>
    </row>
    <row r="293" spans="1:2" x14ac:dyDescent="0.3">
      <c r="A293" s="12">
        <v>19000</v>
      </c>
      <c r="B293" s="13">
        <v>4</v>
      </c>
    </row>
    <row r="294" spans="1:2" x14ac:dyDescent="0.3">
      <c r="A294" s="12">
        <v>19500</v>
      </c>
      <c r="B294" s="13">
        <v>2</v>
      </c>
    </row>
    <row r="295" spans="1:2" x14ac:dyDescent="0.3">
      <c r="A295" s="12">
        <v>19800</v>
      </c>
      <c r="B295" s="13">
        <v>1</v>
      </c>
    </row>
    <row r="296" spans="1:2" x14ac:dyDescent="0.3">
      <c r="A296" s="12">
        <v>19980</v>
      </c>
      <c r="B296" s="13">
        <v>1</v>
      </c>
    </row>
    <row r="297" spans="1:2" x14ac:dyDescent="0.3">
      <c r="A297" s="12">
        <v>20000</v>
      </c>
      <c r="B297" s="13">
        <v>113</v>
      </c>
    </row>
    <row r="298" spans="1:2" x14ac:dyDescent="0.3">
      <c r="A298" s="12">
        <v>21000</v>
      </c>
      <c r="B298" s="13">
        <v>4</v>
      </c>
    </row>
    <row r="299" spans="1:2" x14ac:dyDescent="0.3">
      <c r="A299" s="12">
        <v>22000</v>
      </c>
      <c r="B299" s="13">
        <v>13</v>
      </c>
    </row>
    <row r="300" spans="1:2" x14ac:dyDescent="0.3">
      <c r="A300" s="12">
        <v>22400</v>
      </c>
      <c r="B300" s="13">
        <v>1</v>
      </c>
    </row>
    <row r="301" spans="1:2" x14ac:dyDescent="0.3">
      <c r="A301" s="12">
        <v>22500</v>
      </c>
      <c r="B301" s="13">
        <v>2</v>
      </c>
    </row>
    <row r="302" spans="1:2" x14ac:dyDescent="0.3">
      <c r="A302" s="12">
        <v>22765</v>
      </c>
      <c r="B302" s="13">
        <v>1</v>
      </c>
    </row>
    <row r="303" spans="1:2" x14ac:dyDescent="0.3">
      <c r="A303" s="12">
        <v>23000</v>
      </c>
      <c r="B303" s="13">
        <v>6</v>
      </c>
    </row>
    <row r="304" spans="1:2" x14ac:dyDescent="0.3">
      <c r="A304" s="12">
        <v>23900</v>
      </c>
      <c r="B304" s="13">
        <v>1</v>
      </c>
    </row>
    <row r="305" spans="1:2" x14ac:dyDescent="0.3">
      <c r="A305" s="12">
        <v>24000</v>
      </c>
      <c r="B305" s="13">
        <v>3</v>
      </c>
    </row>
    <row r="306" spans="1:2" x14ac:dyDescent="0.3">
      <c r="A306" s="12">
        <v>24200</v>
      </c>
      <c r="B306" s="13">
        <v>1</v>
      </c>
    </row>
    <row r="307" spans="1:2" x14ac:dyDescent="0.3">
      <c r="A307" s="12">
        <v>24500</v>
      </c>
      <c r="B307" s="13">
        <v>3</v>
      </c>
    </row>
    <row r="308" spans="1:2" x14ac:dyDescent="0.3">
      <c r="A308" s="12">
        <v>25000</v>
      </c>
      <c r="B308" s="13">
        <v>113</v>
      </c>
    </row>
    <row r="309" spans="1:2" x14ac:dyDescent="0.3">
      <c r="A309" s="12">
        <v>26000</v>
      </c>
      <c r="B309" s="13">
        <v>5</v>
      </c>
    </row>
    <row r="310" spans="1:2" x14ac:dyDescent="0.3">
      <c r="A310" s="12">
        <v>26500</v>
      </c>
      <c r="B310" s="13">
        <v>2</v>
      </c>
    </row>
    <row r="311" spans="1:2" x14ac:dyDescent="0.3">
      <c r="A311" s="12">
        <v>27000</v>
      </c>
      <c r="B311" s="13">
        <v>4</v>
      </c>
    </row>
    <row r="312" spans="1:2" x14ac:dyDescent="0.3">
      <c r="A312" s="12">
        <v>27500</v>
      </c>
      <c r="B312" s="13">
        <v>1</v>
      </c>
    </row>
    <row r="313" spans="1:2" x14ac:dyDescent="0.3">
      <c r="A313" s="12">
        <v>27800</v>
      </c>
      <c r="B313" s="13">
        <v>1</v>
      </c>
    </row>
    <row r="314" spans="1:2" x14ac:dyDescent="0.3">
      <c r="A314" s="12">
        <v>28000</v>
      </c>
      <c r="B314" s="13">
        <v>7</v>
      </c>
    </row>
    <row r="315" spans="1:2" x14ac:dyDescent="0.3">
      <c r="A315" s="12">
        <v>28450</v>
      </c>
      <c r="B315" s="13">
        <v>1</v>
      </c>
    </row>
    <row r="316" spans="1:2" x14ac:dyDescent="0.3">
      <c r="A316" s="12">
        <v>28888</v>
      </c>
      <c r="B316" s="13">
        <v>1</v>
      </c>
    </row>
    <row r="317" spans="1:2" x14ac:dyDescent="0.3">
      <c r="A317" s="12">
        <v>29000</v>
      </c>
      <c r="B317" s="13">
        <v>2</v>
      </c>
    </row>
    <row r="318" spans="1:2" x14ac:dyDescent="0.3">
      <c r="A318" s="12">
        <v>30000</v>
      </c>
      <c r="B318" s="13">
        <v>69</v>
      </c>
    </row>
    <row r="319" spans="1:2" x14ac:dyDescent="0.3">
      <c r="A319" s="12">
        <v>31000</v>
      </c>
      <c r="B319" s="13">
        <v>2</v>
      </c>
    </row>
    <row r="320" spans="1:2" x14ac:dyDescent="0.3">
      <c r="A320" s="12">
        <v>32000</v>
      </c>
      <c r="B320" s="13">
        <v>2</v>
      </c>
    </row>
    <row r="321" spans="1:2" x14ac:dyDescent="0.3">
      <c r="A321" s="12">
        <v>32360</v>
      </c>
      <c r="B321" s="13">
        <v>1</v>
      </c>
    </row>
    <row r="322" spans="1:2" x14ac:dyDescent="0.3">
      <c r="A322" s="12">
        <v>32500</v>
      </c>
      <c r="B322" s="13">
        <v>1</v>
      </c>
    </row>
    <row r="323" spans="1:2" x14ac:dyDescent="0.3">
      <c r="A323" s="12">
        <v>32768</v>
      </c>
      <c r="B323" s="13">
        <v>1</v>
      </c>
    </row>
    <row r="324" spans="1:2" x14ac:dyDescent="0.3">
      <c r="A324" s="12">
        <v>33000</v>
      </c>
      <c r="B324" s="13">
        <v>4</v>
      </c>
    </row>
    <row r="325" spans="1:2" x14ac:dyDescent="0.3">
      <c r="A325" s="12">
        <v>33500</v>
      </c>
      <c r="B325" s="13">
        <v>1</v>
      </c>
    </row>
    <row r="326" spans="1:2" x14ac:dyDescent="0.3">
      <c r="A326" s="12">
        <v>34000</v>
      </c>
      <c r="B326" s="13">
        <v>1</v>
      </c>
    </row>
    <row r="327" spans="1:2" x14ac:dyDescent="0.3">
      <c r="A327" s="12">
        <v>35000</v>
      </c>
      <c r="B327" s="13">
        <v>41</v>
      </c>
    </row>
    <row r="328" spans="1:2" x14ac:dyDescent="0.3">
      <c r="A328" s="12">
        <v>35500</v>
      </c>
      <c r="B328" s="13">
        <v>1</v>
      </c>
    </row>
    <row r="329" spans="1:2" x14ac:dyDescent="0.3">
      <c r="A329" s="12">
        <v>36400</v>
      </c>
      <c r="B329" s="13">
        <v>1</v>
      </c>
    </row>
    <row r="330" spans="1:2" x14ac:dyDescent="0.3">
      <c r="A330" s="12">
        <v>37000</v>
      </c>
      <c r="B330" s="13">
        <v>2</v>
      </c>
    </row>
    <row r="331" spans="1:2" x14ac:dyDescent="0.3">
      <c r="A331" s="12">
        <v>37500</v>
      </c>
      <c r="B331" s="13">
        <v>1</v>
      </c>
    </row>
    <row r="332" spans="1:2" x14ac:dyDescent="0.3">
      <c r="A332" s="12">
        <v>37956</v>
      </c>
      <c r="B332" s="13">
        <v>1</v>
      </c>
    </row>
    <row r="333" spans="1:2" x14ac:dyDescent="0.3">
      <c r="A333" s="12">
        <v>38000</v>
      </c>
      <c r="B333" s="13">
        <v>4</v>
      </c>
    </row>
    <row r="334" spans="1:2" x14ac:dyDescent="0.3">
      <c r="A334" s="12">
        <v>38888</v>
      </c>
      <c r="B334" s="13">
        <v>1</v>
      </c>
    </row>
    <row r="335" spans="1:2" x14ac:dyDescent="0.3">
      <c r="A335" s="12">
        <v>39000</v>
      </c>
      <c r="B335" s="13">
        <v>2</v>
      </c>
    </row>
    <row r="336" spans="1:2" x14ac:dyDescent="0.3">
      <c r="A336" s="12">
        <v>39400</v>
      </c>
      <c r="B336" s="13">
        <v>1</v>
      </c>
    </row>
    <row r="337" spans="1:2" x14ac:dyDescent="0.3">
      <c r="A337" s="12">
        <v>40000</v>
      </c>
      <c r="B337" s="13">
        <v>35</v>
      </c>
    </row>
    <row r="338" spans="1:2" x14ac:dyDescent="0.3">
      <c r="A338" s="12">
        <v>42000</v>
      </c>
      <c r="B338" s="13">
        <v>3</v>
      </c>
    </row>
    <row r="339" spans="1:2" x14ac:dyDescent="0.3">
      <c r="A339" s="12">
        <v>42500</v>
      </c>
      <c r="B339" s="13">
        <v>1</v>
      </c>
    </row>
    <row r="340" spans="1:2" x14ac:dyDescent="0.3">
      <c r="A340" s="12">
        <v>42850</v>
      </c>
      <c r="B340" s="13">
        <v>1</v>
      </c>
    </row>
    <row r="341" spans="1:2" x14ac:dyDescent="0.3">
      <c r="A341" s="12">
        <v>43500</v>
      </c>
      <c r="B341" s="13">
        <v>1</v>
      </c>
    </row>
    <row r="342" spans="1:2" x14ac:dyDescent="0.3">
      <c r="A342" s="12">
        <v>44000</v>
      </c>
      <c r="B342" s="13">
        <v>1</v>
      </c>
    </row>
    <row r="343" spans="1:2" x14ac:dyDescent="0.3">
      <c r="A343" s="12">
        <v>44250</v>
      </c>
      <c r="B343" s="13">
        <v>1</v>
      </c>
    </row>
    <row r="344" spans="1:2" x14ac:dyDescent="0.3">
      <c r="A344" s="12">
        <v>45000</v>
      </c>
      <c r="B344" s="13">
        <v>11</v>
      </c>
    </row>
    <row r="345" spans="1:2" x14ac:dyDescent="0.3">
      <c r="A345" s="12">
        <v>46260</v>
      </c>
      <c r="B345" s="13">
        <v>1</v>
      </c>
    </row>
    <row r="346" spans="1:2" x14ac:dyDescent="0.3">
      <c r="A346" s="12">
        <v>47000</v>
      </c>
      <c r="B346" s="13">
        <v>1</v>
      </c>
    </row>
    <row r="347" spans="1:2" x14ac:dyDescent="0.3">
      <c r="A347" s="12">
        <v>48000</v>
      </c>
      <c r="B347" s="13">
        <v>4</v>
      </c>
    </row>
    <row r="348" spans="1:2" x14ac:dyDescent="0.3">
      <c r="A348" s="12">
        <v>48500</v>
      </c>
      <c r="B348" s="13">
        <v>1</v>
      </c>
    </row>
    <row r="349" spans="1:2" x14ac:dyDescent="0.3">
      <c r="A349" s="12">
        <v>48725</v>
      </c>
      <c r="B349" s="13">
        <v>1</v>
      </c>
    </row>
    <row r="350" spans="1:2" x14ac:dyDescent="0.3">
      <c r="A350" s="12">
        <v>49000</v>
      </c>
      <c r="B350" s="13">
        <v>2</v>
      </c>
    </row>
    <row r="351" spans="1:2" x14ac:dyDescent="0.3">
      <c r="A351" s="12">
        <v>50000</v>
      </c>
      <c r="B351" s="13">
        <v>108</v>
      </c>
    </row>
    <row r="352" spans="1:2" x14ac:dyDescent="0.3">
      <c r="A352" s="12">
        <v>51000</v>
      </c>
      <c r="B352" s="13">
        <v>1</v>
      </c>
    </row>
    <row r="353" spans="1:2" x14ac:dyDescent="0.3">
      <c r="A353" s="12">
        <v>52000</v>
      </c>
      <c r="B353" s="13">
        <v>1</v>
      </c>
    </row>
    <row r="354" spans="1:2" x14ac:dyDescent="0.3">
      <c r="A354" s="12">
        <v>54000</v>
      </c>
      <c r="B354" s="13">
        <v>2</v>
      </c>
    </row>
    <row r="355" spans="1:2" x14ac:dyDescent="0.3">
      <c r="A355" s="12">
        <v>55000</v>
      </c>
      <c r="B355" s="13">
        <v>8</v>
      </c>
    </row>
    <row r="356" spans="1:2" x14ac:dyDescent="0.3">
      <c r="A356" s="12">
        <v>55650</v>
      </c>
      <c r="B356" s="13">
        <v>1</v>
      </c>
    </row>
    <row r="357" spans="1:2" x14ac:dyDescent="0.3">
      <c r="A357" s="12">
        <v>56000</v>
      </c>
      <c r="B357" s="13">
        <v>1</v>
      </c>
    </row>
    <row r="358" spans="1:2" x14ac:dyDescent="0.3">
      <c r="A358" s="12">
        <v>57000</v>
      </c>
      <c r="B358" s="13">
        <v>1</v>
      </c>
    </row>
    <row r="359" spans="1:2" x14ac:dyDescent="0.3">
      <c r="A359" s="12">
        <v>58425</v>
      </c>
      <c r="B359" s="13">
        <v>1</v>
      </c>
    </row>
    <row r="360" spans="1:2" x14ac:dyDescent="0.3">
      <c r="A360" s="12">
        <v>60000</v>
      </c>
      <c r="B360" s="13">
        <v>23</v>
      </c>
    </row>
    <row r="361" spans="1:2" x14ac:dyDescent="0.3">
      <c r="A361" s="12">
        <v>65000</v>
      </c>
      <c r="B361" s="13">
        <v>7</v>
      </c>
    </row>
    <row r="362" spans="1:2" x14ac:dyDescent="0.3">
      <c r="A362" s="12">
        <v>65108</v>
      </c>
      <c r="B362" s="13">
        <v>1</v>
      </c>
    </row>
    <row r="363" spans="1:2" x14ac:dyDescent="0.3">
      <c r="A363" s="12">
        <v>68000</v>
      </c>
      <c r="B363" s="13">
        <v>3</v>
      </c>
    </row>
    <row r="364" spans="1:2" x14ac:dyDescent="0.3">
      <c r="A364" s="12">
        <v>70000</v>
      </c>
      <c r="B364" s="13">
        <v>8</v>
      </c>
    </row>
    <row r="365" spans="1:2" x14ac:dyDescent="0.3">
      <c r="A365" s="12">
        <v>71500</v>
      </c>
      <c r="B365" s="13">
        <v>1</v>
      </c>
    </row>
    <row r="366" spans="1:2" x14ac:dyDescent="0.3">
      <c r="A366" s="12">
        <v>71764</v>
      </c>
      <c r="B366" s="13">
        <v>1</v>
      </c>
    </row>
    <row r="367" spans="1:2" x14ac:dyDescent="0.3">
      <c r="A367" s="12">
        <v>74997</v>
      </c>
      <c r="B367" s="13">
        <v>1</v>
      </c>
    </row>
    <row r="368" spans="1:2" x14ac:dyDescent="0.3">
      <c r="A368" s="12">
        <v>75000</v>
      </c>
      <c r="B368" s="13">
        <v>20</v>
      </c>
    </row>
    <row r="369" spans="1:2" x14ac:dyDescent="0.3">
      <c r="A369" s="12">
        <v>78000</v>
      </c>
      <c r="B369" s="13">
        <v>1</v>
      </c>
    </row>
    <row r="370" spans="1:2" x14ac:dyDescent="0.3">
      <c r="A370" s="12">
        <v>80000</v>
      </c>
      <c r="B370" s="13">
        <v>12</v>
      </c>
    </row>
    <row r="371" spans="1:2" x14ac:dyDescent="0.3">
      <c r="A371" s="12">
        <v>82000</v>
      </c>
      <c r="B371" s="13">
        <v>1</v>
      </c>
    </row>
    <row r="372" spans="1:2" x14ac:dyDescent="0.3">
      <c r="A372" s="12">
        <v>85000</v>
      </c>
      <c r="B372" s="13">
        <v>6</v>
      </c>
    </row>
    <row r="373" spans="1:2" x14ac:dyDescent="0.3">
      <c r="A373" s="12">
        <v>86350</v>
      </c>
      <c r="B373" s="13">
        <v>1</v>
      </c>
    </row>
    <row r="374" spans="1:2" x14ac:dyDescent="0.3">
      <c r="A374" s="12">
        <v>88000</v>
      </c>
      <c r="B374" s="13">
        <v>1</v>
      </c>
    </row>
    <row r="375" spans="1:2" x14ac:dyDescent="0.3">
      <c r="A375" s="12">
        <v>88888</v>
      </c>
      <c r="B375" s="13">
        <v>2</v>
      </c>
    </row>
    <row r="376" spans="1:2" x14ac:dyDescent="0.3">
      <c r="A376" s="12">
        <v>89200</v>
      </c>
      <c r="B376" s="13">
        <v>1</v>
      </c>
    </row>
    <row r="377" spans="1:2" x14ac:dyDescent="0.3">
      <c r="A377" s="12">
        <v>90000</v>
      </c>
      <c r="B377" s="13">
        <v>5</v>
      </c>
    </row>
    <row r="378" spans="1:2" x14ac:dyDescent="0.3">
      <c r="A378" s="12">
        <v>93500</v>
      </c>
      <c r="B378" s="13">
        <v>1</v>
      </c>
    </row>
    <row r="379" spans="1:2" x14ac:dyDescent="0.3">
      <c r="A379" s="12">
        <v>94875</v>
      </c>
      <c r="B379" s="13">
        <v>1</v>
      </c>
    </row>
    <row r="380" spans="1:2" x14ac:dyDescent="0.3">
      <c r="A380" s="12">
        <v>95000</v>
      </c>
      <c r="B380" s="13">
        <v>3</v>
      </c>
    </row>
    <row r="381" spans="1:2" x14ac:dyDescent="0.3">
      <c r="A381" s="12">
        <v>97000</v>
      </c>
      <c r="B381" s="13">
        <v>1</v>
      </c>
    </row>
    <row r="382" spans="1:2" x14ac:dyDescent="0.3">
      <c r="A382" s="12">
        <v>98000</v>
      </c>
      <c r="B382" s="13">
        <v>2</v>
      </c>
    </row>
    <row r="383" spans="1:2" x14ac:dyDescent="0.3">
      <c r="A383" s="12">
        <v>99000</v>
      </c>
      <c r="B383" s="13">
        <v>1</v>
      </c>
    </row>
    <row r="384" spans="1:2" x14ac:dyDescent="0.3">
      <c r="A384" s="12">
        <v>100000</v>
      </c>
      <c r="B384" s="13">
        <v>63</v>
      </c>
    </row>
    <row r="385" spans="1:2" x14ac:dyDescent="0.3">
      <c r="A385" s="12">
        <v>104219</v>
      </c>
      <c r="B385" s="13">
        <v>1</v>
      </c>
    </row>
    <row r="386" spans="1:2" x14ac:dyDescent="0.3">
      <c r="A386" s="12">
        <v>109225</v>
      </c>
      <c r="B386" s="13">
        <v>1</v>
      </c>
    </row>
    <row r="387" spans="1:2" x14ac:dyDescent="0.3">
      <c r="A387" s="12">
        <v>110000</v>
      </c>
      <c r="B387" s="13">
        <v>8</v>
      </c>
    </row>
    <row r="388" spans="1:2" x14ac:dyDescent="0.3">
      <c r="A388" s="12">
        <v>115250</v>
      </c>
      <c r="B388" s="13">
        <v>1</v>
      </c>
    </row>
    <row r="389" spans="1:2" x14ac:dyDescent="0.3">
      <c r="A389" s="12">
        <v>116000</v>
      </c>
      <c r="B389" s="13">
        <v>1</v>
      </c>
    </row>
    <row r="390" spans="1:2" x14ac:dyDescent="0.3">
      <c r="A390" s="12">
        <v>117000</v>
      </c>
      <c r="B390" s="13">
        <v>1</v>
      </c>
    </row>
    <row r="391" spans="1:2" x14ac:dyDescent="0.3">
      <c r="A391" s="12">
        <v>120000</v>
      </c>
      <c r="B391" s="13">
        <v>1</v>
      </c>
    </row>
    <row r="392" spans="1:2" x14ac:dyDescent="0.3">
      <c r="A392" s="12">
        <v>124000</v>
      </c>
      <c r="B392" s="13">
        <v>1</v>
      </c>
    </row>
    <row r="393" spans="1:2" x14ac:dyDescent="0.3">
      <c r="A393" s="12">
        <v>125000</v>
      </c>
      <c r="B393" s="13">
        <v>6</v>
      </c>
    </row>
    <row r="394" spans="1:2" x14ac:dyDescent="0.3">
      <c r="A394" s="12">
        <v>126000</v>
      </c>
      <c r="B394" s="13">
        <v>1</v>
      </c>
    </row>
    <row r="395" spans="1:2" x14ac:dyDescent="0.3">
      <c r="A395" s="12">
        <v>130000</v>
      </c>
      <c r="B395" s="13">
        <v>3</v>
      </c>
    </row>
    <row r="396" spans="1:2" x14ac:dyDescent="0.3">
      <c r="A396" s="12">
        <v>133000</v>
      </c>
      <c r="B396" s="13">
        <v>1</v>
      </c>
    </row>
    <row r="397" spans="1:2" x14ac:dyDescent="0.3">
      <c r="A397" s="12">
        <v>133800</v>
      </c>
      <c r="B397" s="13">
        <v>1</v>
      </c>
    </row>
    <row r="398" spans="1:2" x14ac:dyDescent="0.3">
      <c r="A398" s="12">
        <v>140000</v>
      </c>
      <c r="B398" s="13">
        <v>1</v>
      </c>
    </row>
    <row r="399" spans="1:2" x14ac:dyDescent="0.3">
      <c r="A399" s="12">
        <v>150000</v>
      </c>
      <c r="B399" s="13">
        <v>18</v>
      </c>
    </row>
    <row r="400" spans="1:2" x14ac:dyDescent="0.3">
      <c r="A400" s="12">
        <v>160000</v>
      </c>
      <c r="B400" s="13">
        <v>2</v>
      </c>
    </row>
    <row r="401" spans="1:2" x14ac:dyDescent="0.3">
      <c r="A401" s="12">
        <v>172889</v>
      </c>
      <c r="B401" s="13">
        <v>1</v>
      </c>
    </row>
    <row r="402" spans="1:2" x14ac:dyDescent="0.3">
      <c r="A402" s="12">
        <v>175000</v>
      </c>
      <c r="B402" s="13">
        <v>3</v>
      </c>
    </row>
    <row r="403" spans="1:2" x14ac:dyDescent="0.3">
      <c r="A403" s="12">
        <v>179000</v>
      </c>
      <c r="B403" s="13">
        <v>1</v>
      </c>
    </row>
    <row r="404" spans="1:2" x14ac:dyDescent="0.3">
      <c r="A404" s="12">
        <v>180000</v>
      </c>
      <c r="B404" s="13">
        <v>5</v>
      </c>
    </row>
    <row r="405" spans="1:2" x14ac:dyDescent="0.3">
      <c r="A405" s="12">
        <v>198000</v>
      </c>
      <c r="B405" s="13">
        <v>1</v>
      </c>
    </row>
    <row r="406" spans="1:2" x14ac:dyDescent="0.3">
      <c r="A406" s="12">
        <v>200000</v>
      </c>
      <c r="B406" s="13">
        <v>17</v>
      </c>
    </row>
    <row r="407" spans="1:2" x14ac:dyDescent="0.3">
      <c r="A407" s="12">
        <v>220000</v>
      </c>
      <c r="B407" s="13">
        <v>2</v>
      </c>
    </row>
    <row r="408" spans="1:2" x14ac:dyDescent="0.3">
      <c r="A408" s="12">
        <v>225000</v>
      </c>
      <c r="B408" s="13">
        <v>1</v>
      </c>
    </row>
    <row r="409" spans="1:2" x14ac:dyDescent="0.3">
      <c r="A409" s="12">
        <v>240000</v>
      </c>
      <c r="B409" s="13">
        <v>1</v>
      </c>
    </row>
    <row r="410" spans="1:2" x14ac:dyDescent="0.3">
      <c r="A410" s="12">
        <v>250000</v>
      </c>
      <c r="B410" s="13">
        <v>10</v>
      </c>
    </row>
    <row r="411" spans="1:2" x14ac:dyDescent="0.3">
      <c r="A411" s="12">
        <v>261962</v>
      </c>
      <c r="B411" s="13">
        <v>1</v>
      </c>
    </row>
    <row r="412" spans="1:2" x14ac:dyDescent="0.3">
      <c r="A412" s="12">
        <v>280000</v>
      </c>
      <c r="B412" s="13">
        <v>1</v>
      </c>
    </row>
    <row r="413" spans="1:2" x14ac:dyDescent="0.3">
      <c r="A413" s="12">
        <v>300000</v>
      </c>
      <c r="B413" s="13">
        <v>4</v>
      </c>
    </row>
    <row r="414" spans="1:2" x14ac:dyDescent="0.3">
      <c r="A414" s="12">
        <v>320000</v>
      </c>
      <c r="B414" s="13">
        <v>1</v>
      </c>
    </row>
    <row r="415" spans="1:2" x14ac:dyDescent="0.3">
      <c r="A415" s="12">
        <v>350000</v>
      </c>
      <c r="B415" s="13">
        <v>2</v>
      </c>
    </row>
    <row r="416" spans="1:2" x14ac:dyDescent="0.3">
      <c r="A416" s="12">
        <v>372625</v>
      </c>
      <c r="B416" s="13">
        <v>1</v>
      </c>
    </row>
    <row r="417" spans="1:2" x14ac:dyDescent="0.3">
      <c r="A417" s="12">
        <v>375000</v>
      </c>
      <c r="B417" s="13">
        <v>1</v>
      </c>
    </row>
    <row r="418" spans="1:2" x14ac:dyDescent="0.3">
      <c r="A418" s="12">
        <v>380000</v>
      </c>
      <c r="B418" s="13">
        <v>1</v>
      </c>
    </row>
    <row r="419" spans="1:2" x14ac:dyDescent="0.3">
      <c r="A419" s="12">
        <v>390000</v>
      </c>
      <c r="B419" s="13">
        <v>2</v>
      </c>
    </row>
    <row r="420" spans="1:2" x14ac:dyDescent="0.3">
      <c r="A420" s="12">
        <v>400000</v>
      </c>
      <c r="B420" s="13">
        <v>2</v>
      </c>
    </row>
    <row r="421" spans="1:2" x14ac:dyDescent="0.3">
      <c r="A421" s="12">
        <v>450000</v>
      </c>
      <c r="B421" s="13">
        <v>1</v>
      </c>
    </row>
    <row r="422" spans="1:2" x14ac:dyDescent="0.3">
      <c r="A422" s="12">
        <v>462000</v>
      </c>
      <c r="B422" s="13">
        <v>1</v>
      </c>
    </row>
    <row r="423" spans="1:2" x14ac:dyDescent="0.3">
      <c r="A423" s="12">
        <v>474900</v>
      </c>
      <c r="B423" s="13">
        <v>1</v>
      </c>
    </row>
    <row r="424" spans="1:2" x14ac:dyDescent="0.3">
      <c r="A424" s="12">
        <v>500000</v>
      </c>
      <c r="B424" s="13">
        <v>13</v>
      </c>
    </row>
    <row r="425" spans="1:2" x14ac:dyDescent="0.3">
      <c r="A425" s="12">
        <v>510000</v>
      </c>
      <c r="B425" s="13">
        <v>1</v>
      </c>
    </row>
    <row r="426" spans="1:2" x14ac:dyDescent="0.3">
      <c r="A426" s="12">
        <v>550000</v>
      </c>
      <c r="B426" s="13">
        <v>1</v>
      </c>
    </row>
    <row r="427" spans="1:2" x14ac:dyDescent="0.3">
      <c r="A427" s="12">
        <v>800000</v>
      </c>
      <c r="B427" s="13">
        <v>1</v>
      </c>
    </row>
    <row r="428" spans="1:2" x14ac:dyDescent="0.3">
      <c r="A428" s="12">
        <v>850000</v>
      </c>
      <c r="B428" s="13">
        <v>1</v>
      </c>
    </row>
    <row r="429" spans="1:2" x14ac:dyDescent="0.3">
      <c r="A429" s="12">
        <v>894700</v>
      </c>
      <c r="B429" s="13">
        <v>1</v>
      </c>
    </row>
    <row r="430" spans="1:2" x14ac:dyDescent="0.3">
      <c r="A430" s="12">
        <v>900000</v>
      </c>
      <c r="B430" s="13">
        <v>1</v>
      </c>
    </row>
    <row r="431" spans="1:2" x14ac:dyDescent="0.3">
      <c r="A431" s="12">
        <v>1000000</v>
      </c>
      <c r="B431" s="13">
        <v>6</v>
      </c>
    </row>
    <row r="432" spans="1:2" x14ac:dyDescent="0.3">
      <c r="A432" s="12">
        <v>1300000</v>
      </c>
      <c r="B432" s="13">
        <v>1</v>
      </c>
    </row>
    <row r="433" spans="1:2" x14ac:dyDescent="0.3">
      <c r="A433" s="12">
        <v>1333666</v>
      </c>
      <c r="B433" s="13">
        <v>1</v>
      </c>
    </row>
    <row r="434" spans="1:2" x14ac:dyDescent="0.3">
      <c r="A434" s="12">
        <v>1350000</v>
      </c>
      <c r="B434" s="13">
        <v>1</v>
      </c>
    </row>
    <row r="435" spans="1:2" x14ac:dyDescent="0.3">
      <c r="A435" s="12">
        <v>1500000</v>
      </c>
      <c r="B435" s="13">
        <v>3</v>
      </c>
    </row>
    <row r="436" spans="1:2" x14ac:dyDescent="0.3">
      <c r="A436" s="12">
        <v>2000000</v>
      </c>
      <c r="B436" s="13">
        <v>3</v>
      </c>
    </row>
    <row r="437" spans="1:2" x14ac:dyDescent="0.3">
      <c r="A437" s="12">
        <v>2500000</v>
      </c>
      <c r="B437" s="13">
        <v>1</v>
      </c>
    </row>
    <row r="438" spans="1:2" x14ac:dyDescent="0.3">
      <c r="A438" s="12">
        <v>2800000</v>
      </c>
      <c r="B438" s="13">
        <v>1</v>
      </c>
    </row>
    <row r="439" spans="1:2" x14ac:dyDescent="0.3">
      <c r="A439" s="12">
        <v>3000000</v>
      </c>
      <c r="B439" s="13">
        <v>1</v>
      </c>
    </row>
    <row r="440" spans="1:2" x14ac:dyDescent="0.3">
      <c r="A440" s="12">
        <v>5000000</v>
      </c>
      <c r="B440" s="13">
        <v>1</v>
      </c>
    </row>
    <row r="441" spans="1:2" x14ac:dyDescent="0.3">
      <c r="A441" s="12">
        <v>6000000</v>
      </c>
      <c r="B441" s="13">
        <v>1</v>
      </c>
    </row>
    <row r="442" spans="1:2" x14ac:dyDescent="0.3">
      <c r="A442" s="12">
        <v>8000000</v>
      </c>
      <c r="B442" s="13">
        <v>1</v>
      </c>
    </row>
    <row r="443" spans="1:2" x14ac:dyDescent="0.3">
      <c r="A443" s="12">
        <v>10000000</v>
      </c>
      <c r="B443" s="13">
        <v>1</v>
      </c>
    </row>
    <row r="444" spans="1:2" x14ac:dyDescent="0.3">
      <c r="A444" s="12">
        <v>25000000</v>
      </c>
      <c r="B444" s="13">
        <v>1</v>
      </c>
    </row>
    <row r="445" spans="1:2" x14ac:dyDescent="0.3">
      <c r="A445" s="12">
        <v>30000000</v>
      </c>
      <c r="B445" s="13">
        <v>1</v>
      </c>
    </row>
    <row r="446" spans="1:2" x14ac:dyDescent="0.3">
      <c r="A446" s="12">
        <v>100000000</v>
      </c>
      <c r="B446" s="13">
        <v>1</v>
      </c>
    </row>
    <row r="447" spans="1:2" x14ac:dyDescent="0.3">
      <c r="A447" s="12" t="s">
        <v>8313</v>
      </c>
      <c r="B447" s="13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6E153-FD1D-487A-A08C-C40E638DB03E}">
  <dimension ref="A3:F16"/>
  <sheetViews>
    <sheetView workbookViewId="0">
      <selection activeCell="G39" sqref="G3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3" spans="1:6" x14ac:dyDescent="0.3">
      <c r="A3" s="10" t="s">
        <v>8223</v>
      </c>
      <c r="B3" t="s">
        <v>8327</v>
      </c>
    </row>
    <row r="5" spans="1:6" x14ac:dyDescent="0.3">
      <c r="A5" s="10" t="s">
        <v>8328</v>
      </c>
      <c r="B5" s="10" t="s">
        <v>8329</v>
      </c>
    </row>
    <row r="6" spans="1:6" x14ac:dyDescent="0.3">
      <c r="A6" s="10" t="s">
        <v>8312</v>
      </c>
      <c r="B6" t="s">
        <v>8219</v>
      </c>
      <c r="C6" t="s">
        <v>8221</v>
      </c>
      <c r="D6" t="s">
        <v>8220</v>
      </c>
      <c r="E6" t="s">
        <v>8222</v>
      </c>
      <c r="F6" t="s">
        <v>8313</v>
      </c>
    </row>
    <row r="7" spans="1:6" x14ac:dyDescent="0.3">
      <c r="A7" s="12" t="s">
        <v>8330</v>
      </c>
      <c r="B7" s="13">
        <v>300</v>
      </c>
      <c r="C7" s="13">
        <v>180</v>
      </c>
      <c r="D7" s="13">
        <v>40</v>
      </c>
      <c r="E7" s="13"/>
      <c r="F7" s="13">
        <v>520</v>
      </c>
    </row>
    <row r="8" spans="1:6" x14ac:dyDescent="0.3">
      <c r="A8" s="12" t="s">
        <v>8331</v>
      </c>
      <c r="B8" s="13">
        <v>34</v>
      </c>
      <c r="C8" s="13">
        <v>140</v>
      </c>
      <c r="D8" s="13">
        <v>20</v>
      </c>
      <c r="E8" s="13">
        <v>6</v>
      </c>
      <c r="F8" s="13">
        <v>200</v>
      </c>
    </row>
    <row r="9" spans="1:6" x14ac:dyDescent="0.3">
      <c r="A9" s="12" t="s">
        <v>8332</v>
      </c>
      <c r="B9" s="13">
        <v>80</v>
      </c>
      <c r="C9" s="13">
        <v>140</v>
      </c>
      <c r="D9" s="13"/>
      <c r="E9" s="13"/>
      <c r="F9" s="13">
        <v>220</v>
      </c>
    </row>
    <row r="10" spans="1:6" x14ac:dyDescent="0.3">
      <c r="A10" s="12" t="s">
        <v>8333</v>
      </c>
      <c r="B10" s="13"/>
      <c r="C10" s="13"/>
      <c r="D10" s="13">
        <v>24</v>
      </c>
      <c r="E10" s="13"/>
      <c r="F10" s="13">
        <v>24</v>
      </c>
    </row>
    <row r="11" spans="1:6" x14ac:dyDescent="0.3">
      <c r="A11" s="12" t="s">
        <v>8334</v>
      </c>
      <c r="B11" s="13">
        <v>540</v>
      </c>
      <c r="C11" s="13">
        <v>120</v>
      </c>
      <c r="D11" s="13">
        <v>20</v>
      </c>
      <c r="E11" s="13">
        <v>20</v>
      </c>
      <c r="F11" s="13">
        <v>700</v>
      </c>
    </row>
    <row r="12" spans="1:6" x14ac:dyDescent="0.3">
      <c r="A12" s="12" t="s">
        <v>8335</v>
      </c>
      <c r="B12" s="13">
        <v>103</v>
      </c>
      <c r="C12" s="13">
        <v>117</v>
      </c>
      <c r="D12" s="13"/>
      <c r="E12" s="13"/>
      <c r="F12" s="13">
        <v>220</v>
      </c>
    </row>
    <row r="13" spans="1:6" x14ac:dyDescent="0.3">
      <c r="A13" s="12" t="s">
        <v>8336</v>
      </c>
      <c r="B13" s="13">
        <v>80</v>
      </c>
      <c r="C13" s="13">
        <v>127</v>
      </c>
      <c r="D13" s="13">
        <v>30</v>
      </c>
      <c r="E13" s="13"/>
      <c r="F13" s="13">
        <v>237</v>
      </c>
    </row>
    <row r="14" spans="1:6" x14ac:dyDescent="0.3">
      <c r="A14" s="12" t="s">
        <v>8337</v>
      </c>
      <c r="B14" s="13">
        <v>209</v>
      </c>
      <c r="C14" s="13">
        <v>213</v>
      </c>
      <c r="D14" s="13">
        <v>178</v>
      </c>
      <c r="E14" s="13"/>
      <c r="F14" s="13">
        <v>600</v>
      </c>
    </row>
    <row r="15" spans="1:6" x14ac:dyDescent="0.3">
      <c r="A15" s="12" t="s">
        <v>8338</v>
      </c>
      <c r="B15" s="13">
        <v>839</v>
      </c>
      <c r="C15" s="13">
        <v>493</v>
      </c>
      <c r="D15" s="13">
        <v>37</v>
      </c>
      <c r="E15" s="13">
        <v>24</v>
      </c>
      <c r="F15" s="13">
        <v>1393</v>
      </c>
    </row>
    <row r="16" spans="1:6" x14ac:dyDescent="0.3">
      <c r="A16" s="12" t="s">
        <v>8313</v>
      </c>
      <c r="B16" s="13">
        <v>2185</v>
      </c>
      <c r="C16" s="13">
        <v>1530</v>
      </c>
      <c r="D16" s="13">
        <v>349</v>
      </c>
      <c r="E16" s="13">
        <v>50</v>
      </c>
      <c r="F1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CCCD7-B7FF-4516-9CBC-9F75D6932FA4}">
  <dimension ref="A2:F48"/>
  <sheetViews>
    <sheetView topLeftCell="A13" workbookViewId="0">
      <selection activeCell="P38" sqref="P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10" t="s">
        <v>8223</v>
      </c>
      <c r="B2" t="s">
        <v>8327</v>
      </c>
    </row>
    <row r="3" spans="1:6" x14ac:dyDescent="0.3">
      <c r="A3" s="10" t="s">
        <v>8308</v>
      </c>
      <c r="B3" t="s">
        <v>8327</v>
      </c>
    </row>
    <row r="5" spans="1:6" x14ac:dyDescent="0.3">
      <c r="A5" s="10" t="s">
        <v>8328</v>
      </c>
      <c r="B5" s="10" t="s">
        <v>8329</v>
      </c>
    </row>
    <row r="6" spans="1:6" x14ac:dyDescent="0.3">
      <c r="A6" s="10" t="s">
        <v>8312</v>
      </c>
      <c r="B6" t="s">
        <v>8219</v>
      </c>
      <c r="C6" t="s">
        <v>8221</v>
      </c>
      <c r="D6" t="s">
        <v>8220</v>
      </c>
      <c r="E6" t="s">
        <v>8222</v>
      </c>
      <c r="F6" t="s">
        <v>8313</v>
      </c>
    </row>
    <row r="7" spans="1:6" x14ac:dyDescent="0.3">
      <c r="A7" s="12" t="s">
        <v>8339</v>
      </c>
      <c r="B7" s="13"/>
      <c r="C7" s="13">
        <v>100</v>
      </c>
      <c r="D7" s="13"/>
      <c r="E7" s="13"/>
      <c r="F7" s="13">
        <v>100</v>
      </c>
    </row>
    <row r="8" spans="1:6" x14ac:dyDescent="0.3">
      <c r="A8" s="12" t="s">
        <v>8340</v>
      </c>
      <c r="B8" s="13"/>
      <c r="C8" s="13"/>
      <c r="D8" s="13">
        <v>20</v>
      </c>
      <c r="E8" s="13"/>
      <c r="F8" s="13">
        <v>20</v>
      </c>
    </row>
    <row r="9" spans="1:6" x14ac:dyDescent="0.3">
      <c r="A9" s="12" t="s">
        <v>8341</v>
      </c>
      <c r="B9" s="13"/>
      <c r="C9" s="13"/>
      <c r="D9" s="13">
        <v>24</v>
      </c>
      <c r="E9" s="13"/>
      <c r="F9" s="13">
        <v>24</v>
      </c>
    </row>
    <row r="10" spans="1:6" x14ac:dyDescent="0.3">
      <c r="A10" s="12" t="s">
        <v>8342</v>
      </c>
      <c r="B10" s="13"/>
      <c r="C10" s="13">
        <v>40</v>
      </c>
      <c r="D10" s="13"/>
      <c r="E10" s="13"/>
      <c r="F10" s="13">
        <v>40</v>
      </c>
    </row>
    <row r="11" spans="1:6" x14ac:dyDescent="0.3">
      <c r="A11" s="12" t="s">
        <v>8343</v>
      </c>
      <c r="B11" s="13">
        <v>40</v>
      </c>
      <c r="C11" s="13"/>
      <c r="D11" s="13"/>
      <c r="E11" s="13"/>
      <c r="F11" s="13">
        <v>40</v>
      </c>
    </row>
    <row r="12" spans="1:6" x14ac:dyDescent="0.3">
      <c r="A12" s="12" t="s">
        <v>8344</v>
      </c>
      <c r="B12" s="13">
        <v>180</v>
      </c>
      <c r="C12" s="13"/>
      <c r="D12" s="13"/>
      <c r="E12" s="13"/>
      <c r="F12" s="13">
        <v>180</v>
      </c>
    </row>
    <row r="13" spans="1:6" x14ac:dyDescent="0.3">
      <c r="A13" s="12" t="s">
        <v>8345</v>
      </c>
      <c r="B13" s="13"/>
      <c r="C13" s="13">
        <v>80</v>
      </c>
      <c r="D13" s="13"/>
      <c r="E13" s="13"/>
      <c r="F13" s="13">
        <v>80</v>
      </c>
    </row>
    <row r="14" spans="1:6" x14ac:dyDescent="0.3">
      <c r="A14" s="12" t="s">
        <v>8346</v>
      </c>
      <c r="B14" s="13">
        <v>40</v>
      </c>
      <c r="C14" s="13"/>
      <c r="D14" s="13"/>
      <c r="E14" s="13"/>
      <c r="F14" s="13">
        <v>40</v>
      </c>
    </row>
    <row r="15" spans="1:6" x14ac:dyDescent="0.3">
      <c r="A15" s="12" t="s">
        <v>8347</v>
      </c>
      <c r="B15" s="13"/>
      <c r="C15" s="13">
        <v>40</v>
      </c>
      <c r="D15" s="13"/>
      <c r="E15" s="13">
        <v>20</v>
      </c>
      <c r="F15" s="13">
        <v>60</v>
      </c>
    </row>
    <row r="16" spans="1:6" x14ac:dyDescent="0.3">
      <c r="A16" s="12" t="s">
        <v>8348</v>
      </c>
      <c r="B16" s="13"/>
      <c r="C16" s="13">
        <v>40</v>
      </c>
      <c r="D16" s="13"/>
      <c r="E16" s="13"/>
      <c r="F16" s="13">
        <v>40</v>
      </c>
    </row>
    <row r="17" spans="1:6" x14ac:dyDescent="0.3">
      <c r="A17" s="12" t="s">
        <v>8349</v>
      </c>
      <c r="B17" s="13"/>
      <c r="C17" s="13">
        <v>120</v>
      </c>
      <c r="D17" s="13">
        <v>20</v>
      </c>
      <c r="E17" s="13"/>
      <c r="F17" s="13">
        <v>140</v>
      </c>
    </row>
    <row r="18" spans="1:6" x14ac:dyDescent="0.3">
      <c r="A18" s="12" t="s">
        <v>8350</v>
      </c>
      <c r="B18" s="13"/>
      <c r="C18" s="13">
        <v>20</v>
      </c>
      <c r="D18" s="13"/>
      <c r="E18" s="13"/>
      <c r="F18" s="13">
        <v>20</v>
      </c>
    </row>
    <row r="19" spans="1:6" x14ac:dyDescent="0.3">
      <c r="A19" s="12" t="s">
        <v>8351</v>
      </c>
      <c r="B19" s="13">
        <v>140</v>
      </c>
      <c r="C19" s="13"/>
      <c r="D19" s="13"/>
      <c r="E19" s="13"/>
      <c r="F19" s="13">
        <v>140</v>
      </c>
    </row>
    <row r="20" spans="1:6" x14ac:dyDescent="0.3">
      <c r="A20" s="12" t="s">
        <v>8352</v>
      </c>
      <c r="B20" s="13">
        <v>140</v>
      </c>
      <c r="C20" s="13">
        <v>20</v>
      </c>
      <c r="D20" s="13"/>
      <c r="E20" s="13"/>
      <c r="F20" s="13">
        <v>160</v>
      </c>
    </row>
    <row r="21" spans="1:6" x14ac:dyDescent="0.3">
      <c r="A21" s="12" t="s">
        <v>8353</v>
      </c>
      <c r="B21" s="13"/>
      <c r="C21" s="13">
        <v>60</v>
      </c>
      <c r="D21" s="13"/>
      <c r="E21" s="13"/>
      <c r="F21" s="13">
        <v>60</v>
      </c>
    </row>
    <row r="22" spans="1:6" x14ac:dyDescent="0.3">
      <c r="A22" s="12" t="s">
        <v>8354</v>
      </c>
      <c r="B22" s="13">
        <v>9</v>
      </c>
      <c r="C22" s="13">
        <v>11</v>
      </c>
      <c r="D22" s="13"/>
      <c r="E22" s="13"/>
      <c r="F22" s="13">
        <v>20</v>
      </c>
    </row>
    <row r="23" spans="1:6" x14ac:dyDescent="0.3">
      <c r="A23" s="12" t="s">
        <v>8355</v>
      </c>
      <c r="B23" s="13">
        <v>20</v>
      </c>
      <c r="C23" s="13"/>
      <c r="D23" s="13"/>
      <c r="E23" s="13"/>
      <c r="F23" s="13">
        <v>20</v>
      </c>
    </row>
    <row r="24" spans="1:6" x14ac:dyDescent="0.3">
      <c r="A24" s="12" t="s">
        <v>8356</v>
      </c>
      <c r="B24" s="13"/>
      <c r="C24" s="13">
        <v>40</v>
      </c>
      <c r="D24" s="13"/>
      <c r="E24" s="13"/>
      <c r="F24" s="13">
        <v>40</v>
      </c>
    </row>
    <row r="25" spans="1:6" x14ac:dyDescent="0.3">
      <c r="A25" s="12" t="s">
        <v>8357</v>
      </c>
      <c r="B25" s="13">
        <v>60</v>
      </c>
      <c r="C25" s="13">
        <v>60</v>
      </c>
      <c r="D25" s="13">
        <v>20</v>
      </c>
      <c r="E25" s="13"/>
      <c r="F25" s="13">
        <v>140</v>
      </c>
    </row>
    <row r="26" spans="1:6" x14ac:dyDescent="0.3">
      <c r="A26" s="12" t="s">
        <v>8358</v>
      </c>
      <c r="B26" s="13"/>
      <c r="C26" s="13">
        <v>20</v>
      </c>
      <c r="D26" s="13"/>
      <c r="E26" s="13"/>
      <c r="F26" s="13">
        <v>20</v>
      </c>
    </row>
    <row r="27" spans="1:6" x14ac:dyDescent="0.3">
      <c r="A27" s="12" t="s">
        <v>8359</v>
      </c>
      <c r="B27" s="13">
        <v>60</v>
      </c>
      <c r="C27" s="13"/>
      <c r="D27" s="13"/>
      <c r="E27" s="13"/>
      <c r="F27" s="13">
        <v>60</v>
      </c>
    </row>
    <row r="28" spans="1:6" x14ac:dyDescent="0.3">
      <c r="A28" s="12" t="s">
        <v>8360</v>
      </c>
      <c r="B28" s="13"/>
      <c r="C28" s="13">
        <v>20</v>
      </c>
      <c r="D28" s="13"/>
      <c r="E28" s="13"/>
      <c r="F28" s="13">
        <v>20</v>
      </c>
    </row>
    <row r="29" spans="1:6" x14ac:dyDescent="0.3">
      <c r="A29" s="12" t="s">
        <v>8361</v>
      </c>
      <c r="B29" s="13">
        <v>103</v>
      </c>
      <c r="C29" s="13">
        <v>57</v>
      </c>
      <c r="D29" s="13"/>
      <c r="E29" s="13"/>
      <c r="F29" s="13">
        <v>160</v>
      </c>
    </row>
    <row r="30" spans="1:6" x14ac:dyDescent="0.3">
      <c r="A30" s="12" t="s">
        <v>8362</v>
      </c>
      <c r="B30" s="13"/>
      <c r="C30" s="13">
        <v>20</v>
      </c>
      <c r="D30" s="13"/>
      <c r="E30" s="13"/>
      <c r="F30" s="13">
        <v>20</v>
      </c>
    </row>
    <row r="31" spans="1:6" x14ac:dyDescent="0.3">
      <c r="A31" s="12" t="s">
        <v>8363</v>
      </c>
      <c r="B31" s="13">
        <v>694</v>
      </c>
      <c r="C31" s="13">
        <v>353</v>
      </c>
      <c r="D31" s="13"/>
      <c r="E31" s="13">
        <v>19</v>
      </c>
      <c r="F31" s="13">
        <v>1066</v>
      </c>
    </row>
    <row r="32" spans="1:6" x14ac:dyDescent="0.3">
      <c r="A32" s="12" t="s">
        <v>8364</v>
      </c>
      <c r="B32" s="13">
        <v>40</v>
      </c>
      <c r="C32" s="13"/>
      <c r="D32" s="13"/>
      <c r="E32" s="13"/>
      <c r="F32" s="13">
        <v>40</v>
      </c>
    </row>
    <row r="33" spans="1:6" x14ac:dyDescent="0.3">
      <c r="A33" s="12" t="s">
        <v>8365</v>
      </c>
      <c r="B33" s="13">
        <v>20</v>
      </c>
      <c r="C33" s="13"/>
      <c r="D33" s="13"/>
      <c r="E33" s="13"/>
      <c r="F33" s="13">
        <v>20</v>
      </c>
    </row>
    <row r="34" spans="1:6" x14ac:dyDescent="0.3">
      <c r="A34" s="12" t="s">
        <v>8366</v>
      </c>
      <c r="B34" s="13"/>
      <c r="C34" s="13">
        <v>20</v>
      </c>
      <c r="D34" s="13"/>
      <c r="E34" s="13"/>
      <c r="F34" s="13">
        <v>20</v>
      </c>
    </row>
    <row r="35" spans="1:6" x14ac:dyDescent="0.3">
      <c r="A35" s="12" t="s">
        <v>8367</v>
      </c>
      <c r="B35" s="13">
        <v>260</v>
      </c>
      <c r="C35" s="13"/>
      <c r="D35" s="13"/>
      <c r="E35" s="13"/>
      <c r="F35" s="13">
        <v>260</v>
      </c>
    </row>
    <row r="36" spans="1:6" x14ac:dyDescent="0.3">
      <c r="A36" s="12" t="s">
        <v>8368</v>
      </c>
      <c r="B36" s="13"/>
      <c r="C36" s="13"/>
      <c r="D36" s="13">
        <v>40</v>
      </c>
      <c r="E36" s="13"/>
      <c r="F36" s="13">
        <v>40</v>
      </c>
    </row>
    <row r="37" spans="1:6" x14ac:dyDescent="0.3">
      <c r="A37" s="12" t="s">
        <v>8369</v>
      </c>
      <c r="B37" s="13">
        <v>60</v>
      </c>
      <c r="C37" s="13"/>
      <c r="D37" s="13"/>
      <c r="E37" s="13"/>
      <c r="F37" s="13">
        <v>60</v>
      </c>
    </row>
    <row r="38" spans="1:6" x14ac:dyDescent="0.3">
      <c r="A38" s="12" t="s">
        <v>8370</v>
      </c>
      <c r="B38" s="13">
        <v>34</v>
      </c>
      <c r="C38" s="13"/>
      <c r="D38" s="13"/>
      <c r="E38" s="13">
        <v>6</v>
      </c>
      <c r="F38" s="13">
        <v>40</v>
      </c>
    </row>
    <row r="39" spans="1:6" x14ac:dyDescent="0.3">
      <c r="A39" s="12" t="s">
        <v>8371</v>
      </c>
      <c r="B39" s="13">
        <v>40</v>
      </c>
      <c r="C39" s="13">
        <v>2</v>
      </c>
      <c r="D39" s="13">
        <v>18</v>
      </c>
      <c r="E39" s="13"/>
      <c r="F39" s="13">
        <v>60</v>
      </c>
    </row>
    <row r="40" spans="1:6" x14ac:dyDescent="0.3">
      <c r="A40" s="12" t="s">
        <v>8372</v>
      </c>
      <c r="B40" s="13">
        <v>85</v>
      </c>
      <c r="C40" s="13">
        <v>80</v>
      </c>
      <c r="D40" s="13">
        <v>17</v>
      </c>
      <c r="E40" s="13">
        <v>5</v>
      </c>
      <c r="F40" s="13">
        <v>187</v>
      </c>
    </row>
    <row r="41" spans="1:6" x14ac:dyDescent="0.3">
      <c r="A41" s="12" t="s">
        <v>8373</v>
      </c>
      <c r="B41" s="13">
        <v>80</v>
      </c>
      <c r="C41" s="13"/>
      <c r="D41" s="13"/>
      <c r="E41" s="13"/>
      <c r="F41" s="13">
        <v>80</v>
      </c>
    </row>
    <row r="42" spans="1:6" x14ac:dyDescent="0.3">
      <c r="A42" s="12" t="s">
        <v>8374</v>
      </c>
      <c r="B42" s="13">
        <v>60</v>
      </c>
      <c r="C42" s="13"/>
      <c r="D42" s="13"/>
      <c r="E42" s="13"/>
      <c r="F42" s="13">
        <v>60</v>
      </c>
    </row>
    <row r="43" spans="1:6" x14ac:dyDescent="0.3">
      <c r="A43" s="12" t="s">
        <v>8375</v>
      </c>
      <c r="B43" s="13"/>
      <c r="C43" s="13">
        <v>47</v>
      </c>
      <c r="D43" s="13">
        <v>10</v>
      </c>
      <c r="E43" s="13"/>
      <c r="F43" s="13">
        <v>57</v>
      </c>
    </row>
    <row r="44" spans="1:6" x14ac:dyDescent="0.3">
      <c r="A44" s="12" t="s">
        <v>8376</v>
      </c>
      <c r="B44" s="13"/>
      <c r="C44" s="13">
        <v>100</v>
      </c>
      <c r="D44" s="13"/>
      <c r="E44" s="13"/>
      <c r="F44" s="13">
        <v>100</v>
      </c>
    </row>
    <row r="45" spans="1:6" x14ac:dyDescent="0.3">
      <c r="A45" s="12" t="s">
        <v>8377</v>
      </c>
      <c r="B45" s="13">
        <v>20</v>
      </c>
      <c r="C45" s="13">
        <v>120</v>
      </c>
      <c r="D45" s="13">
        <v>60</v>
      </c>
      <c r="E45" s="13"/>
      <c r="F45" s="13">
        <v>200</v>
      </c>
    </row>
    <row r="46" spans="1:6" x14ac:dyDescent="0.3">
      <c r="A46" s="12" t="s">
        <v>8378</v>
      </c>
      <c r="B46" s="13"/>
      <c r="C46" s="13">
        <v>60</v>
      </c>
      <c r="D46" s="13">
        <v>100</v>
      </c>
      <c r="E46" s="13"/>
      <c r="F46" s="13">
        <v>160</v>
      </c>
    </row>
    <row r="47" spans="1:6" x14ac:dyDescent="0.3">
      <c r="A47" s="12" t="s">
        <v>8379</v>
      </c>
      <c r="B47" s="13"/>
      <c r="C47" s="13"/>
      <c r="D47" s="13">
        <v>20</v>
      </c>
      <c r="E47" s="13"/>
      <c r="F47" s="13">
        <v>20</v>
      </c>
    </row>
    <row r="48" spans="1:6" x14ac:dyDescent="0.3">
      <c r="A48" s="12" t="s">
        <v>8313</v>
      </c>
      <c r="B48" s="13">
        <v>2185</v>
      </c>
      <c r="C48" s="13">
        <v>1530</v>
      </c>
      <c r="D48" s="13">
        <v>349</v>
      </c>
      <c r="E48" s="13">
        <v>50</v>
      </c>
      <c r="F4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039A-33D9-4615-95E7-4313359D7DB1}">
  <dimension ref="A1:E18"/>
  <sheetViews>
    <sheetView workbookViewId="0">
      <selection activeCell="L46" sqref="L4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8326</v>
      </c>
      <c r="B1" t="s">
        <v>8327</v>
      </c>
    </row>
    <row r="2" spans="1:5" x14ac:dyDescent="0.3">
      <c r="A2" s="10" t="s">
        <v>8308</v>
      </c>
      <c r="B2" t="s">
        <v>8327</v>
      </c>
    </row>
    <row r="4" spans="1:5" x14ac:dyDescent="0.3">
      <c r="A4" s="10" t="s">
        <v>8328</v>
      </c>
      <c r="B4" s="10" t="s">
        <v>8329</v>
      </c>
    </row>
    <row r="5" spans="1:5" x14ac:dyDescent="0.3">
      <c r="A5" s="10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3">
      <c r="A6" s="11" t="s">
        <v>8320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1" t="s">
        <v>8321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1" t="s">
        <v>8322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1" t="s">
        <v>8323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1" t="s">
        <v>8314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1" t="s">
        <v>8324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1" t="s">
        <v>8315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1" t="s">
        <v>8316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1" t="s">
        <v>8317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1" t="s">
        <v>8318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1" t="s">
        <v>8319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1" t="s">
        <v>8325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1" t="s">
        <v>8313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E3EA-CF10-4629-BE23-E0AAEAFB42BC}">
  <dimension ref="A1:H14"/>
  <sheetViews>
    <sheetView zoomScale="85" zoomScaleNormal="85" workbookViewId="0">
      <selection activeCell="R42" sqref="R4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24.109375" bestFit="1" customWidth="1"/>
    <col min="4" max="4" width="25.44140625" bestFit="1" customWidth="1"/>
    <col min="5" max="5" width="12.21875" bestFit="1" customWidth="1"/>
    <col min="6" max="6" width="16.109375" bestFit="1" customWidth="1"/>
    <col min="7" max="7" width="12.44140625" bestFit="1" customWidth="1"/>
    <col min="8" max="8" width="15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">
      <c r="A3" t="s">
        <v>8389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">
      <c r="A4" t="s">
        <v>8390</v>
      </c>
      <c r="B4">
        <f>COUNTIFS(state,"successful",goal,"&gt;=5000",goal,"&lt;10000")</f>
        <v>381</v>
      </c>
      <c r="C4">
        <f>COUNTIFS(state,"failed",goal,"&gt;=5000",goal,"&lt;10000")</f>
        <v>283</v>
      </c>
      <c r="D4">
        <f>COUNTIFS(state,"canceled",goal,"&gt;=5000",goal,"&lt;10000")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">
      <c r="A5" t="s">
        <v>8391</v>
      </c>
      <c r="B5">
        <f>COUNTIFS(state,"successful",goal,"&gt;=10000",goal,"&lt;15000")</f>
        <v>168</v>
      </c>
      <c r="C5">
        <f>COUNTIFS(state,"failed",goal,"&gt;=10000",goal,"&lt;15000")</f>
        <v>144</v>
      </c>
      <c r="D5">
        <f>COUNTIFS(state,"canceled",goal,"&gt;=10000",goal,"&lt;15000")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">
      <c r="A6" t="s">
        <v>8392</v>
      </c>
      <c r="B6">
        <f>COUNTIFS(state,"successful",goal,"&gt;=15000",goal,"&lt;20000")</f>
        <v>94</v>
      </c>
      <c r="C6">
        <f>COUNTIFS(state,"failed",goal,"&gt;=15000",goal,"&lt;20000")</f>
        <v>90</v>
      </c>
      <c r="D6">
        <f>COUNTIFS(state,"canceled",goal,"&gt;=15000",goal,"&lt;20000")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">
      <c r="A7" t="s">
        <v>8393</v>
      </c>
      <c r="B7">
        <f>COUNTIFS(state,"successful",goal,"&gt;=20000",goal,"&lt;25000")</f>
        <v>62</v>
      </c>
      <c r="C7">
        <f>COUNTIFS(state,"failed",goal,"&gt;=20000",goal,"&lt;25000")</f>
        <v>72</v>
      </c>
      <c r="D7">
        <f>COUNTIFS(state,"canceled",goal,"&gt;=20000",goal,"&lt;25000")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">
      <c r="A8" t="s">
        <v>8394</v>
      </c>
      <c r="B8">
        <f>COUNTIFS(state,"successful",goal,"&gt;=25000",goal,"&lt;30000")</f>
        <v>55</v>
      </c>
      <c r="C8">
        <f>COUNTIFS(state,"failed",goal,"&gt;=25000",goal,"&lt;30000")</f>
        <v>64</v>
      </c>
      <c r="D8">
        <f>COUNTIFS(state,"canceled",goal,"&gt;=25000",goal,"&lt;30000")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">
      <c r="A9" t="s">
        <v>8395</v>
      </c>
      <c r="B9">
        <f>COUNTIFS(state,"successful",goal,"&gt;=30000",goal,"&lt;35000")</f>
        <v>32</v>
      </c>
      <c r="C9">
        <f>COUNTIFS(state,"failed",goal,"&gt;=30000",goal,"&lt;35000")</f>
        <v>37</v>
      </c>
      <c r="D9">
        <f>COUNTIFS(state,"canceled",goal,"&gt;=30000",goal,"&lt;35000")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">
      <c r="A10" t="s">
        <v>8396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>
        <f>COUNTIFS(state,"canceled",goal,"&gt;=35000",goal,"&lt;40000")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">
      <c r="A11" t="s">
        <v>8397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>
        <f>COUNTIFS(state,"canceled",goal,"&gt;=40000",goal,"&lt;45000")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">
      <c r="A12" t="s">
        <v>8398</v>
      </c>
      <c r="B12">
        <f>COUNTIFS(state,"successful",goal,"&gt;=45000",goal,"&lt;50000")</f>
        <v>6</v>
      </c>
      <c r="C12">
        <f>COUNTIFS(state,"failed",goal,"&gt;=45000",goal,"&lt;50000")</f>
        <v>11</v>
      </c>
      <c r="D12">
        <f>COUNTIFS(state,"canceled",goal,"&gt;=45000",goal,"&lt;50000")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">
      <c r="A13" t="s">
        <v>8399</v>
      </c>
      <c r="B13">
        <f>COUNTIFS(state,"successful",goal,"&gt;49999")</f>
        <v>86</v>
      </c>
      <c r="C13">
        <f>COUNTIFS(state,"failed",goal,"&gt;49999")</f>
        <v>258</v>
      </c>
      <c r="D13">
        <f>COUNTIFS(state,"canceled",goal,"&gt;49999")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  <row r="14" spans="1:8" x14ac:dyDescent="0.3"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58B8-CFF6-4C66-99C0-21BF99B78625}">
  <dimension ref="B1:O2186"/>
  <sheetViews>
    <sheetView tabSelected="1" workbookViewId="0">
      <selection activeCell="U30" sqref="U30"/>
    </sheetView>
  </sheetViews>
  <sheetFormatPr defaultRowHeight="14.4" x14ac:dyDescent="0.3"/>
  <cols>
    <col min="2" max="2" width="17" bestFit="1" customWidth="1"/>
    <col min="3" max="3" width="9.33203125" bestFit="1" customWidth="1"/>
    <col min="4" max="4" width="7.33203125" bestFit="1" customWidth="1"/>
    <col min="11" max="11" width="13.44140625" bestFit="1" customWidth="1"/>
    <col min="15" max="15" width="13.44140625" bestFit="1" customWidth="1"/>
  </cols>
  <sheetData>
    <row r="1" spans="2:15" x14ac:dyDescent="0.3">
      <c r="J1" s="1" t="s">
        <v>8218</v>
      </c>
      <c r="K1" s="1" t="s">
        <v>8262</v>
      </c>
      <c r="N1" s="1" t="s">
        <v>8218</v>
      </c>
      <c r="O1" s="1" t="s">
        <v>8262</v>
      </c>
    </row>
    <row r="2" spans="2:15" x14ac:dyDescent="0.3">
      <c r="J2" t="s">
        <v>8219</v>
      </c>
      <c r="K2">
        <v>182</v>
      </c>
      <c r="N2" t="s">
        <v>8221</v>
      </c>
      <c r="O2">
        <v>0</v>
      </c>
    </row>
    <row r="3" spans="2:15" x14ac:dyDescent="0.3">
      <c r="J3" t="s">
        <v>8219</v>
      </c>
      <c r="K3">
        <v>79</v>
      </c>
      <c r="N3" t="s">
        <v>8221</v>
      </c>
      <c r="O3">
        <v>1</v>
      </c>
    </row>
    <row r="4" spans="2:15" x14ac:dyDescent="0.3">
      <c r="J4" t="s">
        <v>8219</v>
      </c>
      <c r="K4">
        <v>35</v>
      </c>
      <c r="N4" t="s">
        <v>8221</v>
      </c>
      <c r="O4">
        <v>10</v>
      </c>
    </row>
    <row r="5" spans="2:15" x14ac:dyDescent="0.3">
      <c r="B5" t="s">
        <v>8401</v>
      </c>
      <c r="C5" t="s">
        <v>8402</v>
      </c>
      <c r="D5" t="s">
        <v>8221</v>
      </c>
      <c r="J5" t="s">
        <v>8219</v>
      </c>
      <c r="K5">
        <v>150</v>
      </c>
      <c r="N5" t="s">
        <v>8221</v>
      </c>
      <c r="O5">
        <v>0</v>
      </c>
    </row>
    <row r="6" spans="2:15" x14ac:dyDescent="0.3">
      <c r="B6" t="s">
        <v>8403</v>
      </c>
      <c r="C6" s="15">
        <f>AVERAGE(K2:K2186)</f>
        <v>194.42517162471395</v>
      </c>
      <c r="D6" s="15">
        <f>AVERAGE(O2:O1531)</f>
        <v>17.709803921568628</v>
      </c>
      <c r="J6" t="s">
        <v>8219</v>
      </c>
      <c r="K6">
        <v>284</v>
      </c>
      <c r="N6" t="s">
        <v>8221</v>
      </c>
      <c r="O6">
        <v>7</v>
      </c>
    </row>
    <row r="7" spans="2:15" x14ac:dyDescent="0.3">
      <c r="B7" t="s">
        <v>8404</v>
      </c>
      <c r="C7" s="15">
        <f>MEDIAN(K2:K2186)</f>
        <v>62</v>
      </c>
      <c r="D7" s="15">
        <f>MEDIAN(O2:O1531)</f>
        <v>4</v>
      </c>
      <c r="J7" t="s">
        <v>8219</v>
      </c>
      <c r="K7">
        <v>47</v>
      </c>
      <c r="N7" t="s">
        <v>8221</v>
      </c>
      <c r="O7">
        <v>0</v>
      </c>
    </row>
    <row r="8" spans="2:15" x14ac:dyDescent="0.3">
      <c r="B8" t="s">
        <v>8405</v>
      </c>
      <c r="C8" s="15">
        <f>MIN(K2:K2186)</f>
        <v>1</v>
      </c>
      <c r="D8" s="15">
        <f>MIN(O2:O1531)</f>
        <v>0</v>
      </c>
      <c r="J8" t="s">
        <v>8219</v>
      </c>
      <c r="K8">
        <v>58</v>
      </c>
      <c r="N8" t="s">
        <v>8221</v>
      </c>
      <c r="O8">
        <v>1</v>
      </c>
    </row>
    <row r="9" spans="2:15" x14ac:dyDescent="0.3">
      <c r="B9" t="s">
        <v>8406</v>
      </c>
      <c r="C9" s="15">
        <f>MAX(K3:K2187)</f>
        <v>26457</v>
      </c>
      <c r="D9" s="15">
        <f>MAX(O2:O1531)</f>
        <v>1293</v>
      </c>
      <c r="J9" t="s">
        <v>8219</v>
      </c>
      <c r="K9">
        <v>57</v>
      </c>
      <c r="N9" t="s">
        <v>8221</v>
      </c>
      <c r="O9">
        <v>2</v>
      </c>
    </row>
    <row r="10" spans="2:15" x14ac:dyDescent="0.3">
      <c r="B10" t="s">
        <v>8407</v>
      </c>
      <c r="C10" s="15">
        <f>_xlfn.VAR.P(K4:K2188)</f>
        <v>713487.89334525797</v>
      </c>
      <c r="D10" s="15">
        <f>_xlfn.VAR.P(O2:O1531)</f>
        <v>3773.2216685890044</v>
      </c>
      <c r="J10" t="s">
        <v>8219</v>
      </c>
      <c r="K10">
        <v>12</v>
      </c>
      <c r="N10" t="s">
        <v>8221</v>
      </c>
      <c r="O10">
        <v>3</v>
      </c>
    </row>
    <row r="11" spans="2:15" x14ac:dyDescent="0.3">
      <c r="B11" t="s">
        <v>8408</v>
      </c>
      <c r="C11" s="15">
        <f>_xlfn.STDEV.P(K5:K2189)</f>
        <v>844.86875860857936</v>
      </c>
      <c r="D11" s="15">
        <f>_xlfn.STDEV.P(O2:O1531)</f>
        <v>61.426555076684906</v>
      </c>
      <c r="J11" t="s">
        <v>8219</v>
      </c>
      <c r="K11">
        <v>20</v>
      </c>
      <c r="N11" t="s">
        <v>8221</v>
      </c>
      <c r="O11">
        <v>10</v>
      </c>
    </row>
    <row r="12" spans="2:15" x14ac:dyDescent="0.3">
      <c r="J12" t="s">
        <v>8219</v>
      </c>
      <c r="K12">
        <v>19</v>
      </c>
      <c r="N12" t="s">
        <v>8221</v>
      </c>
      <c r="O12">
        <v>10</v>
      </c>
    </row>
    <row r="13" spans="2:15" x14ac:dyDescent="0.3">
      <c r="J13" t="s">
        <v>8219</v>
      </c>
      <c r="K13">
        <v>75</v>
      </c>
      <c r="N13" t="s">
        <v>8221</v>
      </c>
      <c r="O13">
        <v>1</v>
      </c>
    </row>
    <row r="14" spans="2:15" x14ac:dyDescent="0.3">
      <c r="J14" t="s">
        <v>8219</v>
      </c>
      <c r="K14">
        <v>827</v>
      </c>
      <c r="N14" t="s">
        <v>8221</v>
      </c>
      <c r="O14">
        <v>0</v>
      </c>
    </row>
    <row r="15" spans="2:15" x14ac:dyDescent="0.3">
      <c r="J15" t="s">
        <v>8219</v>
      </c>
      <c r="K15">
        <v>51</v>
      </c>
      <c r="N15" t="s">
        <v>8221</v>
      </c>
      <c r="O15">
        <v>0</v>
      </c>
    </row>
    <row r="16" spans="2:15" x14ac:dyDescent="0.3">
      <c r="J16" t="s">
        <v>8219</v>
      </c>
      <c r="K16">
        <v>41</v>
      </c>
      <c r="N16" t="s">
        <v>8221</v>
      </c>
      <c r="O16">
        <v>0</v>
      </c>
    </row>
    <row r="17" spans="10:15" x14ac:dyDescent="0.3">
      <c r="J17" t="s">
        <v>8219</v>
      </c>
      <c r="K17">
        <v>98</v>
      </c>
      <c r="N17" t="s">
        <v>8221</v>
      </c>
      <c r="O17">
        <v>26</v>
      </c>
    </row>
    <row r="18" spans="10:15" x14ac:dyDescent="0.3">
      <c r="J18" t="s">
        <v>8219</v>
      </c>
      <c r="K18">
        <v>70</v>
      </c>
      <c r="N18" t="s">
        <v>8221</v>
      </c>
      <c r="O18">
        <v>0</v>
      </c>
    </row>
    <row r="19" spans="10:15" x14ac:dyDescent="0.3">
      <c r="J19" t="s">
        <v>8219</v>
      </c>
      <c r="K19">
        <v>36</v>
      </c>
      <c r="N19" t="s">
        <v>8221</v>
      </c>
      <c r="O19">
        <v>7</v>
      </c>
    </row>
    <row r="20" spans="10:15" x14ac:dyDescent="0.3">
      <c r="J20" t="s">
        <v>8219</v>
      </c>
      <c r="K20">
        <v>342</v>
      </c>
      <c r="N20" t="s">
        <v>8221</v>
      </c>
      <c r="O20">
        <v>0</v>
      </c>
    </row>
    <row r="21" spans="10:15" x14ac:dyDescent="0.3">
      <c r="J21" t="s">
        <v>8219</v>
      </c>
      <c r="K21">
        <v>22</v>
      </c>
      <c r="N21" t="s">
        <v>8221</v>
      </c>
      <c r="O21">
        <v>2</v>
      </c>
    </row>
    <row r="22" spans="10:15" x14ac:dyDescent="0.3">
      <c r="J22" t="s">
        <v>8219</v>
      </c>
      <c r="K22">
        <v>25</v>
      </c>
      <c r="N22" t="s">
        <v>8221</v>
      </c>
      <c r="O22">
        <v>13</v>
      </c>
    </row>
    <row r="23" spans="10:15" x14ac:dyDescent="0.3">
      <c r="J23" t="s">
        <v>8219</v>
      </c>
      <c r="K23">
        <v>101</v>
      </c>
      <c r="N23" t="s">
        <v>8221</v>
      </c>
      <c r="O23">
        <v>4</v>
      </c>
    </row>
    <row r="24" spans="10:15" x14ac:dyDescent="0.3">
      <c r="J24" t="s">
        <v>8219</v>
      </c>
      <c r="K24">
        <v>8</v>
      </c>
      <c r="N24" t="s">
        <v>8221</v>
      </c>
      <c r="O24">
        <v>0</v>
      </c>
    </row>
    <row r="25" spans="10:15" x14ac:dyDescent="0.3">
      <c r="J25" t="s">
        <v>8219</v>
      </c>
      <c r="K25">
        <v>23</v>
      </c>
      <c r="N25" t="s">
        <v>8221</v>
      </c>
      <c r="O25">
        <v>12</v>
      </c>
    </row>
    <row r="26" spans="10:15" x14ac:dyDescent="0.3">
      <c r="J26" t="s">
        <v>8219</v>
      </c>
      <c r="K26">
        <v>574</v>
      </c>
      <c r="N26" t="s">
        <v>8221</v>
      </c>
      <c r="O26">
        <v>2</v>
      </c>
    </row>
    <row r="27" spans="10:15" x14ac:dyDescent="0.3">
      <c r="J27" t="s">
        <v>8219</v>
      </c>
      <c r="K27">
        <v>14</v>
      </c>
      <c r="N27" t="s">
        <v>8221</v>
      </c>
      <c r="O27">
        <v>10</v>
      </c>
    </row>
    <row r="28" spans="10:15" x14ac:dyDescent="0.3">
      <c r="J28" t="s">
        <v>8219</v>
      </c>
      <c r="K28">
        <v>19</v>
      </c>
      <c r="N28" t="s">
        <v>8221</v>
      </c>
      <c r="O28">
        <v>0</v>
      </c>
    </row>
    <row r="29" spans="10:15" x14ac:dyDescent="0.3">
      <c r="J29" t="s">
        <v>8219</v>
      </c>
      <c r="K29">
        <v>150</v>
      </c>
      <c r="N29" t="s">
        <v>8221</v>
      </c>
      <c r="O29">
        <v>5</v>
      </c>
    </row>
    <row r="30" spans="10:15" x14ac:dyDescent="0.3">
      <c r="J30" t="s">
        <v>8219</v>
      </c>
      <c r="K30">
        <v>71</v>
      </c>
      <c r="N30" t="s">
        <v>8221</v>
      </c>
      <c r="O30">
        <v>0</v>
      </c>
    </row>
    <row r="31" spans="10:15" x14ac:dyDescent="0.3">
      <c r="J31" t="s">
        <v>8219</v>
      </c>
      <c r="K31">
        <v>117</v>
      </c>
      <c r="N31" t="s">
        <v>8221</v>
      </c>
      <c r="O31">
        <v>5</v>
      </c>
    </row>
    <row r="32" spans="10:15" x14ac:dyDescent="0.3">
      <c r="J32" t="s">
        <v>8219</v>
      </c>
      <c r="K32">
        <v>53</v>
      </c>
      <c r="N32" t="s">
        <v>8221</v>
      </c>
      <c r="O32">
        <v>1</v>
      </c>
    </row>
    <row r="33" spans="10:15" x14ac:dyDescent="0.3">
      <c r="J33" t="s">
        <v>8219</v>
      </c>
      <c r="K33">
        <v>1</v>
      </c>
      <c r="N33" t="s">
        <v>8221</v>
      </c>
      <c r="O33">
        <v>3</v>
      </c>
    </row>
    <row r="34" spans="10:15" x14ac:dyDescent="0.3">
      <c r="J34" t="s">
        <v>8219</v>
      </c>
      <c r="K34">
        <v>89</v>
      </c>
      <c r="N34" t="s">
        <v>8221</v>
      </c>
      <c r="O34">
        <v>3</v>
      </c>
    </row>
    <row r="35" spans="10:15" x14ac:dyDescent="0.3">
      <c r="J35" t="s">
        <v>8219</v>
      </c>
      <c r="K35">
        <v>64</v>
      </c>
      <c r="N35" t="s">
        <v>8221</v>
      </c>
      <c r="O35">
        <v>0</v>
      </c>
    </row>
    <row r="36" spans="10:15" x14ac:dyDescent="0.3">
      <c r="J36" t="s">
        <v>8219</v>
      </c>
      <c r="K36">
        <v>68</v>
      </c>
      <c r="N36" t="s">
        <v>8221</v>
      </c>
      <c r="O36">
        <v>3</v>
      </c>
    </row>
    <row r="37" spans="10:15" x14ac:dyDescent="0.3">
      <c r="J37" t="s">
        <v>8219</v>
      </c>
      <c r="K37">
        <v>28</v>
      </c>
      <c r="N37" t="s">
        <v>8221</v>
      </c>
      <c r="O37">
        <v>0</v>
      </c>
    </row>
    <row r="38" spans="10:15" x14ac:dyDescent="0.3">
      <c r="J38" t="s">
        <v>8219</v>
      </c>
      <c r="K38">
        <v>44</v>
      </c>
      <c r="N38" t="s">
        <v>8221</v>
      </c>
      <c r="O38">
        <v>19</v>
      </c>
    </row>
    <row r="39" spans="10:15" x14ac:dyDescent="0.3">
      <c r="J39" t="s">
        <v>8219</v>
      </c>
      <c r="K39">
        <v>253</v>
      </c>
      <c r="N39" t="s">
        <v>8221</v>
      </c>
      <c r="O39">
        <v>8</v>
      </c>
    </row>
    <row r="40" spans="10:15" x14ac:dyDescent="0.3">
      <c r="J40" t="s">
        <v>8219</v>
      </c>
      <c r="K40">
        <v>66</v>
      </c>
      <c r="N40" t="s">
        <v>8221</v>
      </c>
      <c r="O40">
        <v>6</v>
      </c>
    </row>
    <row r="41" spans="10:15" x14ac:dyDescent="0.3">
      <c r="J41" t="s">
        <v>8219</v>
      </c>
      <c r="K41">
        <v>217</v>
      </c>
      <c r="N41" t="s">
        <v>8221</v>
      </c>
      <c r="O41">
        <v>0</v>
      </c>
    </row>
    <row r="42" spans="10:15" x14ac:dyDescent="0.3">
      <c r="J42" t="s">
        <v>8219</v>
      </c>
      <c r="K42">
        <v>16</v>
      </c>
      <c r="N42" t="s">
        <v>8221</v>
      </c>
      <c r="O42">
        <v>18</v>
      </c>
    </row>
    <row r="43" spans="10:15" x14ac:dyDescent="0.3">
      <c r="J43" t="s">
        <v>8219</v>
      </c>
      <c r="K43">
        <v>19</v>
      </c>
      <c r="N43" t="s">
        <v>8221</v>
      </c>
      <c r="O43">
        <v>7</v>
      </c>
    </row>
    <row r="44" spans="10:15" x14ac:dyDescent="0.3">
      <c r="J44" t="s">
        <v>8219</v>
      </c>
      <c r="K44">
        <v>169</v>
      </c>
      <c r="N44" t="s">
        <v>8221</v>
      </c>
      <c r="O44">
        <v>0</v>
      </c>
    </row>
    <row r="45" spans="10:15" x14ac:dyDescent="0.3">
      <c r="J45" t="s">
        <v>8219</v>
      </c>
      <c r="K45">
        <v>263</v>
      </c>
      <c r="N45" t="s">
        <v>8221</v>
      </c>
      <c r="O45">
        <v>8</v>
      </c>
    </row>
    <row r="46" spans="10:15" x14ac:dyDescent="0.3">
      <c r="J46" t="s">
        <v>8219</v>
      </c>
      <c r="K46">
        <v>15</v>
      </c>
      <c r="N46" t="s">
        <v>8221</v>
      </c>
      <c r="O46">
        <v>1293</v>
      </c>
    </row>
    <row r="47" spans="10:15" x14ac:dyDescent="0.3">
      <c r="J47" t="s">
        <v>8219</v>
      </c>
      <c r="K47">
        <v>61</v>
      </c>
      <c r="N47" t="s">
        <v>8221</v>
      </c>
      <c r="O47">
        <v>17</v>
      </c>
    </row>
    <row r="48" spans="10:15" x14ac:dyDescent="0.3">
      <c r="J48" t="s">
        <v>8219</v>
      </c>
      <c r="K48">
        <v>45</v>
      </c>
      <c r="N48" t="s">
        <v>8221</v>
      </c>
      <c r="O48">
        <v>0</v>
      </c>
    </row>
    <row r="49" spans="10:15" x14ac:dyDescent="0.3">
      <c r="J49" t="s">
        <v>8219</v>
      </c>
      <c r="K49">
        <v>70</v>
      </c>
      <c r="N49" t="s">
        <v>8221</v>
      </c>
      <c r="O49">
        <v>13</v>
      </c>
    </row>
    <row r="50" spans="10:15" x14ac:dyDescent="0.3">
      <c r="J50" t="s">
        <v>8219</v>
      </c>
      <c r="K50">
        <v>38</v>
      </c>
      <c r="N50" t="s">
        <v>8221</v>
      </c>
      <c r="O50">
        <v>0</v>
      </c>
    </row>
    <row r="51" spans="10:15" x14ac:dyDescent="0.3">
      <c r="J51" t="s">
        <v>8219</v>
      </c>
      <c r="K51">
        <v>87</v>
      </c>
      <c r="N51" t="s">
        <v>8221</v>
      </c>
      <c r="O51">
        <v>0</v>
      </c>
    </row>
    <row r="52" spans="10:15" x14ac:dyDescent="0.3">
      <c r="J52" t="s">
        <v>8219</v>
      </c>
      <c r="K52">
        <v>22</v>
      </c>
      <c r="N52" t="s">
        <v>8221</v>
      </c>
      <c r="O52">
        <v>33</v>
      </c>
    </row>
    <row r="53" spans="10:15" x14ac:dyDescent="0.3">
      <c r="J53" t="s">
        <v>8219</v>
      </c>
      <c r="K53">
        <v>119</v>
      </c>
      <c r="N53" t="s">
        <v>8221</v>
      </c>
      <c r="O53">
        <v>12</v>
      </c>
    </row>
    <row r="54" spans="10:15" x14ac:dyDescent="0.3">
      <c r="J54" t="s">
        <v>8219</v>
      </c>
      <c r="K54">
        <v>52</v>
      </c>
      <c r="N54" t="s">
        <v>8221</v>
      </c>
      <c r="O54">
        <v>1</v>
      </c>
    </row>
    <row r="55" spans="10:15" x14ac:dyDescent="0.3">
      <c r="J55" t="s">
        <v>8219</v>
      </c>
      <c r="K55">
        <v>117</v>
      </c>
      <c r="N55" t="s">
        <v>8221</v>
      </c>
      <c r="O55">
        <v>1</v>
      </c>
    </row>
    <row r="56" spans="10:15" x14ac:dyDescent="0.3">
      <c r="J56" t="s">
        <v>8219</v>
      </c>
      <c r="K56">
        <v>52</v>
      </c>
      <c r="N56" t="s">
        <v>8221</v>
      </c>
      <c r="O56">
        <v>1</v>
      </c>
    </row>
    <row r="57" spans="10:15" x14ac:dyDescent="0.3">
      <c r="J57" t="s">
        <v>8219</v>
      </c>
      <c r="K57">
        <v>86</v>
      </c>
      <c r="N57" t="s">
        <v>8221</v>
      </c>
      <c r="O57">
        <v>1</v>
      </c>
    </row>
    <row r="58" spans="10:15" x14ac:dyDescent="0.3">
      <c r="J58" t="s">
        <v>8219</v>
      </c>
      <c r="K58">
        <v>174</v>
      </c>
      <c r="N58" t="s">
        <v>8221</v>
      </c>
      <c r="O58">
        <v>84</v>
      </c>
    </row>
    <row r="59" spans="10:15" x14ac:dyDescent="0.3">
      <c r="J59" t="s">
        <v>8219</v>
      </c>
      <c r="K59">
        <v>69</v>
      </c>
      <c r="N59" t="s">
        <v>8221</v>
      </c>
      <c r="O59">
        <v>38</v>
      </c>
    </row>
    <row r="60" spans="10:15" x14ac:dyDescent="0.3">
      <c r="J60" t="s">
        <v>8219</v>
      </c>
      <c r="K60">
        <v>75</v>
      </c>
      <c r="N60" t="s">
        <v>8221</v>
      </c>
      <c r="O60">
        <v>1</v>
      </c>
    </row>
    <row r="61" spans="10:15" x14ac:dyDescent="0.3">
      <c r="J61" t="s">
        <v>8219</v>
      </c>
      <c r="K61">
        <v>33</v>
      </c>
      <c r="N61" t="s">
        <v>8221</v>
      </c>
      <c r="O61">
        <v>76</v>
      </c>
    </row>
    <row r="62" spans="10:15" x14ac:dyDescent="0.3">
      <c r="J62" t="s">
        <v>8219</v>
      </c>
      <c r="K62">
        <v>108</v>
      </c>
      <c r="N62" t="s">
        <v>8221</v>
      </c>
      <c r="O62">
        <v>3</v>
      </c>
    </row>
    <row r="63" spans="10:15" x14ac:dyDescent="0.3">
      <c r="J63" t="s">
        <v>8219</v>
      </c>
      <c r="K63">
        <v>23</v>
      </c>
      <c r="N63" t="s">
        <v>8221</v>
      </c>
      <c r="O63">
        <v>0</v>
      </c>
    </row>
    <row r="64" spans="10:15" x14ac:dyDescent="0.3">
      <c r="J64" t="s">
        <v>8219</v>
      </c>
      <c r="K64">
        <v>48</v>
      </c>
      <c r="N64" t="s">
        <v>8221</v>
      </c>
      <c r="O64">
        <v>2</v>
      </c>
    </row>
    <row r="65" spans="10:15" x14ac:dyDescent="0.3">
      <c r="J65" t="s">
        <v>8219</v>
      </c>
      <c r="K65">
        <v>64</v>
      </c>
      <c r="N65" t="s">
        <v>8221</v>
      </c>
      <c r="O65">
        <v>0</v>
      </c>
    </row>
    <row r="66" spans="10:15" x14ac:dyDescent="0.3">
      <c r="J66" t="s">
        <v>8219</v>
      </c>
      <c r="K66">
        <v>24</v>
      </c>
      <c r="N66" t="s">
        <v>8221</v>
      </c>
      <c r="O66">
        <v>0</v>
      </c>
    </row>
    <row r="67" spans="10:15" x14ac:dyDescent="0.3">
      <c r="J67" t="s">
        <v>8219</v>
      </c>
      <c r="K67">
        <v>57</v>
      </c>
      <c r="N67" t="s">
        <v>8221</v>
      </c>
      <c r="O67">
        <v>0</v>
      </c>
    </row>
    <row r="68" spans="10:15" x14ac:dyDescent="0.3">
      <c r="J68" t="s">
        <v>8219</v>
      </c>
      <c r="K68">
        <v>26</v>
      </c>
      <c r="N68" t="s">
        <v>8221</v>
      </c>
      <c r="O68">
        <v>2</v>
      </c>
    </row>
    <row r="69" spans="10:15" x14ac:dyDescent="0.3">
      <c r="J69" t="s">
        <v>8219</v>
      </c>
      <c r="K69">
        <v>20</v>
      </c>
      <c r="N69" t="s">
        <v>8221</v>
      </c>
      <c r="O69">
        <v>0</v>
      </c>
    </row>
    <row r="70" spans="10:15" x14ac:dyDescent="0.3">
      <c r="J70" t="s">
        <v>8219</v>
      </c>
      <c r="K70">
        <v>36</v>
      </c>
      <c r="N70" t="s">
        <v>8221</v>
      </c>
      <c r="O70">
        <v>0</v>
      </c>
    </row>
    <row r="71" spans="10:15" x14ac:dyDescent="0.3">
      <c r="J71" t="s">
        <v>8219</v>
      </c>
      <c r="K71">
        <v>178</v>
      </c>
      <c r="N71" t="s">
        <v>8221</v>
      </c>
      <c r="O71">
        <v>0</v>
      </c>
    </row>
    <row r="72" spans="10:15" x14ac:dyDescent="0.3">
      <c r="J72" t="s">
        <v>8219</v>
      </c>
      <c r="K72">
        <v>17</v>
      </c>
      <c r="N72" t="s">
        <v>8221</v>
      </c>
      <c r="O72">
        <v>2</v>
      </c>
    </row>
    <row r="73" spans="10:15" x14ac:dyDescent="0.3">
      <c r="J73" t="s">
        <v>8219</v>
      </c>
      <c r="K73">
        <v>32</v>
      </c>
      <c r="N73" t="s">
        <v>8221</v>
      </c>
      <c r="O73">
        <v>0</v>
      </c>
    </row>
    <row r="74" spans="10:15" x14ac:dyDescent="0.3">
      <c r="J74" t="s">
        <v>8219</v>
      </c>
      <c r="K74">
        <v>41</v>
      </c>
      <c r="N74" t="s">
        <v>8221</v>
      </c>
      <c r="O74">
        <v>7</v>
      </c>
    </row>
    <row r="75" spans="10:15" x14ac:dyDescent="0.3">
      <c r="J75" t="s">
        <v>8219</v>
      </c>
      <c r="K75">
        <v>18</v>
      </c>
      <c r="N75" t="s">
        <v>8221</v>
      </c>
      <c r="O75">
        <v>0</v>
      </c>
    </row>
    <row r="76" spans="10:15" x14ac:dyDescent="0.3">
      <c r="J76" t="s">
        <v>8219</v>
      </c>
      <c r="K76">
        <v>29</v>
      </c>
      <c r="N76" t="s">
        <v>8221</v>
      </c>
      <c r="O76">
        <v>5</v>
      </c>
    </row>
    <row r="77" spans="10:15" x14ac:dyDescent="0.3">
      <c r="J77" t="s">
        <v>8219</v>
      </c>
      <c r="K77">
        <v>47</v>
      </c>
      <c r="N77" t="s">
        <v>8221</v>
      </c>
      <c r="O77">
        <v>0</v>
      </c>
    </row>
    <row r="78" spans="10:15" x14ac:dyDescent="0.3">
      <c r="J78" t="s">
        <v>8219</v>
      </c>
      <c r="K78">
        <v>15</v>
      </c>
      <c r="N78" t="s">
        <v>8221</v>
      </c>
      <c r="O78">
        <v>0</v>
      </c>
    </row>
    <row r="79" spans="10:15" x14ac:dyDescent="0.3">
      <c r="J79" t="s">
        <v>8219</v>
      </c>
      <c r="K79">
        <v>26</v>
      </c>
      <c r="N79" t="s">
        <v>8221</v>
      </c>
      <c r="O79">
        <v>1</v>
      </c>
    </row>
    <row r="80" spans="10:15" x14ac:dyDescent="0.3">
      <c r="J80" t="s">
        <v>8219</v>
      </c>
      <c r="K80">
        <v>35</v>
      </c>
      <c r="N80" t="s">
        <v>8221</v>
      </c>
      <c r="O80">
        <v>0</v>
      </c>
    </row>
    <row r="81" spans="10:15" x14ac:dyDescent="0.3">
      <c r="J81" t="s">
        <v>8219</v>
      </c>
      <c r="K81">
        <v>41</v>
      </c>
      <c r="N81" t="s">
        <v>8221</v>
      </c>
      <c r="O81">
        <v>5</v>
      </c>
    </row>
    <row r="82" spans="10:15" x14ac:dyDescent="0.3">
      <c r="J82" t="s">
        <v>8219</v>
      </c>
      <c r="K82">
        <v>47</v>
      </c>
      <c r="N82" t="s">
        <v>8221</v>
      </c>
      <c r="O82">
        <v>3</v>
      </c>
    </row>
    <row r="83" spans="10:15" x14ac:dyDescent="0.3">
      <c r="J83" t="s">
        <v>8219</v>
      </c>
      <c r="K83">
        <v>28</v>
      </c>
      <c r="N83" t="s">
        <v>8221</v>
      </c>
      <c r="O83">
        <v>6</v>
      </c>
    </row>
    <row r="84" spans="10:15" x14ac:dyDescent="0.3">
      <c r="J84" t="s">
        <v>8219</v>
      </c>
      <c r="K84">
        <v>100</v>
      </c>
      <c r="N84" t="s">
        <v>8221</v>
      </c>
      <c r="O84">
        <v>12</v>
      </c>
    </row>
    <row r="85" spans="10:15" x14ac:dyDescent="0.3">
      <c r="J85" t="s">
        <v>8219</v>
      </c>
      <c r="K85">
        <v>13</v>
      </c>
      <c r="N85" t="s">
        <v>8221</v>
      </c>
      <c r="O85">
        <v>13</v>
      </c>
    </row>
    <row r="86" spans="10:15" x14ac:dyDescent="0.3">
      <c r="J86" t="s">
        <v>8219</v>
      </c>
      <c r="K86">
        <v>7</v>
      </c>
      <c r="N86" t="s">
        <v>8221</v>
      </c>
      <c r="O86">
        <v>5</v>
      </c>
    </row>
    <row r="87" spans="10:15" x14ac:dyDescent="0.3">
      <c r="J87" t="s">
        <v>8219</v>
      </c>
      <c r="K87">
        <v>21</v>
      </c>
      <c r="N87" t="s">
        <v>8221</v>
      </c>
      <c r="O87">
        <v>2</v>
      </c>
    </row>
    <row r="88" spans="10:15" x14ac:dyDescent="0.3">
      <c r="J88" t="s">
        <v>8219</v>
      </c>
      <c r="K88">
        <v>17</v>
      </c>
      <c r="N88" t="s">
        <v>8221</v>
      </c>
      <c r="O88">
        <v>8</v>
      </c>
    </row>
    <row r="89" spans="10:15" x14ac:dyDescent="0.3">
      <c r="J89" t="s">
        <v>8219</v>
      </c>
      <c r="K89">
        <v>25</v>
      </c>
      <c r="N89" t="s">
        <v>8221</v>
      </c>
      <c r="O89">
        <v>0</v>
      </c>
    </row>
    <row r="90" spans="10:15" x14ac:dyDescent="0.3">
      <c r="J90" t="s">
        <v>8219</v>
      </c>
      <c r="K90">
        <v>60</v>
      </c>
      <c r="N90" t="s">
        <v>8221</v>
      </c>
      <c r="O90">
        <v>13</v>
      </c>
    </row>
    <row r="91" spans="10:15" x14ac:dyDescent="0.3">
      <c r="J91" t="s">
        <v>8219</v>
      </c>
      <c r="K91">
        <v>56</v>
      </c>
      <c r="N91" t="s">
        <v>8221</v>
      </c>
      <c r="O91">
        <v>0</v>
      </c>
    </row>
    <row r="92" spans="10:15" x14ac:dyDescent="0.3">
      <c r="J92" t="s">
        <v>8219</v>
      </c>
      <c r="K92">
        <v>16</v>
      </c>
      <c r="N92" t="s">
        <v>8221</v>
      </c>
      <c r="O92">
        <v>5</v>
      </c>
    </row>
    <row r="93" spans="10:15" x14ac:dyDescent="0.3">
      <c r="J93" t="s">
        <v>8219</v>
      </c>
      <c r="K93">
        <v>46</v>
      </c>
      <c r="N93" t="s">
        <v>8221</v>
      </c>
      <c r="O93">
        <v>8</v>
      </c>
    </row>
    <row r="94" spans="10:15" x14ac:dyDescent="0.3">
      <c r="J94" t="s">
        <v>8219</v>
      </c>
      <c r="K94">
        <v>43</v>
      </c>
      <c r="N94" t="s">
        <v>8221</v>
      </c>
      <c r="O94">
        <v>8</v>
      </c>
    </row>
    <row r="95" spans="10:15" x14ac:dyDescent="0.3">
      <c r="J95" t="s">
        <v>8219</v>
      </c>
      <c r="K95">
        <v>15</v>
      </c>
      <c r="N95" t="s">
        <v>8221</v>
      </c>
      <c r="O95">
        <v>0</v>
      </c>
    </row>
    <row r="96" spans="10:15" x14ac:dyDescent="0.3">
      <c r="J96" t="s">
        <v>8219</v>
      </c>
      <c r="K96">
        <v>12</v>
      </c>
      <c r="N96" t="s">
        <v>8221</v>
      </c>
      <c r="O96">
        <v>2</v>
      </c>
    </row>
    <row r="97" spans="10:15" x14ac:dyDescent="0.3">
      <c r="J97" t="s">
        <v>8219</v>
      </c>
      <c r="K97">
        <v>21</v>
      </c>
      <c r="N97" t="s">
        <v>8221</v>
      </c>
      <c r="O97">
        <v>3</v>
      </c>
    </row>
    <row r="98" spans="10:15" x14ac:dyDescent="0.3">
      <c r="J98" t="s">
        <v>8219</v>
      </c>
      <c r="K98">
        <v>34</v>
      </c>
      <c r="N98" t="s">
        <v>8221</v>
      </c>
      <c r="O98">
        <v>0</v>
      </c>
    </row>
    <row r="99" spans="10:15" x14ac:dyDescent="0.3">
      <c r="J99" t="s">
        <v>8219</v>
      </c>
      <c r="K99">
        <v>8</v>
      </c>
      <c r="N99" t="s">
        <v>8221</v>
      </c>
      <c r="O99">
        <v>0</v>
      </c>
    </row>
    <row r="100" spans="10:15" x14ac:dyDescent="0.3">
      <c r="J100" t="s">
        <v>8219</v>
      </c>
      <c r="K100">
        <v>60</v>
      </c>
      <c r="N100" t="s">
        <v>8221</v>
      </c>
      <c r="O100">
        <v>11</v>
      </c>
    </row>
    <row r="101" spans="10:15" x14ac:dyDescent="0.3">
      <c r="J101" t="s">
        <v>8219</v>
      </c>
      <c r="K101">
        <v>39</v>
      </c>
      <c r="N101" t="s">
        <v>8221</v>
      </c>
      <c r="O101">
        <v>0</v>
      </c>
    </row>
    <row r="102" spans="10:15" x14ac:dyDescent="0.3">
      <c r="J102" t="s">
        <v>8219</v>
      </c>
      <c r="K102">
        <v>26</v>
      </c>
      <c r="N102" t="s">
        <v>8221</v>
      </c>
      <c r="O102">
        <v>1</v>
      </c>
    </row>
    <row r="103" spans="10:15" x14ac:dyDescent="0.3">
      <c r="J103" t="s">
        <v>8219</v>
      </c>
      <c r="K103">
        <v>35</v>
      </c>
      <c r="N103" t="s">
        <v>8221</v>
      </c>
      <c r="O103">
        <v>0</v>
      </c>
    </row>
    <row r="104" spans="10:15" x14ac:dyDescent="0.3">
      <c r="J104" t="s">
        <v>8219</v>
      </c>
      <c r="K104">
        <v>65</v>
      </c>
      <c r="N104" t="s">
        <v>8221</v>
      </c>
      <c r="O104">
        <v>17</v>
      </c>
    </row>
    <row r="105" spans="10:15" x14ac:dyDescent="0.3">
      <c r="J105" t="s">
        <v>8219</v>
      </c>
      <c r="K105">
        <v>49</v>
      </c>
      <c r="N105" t="s">
        <v>8221</v>
      </c>
      <c r="O105">
        <v>2</v>
      </c>
    </row>
    <row r="106" spans="10:15" x14ac:dyDescent="0.3">
      <c r="J106" t="s">
        <v>8219</v>
      </c>
      <c r="K106">
        <v>10</v>
      </c>
      <c r="N106" t="s">
        <v>8221</v>
      </c>
      <c r="O106">
        <v>1</v>
      </c>
    </row>
    <row r="107" spans="10:15" x14ac:dyDescent="0.3">
      <c r="J107" t="s">
        <v>8219</v>
      </c>
      <c r="K107">
        <v>60</v>
      </c>
      <c r="N107" t="s">
        <v>8221</v>
      </c>
      <c r="O107">
        <v>2</v>
      </c>
    </row>
    <row r="108" spans="10:15" x14ac:dyDescent="0.3">
      <c r="J108" t="s">
        <v>8219</v>
      </c>
      <c r="K108">
        <v>27</v>
      </c>
      <c r="N108" t="s">
        <v>8221</v>
      </c>
      <c r="O108">
        <v>16</v>
      </c>
    </row>
    <row r="109" spans="10:15" x14ac:dyDescent="0.3">
      <c r="J109" t="s">
        <v>8219</v>
      </c>
      <c r="K109">
        <v>69</v>
      </c>
      <c r="N109" t="s">
        <v>8221</v>
      </c>
      <c r="O109">
        <v>1</v>
      </c>
    </row>
    <row r="110" spans="10:15" x14ac:dyDescent="0.3">
      <c r="J110" t="s">
        <v>8219</v>
      </c>
      <c r="K110">
        <v>47</v>
      </c>
      <c r="N110" t="s">
        <v>8221</v>
      </c>
      <c r="O110">
        <v>4</v>
      </c>
    </row>
    <row r="111" spans="10:15" x14ac:dyDescent="0.3">
      <c r="J111" t="s">
        <v>8219</v>
      </c>
      <c r="K111">
        <v>47</v>
      </c>
      <c r="N111" t="s">
        <v>8221</v>
      </c>
      <c r="O111">
        <v>5</v>
      </c>
    </row>
    <row r="112" spans="10:15" x14ac:dyDescent="0.3">
      <c r="J112" t="s">
        <v>8219</v>
      </c>
      <c r="K112">
        <v>26</v>
      </c>
      <c r="N112" t="s">
        <v>8221</v>
      </c>
      <c r="O112">
        <v>7</v>
      </c>
    </row>
    <row r="113" spans="10:15" x14ac:dyDescent="0.3">
      <c r="J113" t="s">
        <v>8219</v>
      </c>
      <c r="K113">
        <v>53</v>
      </c>
      <c r="N113" t="s">
        <v>8221</v>
      </c>
      <c r="O113">
        <v>0</v>
      </c>
    </row>
    <row r="114" spans="10:15" x14ac:dyDescent="0.3">
      <c r="J114" t="s">
        <v>8219</v>
      </c>
      <c r="K114">
        <v>81</v>
      </c>
      <c r="N114" t="s">
        <v>8221</v>
      </c>
      <c r="O114">
        <v>12</v>
      </c>
    </row>
    <row r="115" spans="10:15" x14ac:dyDescent="0.3">
      <c r="J115" t="s">
        <v>8219</v>
      </c>
      <c r="K115">
        <v>78</v>
      </c>
      <c r="N115" t="s">
        <v>8221</v>
      </c>
      <c r="O115">
        <v>2</v>
      </c>
    </row>
    <row r="116" spans="10:15" x14ac:dyDescent="0.3">
      <c r="J116" t="s">
        <v>8219</v>
      </c>
      <c r="K116">
        <v>35</v>
      </c>
      <c r="N116" t="s">
        <v>8221</v>
      </c>
      <c r="O116">
        <v>5</v>
      </c>
    </row>
    <row r="117" spans="10:15" x14ac:dyDescent="0.3">
      <c r="J117" t="s">
        <v>8219</v>
      </c>
      <c r="K117">
        <v>22</v>
      </c>
      <c r="N117" t="s">
        <v>8221</v>
      </c>
      <c r="O117">
        <v>2</v>
      </c>
    </row>
    <row r="118" spans="10:15" x14ac:dyDescent="0.3">
      <c r="J118" t="s">
        <v>8219</v>
      </c>
      <c r="K118">
        <v>57</v>
      </c>
      <c r="N118" t="s">
        <v>8221</v>
      </c>
      <c r="O118">
        <v>3</v>
      </c>
    </row>
    <row r="119" spans="10:15" x14ac:dyDescent="0.3">
      <c r="J119" t="s">
        <v>8219</v>
      </c>
      <c r="K119">
        <v>27</v>
      </c>
      <c r="N119" t="s">
        <v>8221</v>
      </c>
      <c r="O119">
        <v>0</v>
      </c>
    </row>
    <row r="120" spans="10:15" x14ac:dyDescent="0.3">
      <c r="J120" t="s">
        <v>8219</v>
      </c>
      <c r="K120">
        <v>39</v>
      </c>
      <c r="N120" t="s">
        <v>8221</v>
      </c>
      <c r="O120">
        <v>49</v>
      </c>
    </row>
    <row r="121" spans="10:15" x14ac:dyDescent="0.3">
      <c r="J121" t="s">
        <v>8219</v>
      </c>
      <c r="K121">
        <v>37</v>
      </c>
      <c r="N121" t="s">
        <v>8221</v>
      </c>
      <c r="O121">
        <v>1</v>
      </c>
    </row>
    <row r="122" spans="10:15" x14ac:dyDescent="0.3">
      <c r="J122" t="s">
        <v>8219</v>
      </c>
      <c r="K122">
        <v>137</v>
      </c>
      <c r="N122" t="s">
        <v>8221</v>
      </c>
      <c r="O122">
        <v>2</v>
      </c>
    </row>
    <row r="123" spans="10:15" x14ac:dyDescent="0.3">
      <c r="J123" t="s">
        <v>8219</v>
      </c>
      <c r="K123">
        <v>376</v>
      </c>
      <c r="N123" t="s">
        <v>8221</v>
      </c>
      <c r="O123">
        <v>0</v>
      </c>
    </row>
    <row r="124" spans="10:15" x14ac:dyDescent="0.3">
      <c r="J124" t="s">
        <v>8219</v>
      </c>
      <c r="K124">
        <v>202</v>
      </c>
      <c r="N124" t="s">
        <v>8221</v>
      </c>
      <c r="O124">
        <v>0</v>
      </c>
    </row>
    <row r="125" spans="10:15" x14ac:dyDescent="0.3">
      <c r="J125" t="s">
        <v>8219</v>
      </c>
      <c r="K125">
        <v>328</v>
      </c>
      <c r="N125" t="s">
        <v>8221</v>
      </c>
      <c r="O125">
        <v>11</v>
      </c>
    </row>
    <row r="126" spans="10:15" x14ac:dyDescent="0.3">
      <c r="J126" t="s">
        <v>8219</v>
      </c>
      <c r="K126">
        <v>84</v>
      </c>
      <c r="N126" t="s">
        <v>8221</v>
      </c>
      <c r="O126">
        <v>1</v>
      </c>
    </row>
    <row r="127" spans="10:15" x14ac:dyDescent="0.3">
      <c r="J127" t="s">
        <v>8219</v>
      </c>
      <c r="K127">
        <v>96</v>
      </c>
      <c r="N127" t="s">
        <v>8221</v>
      </c>
      <c r="O127">
        <v>8</v>
      </c>
    </row>
    <row r="128" spans="10:15" x14ac:dyDescent="0.3">
      <c r="J128" t="s">
        <v>8219</v>
      </c>
      <c r="K128">
        <v>223</v>
      </c>
      <c r="N128" t="s">
        <v>8221</v>
      </c>
      <c r="O128">
        <v>5</v>
      </c>
    </row>
    <row r="129" spans="10:15" x14ac:dyDescent="0.3">
      <c r="J129" t="s">
        <v>8219</v>
      </c>
      <c r="K129">
        <v>62</v>
      </c>
      <c r="N129" t="s">
        <v>8221</v>
      </c>
      <c r="O129">
        <v>39</v>
      </c>
    </row>
    <row r="130" spans="10:15" x14ac:dyDescent="0.3">
      <c r="J130" t="s">
        <v>8219</v>
      </c>
      <c r="K130">
        <v>146</v>
      </c>
      <c r="N130" t="s">
        <v>8221</v>
      </c>
      <c r="O130">
        <v>0</v>
      </c>
    </row>
    <row r="131" spans="10:15" x14ac:dyDescent="0.3">
      <c r="J131" t="s">
        <v>8219</v>
      </c>
      <c r="K131">
        <v>235</v>
      </c>
      <c r="N131" t="s">
        <v>8221</v>
      </c>
      <c r="O131">
        <v>0</v>
      </c>
    </row>
    <row r="132" spans="10:15" x14ac:dyDescent="0.3">
      <c r="J132" t="s">
        <v>8219</v>
      </c>
      <c r="K132">
        <v>437</v>
      </c>
      <c r="N132" t="s">
        <v>8221</v>
      </c>
      <c r="O132">
        <v>2</v>
      </c>
    </row>
    <row r="133" spans="10:15" x14ac:dyDescent="0.3">
      <c r="J133" t="s">
        <v>8219</v>
      </c>
      <c r="K133">
        <v>77</v>
      </c>
      <c r="N133" t="s">
        <v>8221</v>
      </c>
      <c r="O133">
        <v>170</v>
      </c>
    </row>
    <row r="134" spans="10:15" x14ac:dyDescent="0.3">
      <c r="J134" t="s">
        <v>8219</v>
      </c>
      <c r="K134">
        <v>108</v>
      </c>
      <c r="N134" t="s">
        <v>8221</v>
      </c>
      <c r="O134">
        <v>5</v>
      </c>
    </row>
    <row r="135" spans="10:15" x14ac:dyDescent="0.3">
      <c r="J135" t="s">
        <v>8219</v>
      </c>
      <c r="K135">
        <v>7</v>
      </c>
      <c r="N135" t="s">
        <v>8221</v>
      </c>
      <c r="O135">
        <v>14</v>
      </c>
    </row>
    <row r="136" spans="10:15" x14ac:dyDescent="0.3">
      <c r="J136" t="s">
        <v>8219</v>
      </c>
      <c r="K136">
        <v>314</v>
      </c>
      <c r="N136" t="s">
        <v>8221</v>
      </c>
      <c r="O136">
        <v>1</v>
      </c>
    </row>
    <row r="137" spans="10:15" x14ac:dyDescent="0.3">
      <c r="J137" t="s">
        <v>8219</v>
      </c>
      <c r="K137">
        <v>188</v>
      </c>
      <c r="N137" t="s">
        <v>8221</v>
      </c>
      <c r="O137">
        <v>0</v>
      </c>
    </row>
    <row r="138" spans="10:15" x14ac:dyDescent="0.3">
      <c r="J138" t="s">
        <v>8219</v>
      </c>
      <c r="K138">
        <v>275</v>
      </c>
      <c r="N138" t="s">
        <v>8221</v>
      </c>
      <c r="O138">
        <v>124</v>
      </c>
    </row>
    <row r="139" spans="10:15" x14ac:dyDescent="0.3">
      <c r="J139" t="s">
        <v>8219</v>
      </c>
      <c r="K139">
        <v>560</v>
      </c>
      <c r="N139" t="s">
        <v>8221</v>
      </c>
      <c r="O139">
        <v>0</v>
      </c>
    </row>
    <row r="140" spans="10:15" x14ac:dyDescent="0.3">
      <c r="J140" t="s">
        <v>8219</v>
      </c>
      <c r="K140">
        <v>688</v>
      </c>
      <c r="N140" t="s">
        <v>8221</v>
      </c>
      <c r="O140">
        <v>0</v>
      </c>
    </row>
    <row r="141" spans="10:15" x14ac:dyDescent="0.3">
      <c r="J141" t="s">
        <v>8219</v>
      </c>
      <c r="K141">
        <v>942</v>
      </c>
      <c r="N141" t="s">
        <v>8221</v>
      </c>
      <c r="O141">
        <v>55</v>
      </c>
    </row>
    <row r="142" spans="10:15" x14ac:dyDescent="0.3">
      <c r="J142" t="s">
        <v>8219</v>
      </c>
      <c r="K142">
        <v>88</v>
      </c>
      <c r="N142" t="s">
        <v>8221</v>
      </c>
      <c r="O142">
        <v>140</v>
      </c>
    </row>
    <row r="143" spans="10:15" x14ac:dyDescent="0.3">
      <c r="J143" t="s">
        <v>8219</v>
      </c>
      <c r="K143">
        <v>220</v>
      </c>
      <c r="N143" t="s">
        <v>8221</v>
      </c>
      <c r="O143">
        <v>21</v>
      </c>
    </row>
    <row r="144" spans="10:15" x14ac:dyDescent="0.3">
      <c r="J144" t="s">
        <v>8219</v>
      </c>
      <c r="K144">
        <v>145</v>
      </c>
      <c r="N144" t="s">
        <v>8221</v>
      </c>
      <c r="O144">
        <v>1</v>
      </c>
    </row>
    <row r="145" spans="10:15" x14ac:dyDescent="0.3">
      <c r="J145" t="s">
        <v>8219</v>
      </c>
      <c r="K145">
        <v>963</v>
      </c>
      <c r="N145" t="s">
        <v>8221</v>
      </c>
      <c r="O145">
        <v>147</v>
      </c>
    </row>
    <row r="146" spans="10:15" x14ac:dyDescent="0.3">
      <c r="J146" t="s">
        <v>8219</v>
      </c>
      <c r="K146">
        <v>91</v>
      </c>
      <c r="N146" t="s">
        <v>8221</v>
      </c>
      <c r="O146">
        <v>11</v>
      </c>
    </row>
    <row r="147" spans="10:15" x14ac:dyDescent="0.3">
      <c r="J147" t="s">
        <v>8219</v>
      </c>
      <c r="K147">
        <v>58</v>
      </c>
      <c r="N147" t="s">
        <v>8221</v>
      </c>
      <c r="O147">
        <v>125</v>
      </c>
    </row>
    <row r="148" spans="10:15" x14ac:dyDescent="0.3">
      <c r="J148" t="s">
        <v>8219</v>
      </c>
      <c r="K148">
        <v>36</v>
      </c>
      <c r="N148" t="s">
        <v>8221</v>
      </c>
      <c r="O148">
        <v>1</v>
      </c>
    </row>
    <row r="149" spans="10:15" x14ac:dyDescent="0.3">
      <c r="J149" t="s">
        <v>8219</v>
      </c>
      <c r="K149">
        <v>165</v>
      </c>
      <c r="N149" t="s">
        <v>8221</v>
      </c>
      <c r="O149">
        <v>0</v>
      </c>
    </row>
    <row r="150" spans="10:15" x14ac:dyDescent="0.3">
      <c r="J150" t="s">
        <v>8219</v>
      </c>
      <c r="K150">
        <v>111</v>
      </c>
      <c r="N150" t="s">
        <v>8221</v>
      </c>
      <c r="O150">
        <v>0</v>
      </c>
    </row>
    <row r="151" spans="10:15" x14ac:dyDescent="0.3">
      <c r="J151" t="s">
        <v>8219</v>
      </c>
      <c r="K151">
        <v>1596</v>
      </c>
      <c r="N151" t="s">
        <v>8221</v>
      </c>
      <c r="O151">
        <v>3</v>
      </c>
    </row>
    <row r="152" spans="10:15" x14ac:dyDescent="0.3">
      <c r="J152" t="s">
        <v>8219</v>
      </c>
      <c r="K152">
        <v>61</v>
      </c>
      <c r="N152" t="s">
        <v>8221</v>
      </c>
      <c r="O152">
        <v>0</v>
      </c>
    </row>
    <row r="153" spans="10:15" x14ac:dyDescent="0.3">
      <c r="J153" t="s">
        <v>8219</v>
      </c>
      <c r="K153">
        <v>287</v>
      </c>
      <c r="N153" t="s">
        <v>8221</v>
      </c>
      <c r="O153">
        <v>0</v>
      </c>
    </row>
    <row r="154" spans="10:15" x14ac:dyDescent="0.3">
      <c r="J154" t="s">
        <v>8219</v>
      </c>
      <c r="K154">
        <v>65</v>
      </c>
      <c r="N154" t="s">
        <v>8221</v>
      </c>
      <c r="O154">
        <v>0</v>
      </c>
    </row>
    <row r="155" spans="10:15" x14ac:dyDescent="0.3">
      <c r="J155" t="s">
        <v>8219</v>
      </c>
      <c r="K155">
        <v>118</v>
      </c>
      <c r="N155" t="s">
        <v>8221</v>
      </c>
      <c r="O155">
        <v>0</v>
      </c>
    </row>
    <row r="156" spans="10:15" x14ac:dyDescent="0.3">
      <c r="J156" t="s">
        <v>8219</v>
      </c>
      <c r="K156">
        <v>113</v>
      </c>
      <c r="N156" t="s">
        <v>8221</v>
      </c>
      <c r="O156">
        <v>3</v>
      </c>
    </row>
    <row r="157" spans="10:15" x14ac:dyDescent="0.3">
      <c r="J157" t="s">
        <v>8219</v>
      </c>
      <c r="K157">
        <v>332</v>
      </c>
      <c r="N157" t="s">
        <v>8221</v>
      </c>
      <c r="O157">
        <v>0</v>
      </c>
    </row>
    <row r="158" spans="10:15" x14ac:dyDescent="0.3">
      <c r="J158" t="s">
        <v>8219</v>
      </c>
      <c r="K158">
        <v>62</v>
      </c>
      <c r="N158" t="s">
        <v>8221</v>
      </c>
      <c r="O158">
        <v>1</v>
      </c>
    </row>
    <row r="159" spans="10:15" x14ac:dyDescent="0.3">
      <c r="J159" t="s">
        <v>8219</v>
      </c>
      <c r="K159">
        <v>951</v>
      </c>
      <c r="N159" t="s">
        <v>8221</v>
      </c>
      <c r="O159">
        <v>3</v>
      </c>
    </row>
    <row r="160" spans="10:15" x14ac:dyDescent="0.3">
      <c r="J160" t="s">
        <v>8219</v>
      </c>
      <c r="K160">
        <v>415</v>
      </c>
      <c r="N160" t="s">
        <v>8221</v>
      </c>
      <c r="O160">
        <v>22</v>
      </c>
    </row>
    <row r="161" spans="10:15" x14ac:dyDescent="0.3">
      <c r="J161" t="s">
        <v>8219</v>
      </c>
      <c r="K161">
        <v>305</v>
      </c>
      <c r="N161" t="s">
        <v>8221</v>
      </c>
      <c r="O161">
        <v>26</v>
      </c>
    </row>
    <row r="162" spans="10:15" x14ac:dyDescent="0.3">
      <c r="J162" t="s">
        <v>8219</v>
      </c>
      <c r="K162">
        <v>2139</v>
      </c>
      <c r="N162" t="s">
        <v>8221</v>
      </c>
      <c r="O162">
        <v>4</v>
      </c>
    </row>
    <row r="163" spans="10:15" x14ac:dyDescent="0.3">
      <c r="J163" t="s">
        <v>8219</v>
      </c>
      <c r="K163">
        <v>79</v>
      </c>
      <c r="N163" t="s">
        <v>8221</v>
      </c>
      <c r="O163">
        <v>0</v>
      </c>
    </row>
    <row r="164" spans="10:15" x14ac:dyDescent="0.3">
      <c r="J164" t="s">
        <v>8219</v>
      </c>
      <c r="K164">
        <v>179</v>
      </c>
      <c r="N164" t="s">
        <v>8221</v>
      </c>
      <c r="O164">
        <v>4</v>
      </c>
    </row>
    <row r="165" spans="10:15" x14ac:dyDescent="0.3">
      <c r="J165" t="s">
        <v>8219</v>
      </c>
      <c r="K165">
        <v>202</v>
      </c>
      <c r="N165" t="s">
        <v>8221</v>
      </c>
      <c r="O165">
        <v>9</v>
      </c>
    </row>
    <row r="166" spans="10:15" x14ac:dyDescent="0.3">
      <c r="J166" t="s">
        <v>8219</v>
      </c>
      <c r="K166">
        <v>760</v>
      </c>
      <c r="N166" t="s">
        <v>8221</v>
      </c>
      <c r="O166">
        <v>5</v>
      </c>
    </row>
    <row r="167" spans="10:15" x14ac:dyDescent="0.3">
      <c r="J167" t="s">
        <v>8219</v>
      </c>
      <c r="K167">
        <v>563</v>
      </c>
      <c r="N167" t="s">
        <v>8221</v>
      </c>
      <c r="O167">
        <v>14</v>
      </c>
    </row>
    <row r="168" spans="10:15" x14ac:dyDescent="0.3">
      <c r="J168" t="s">
        <v>8219</v>
      </c>
      <c r="K168">
        <v>135</v>
      </c>
      <c r="N168" t="s">
        <v>8221</v>
      </c>
      <c r="O168">
        <v>1</v>
      </c>
    </row>
    <row r="169" spans="10:15" x14ac:dyDescent="0.3">
      <c r="J169" t="s">
        <v>8219</v>
      </c>
      <c r="K169">
        <v>290</v>
      </c>
      <c r="N169" t="s">
        <v>8221</v>
      </c>
      <c r="O169">
        <v>10</v>
      </c>
    </row>
    <row r="170" spans="10:15" x14ac:dyDescent="0.3">
      <c r="J170" t="s">
        <v>8219</v>
      </c>
      <c r="K170">
        <v>447</v>
      </c>
      <c r="N170" t="s">
        <v>8221</v>
      </c>
      <c r="O170">
        <v>3</v>
      </c>
    </row>
    <row r="171" spans="10:15" x14ac:dyDescent="0.3">
      <c r="J171" t="s">
        <v>8219</v>
      </c>
      <c r="K171">
        <v>232</v>
      </c>
      <c r="N171" t="s">
        <v>8221</v>
      </c>
      <c r="O171">
        <v>1</v>
      </c>
    </row>
    <row r="172" spans="10:15" x14ac:dyDescent="0.3">
      <c r="J172" t="s">
        <v>8219</v>
      </c>
      <c r="K172">
        <v>168</v>
      </c>
      <c r="N172" t="s">
        <v>8221</v>
      </c>
      <c r="O172">
        <v>0</v>
      </c>
    </row>
    <row r="173" spans="10:15" x14ac:dyDescent="0.3">
      <c r="J173" t="s">
        <v>8219</v>
      </c>
      <c r="K173">
        <v>128</v>
      </c>
      <c r="N173" t="s">
        <v>8221</v>
      </c>
      <c r="O173">
        <v>5</v>
      </c>
    </row>
    <row r="174" spans="10:15" x14ac:dyDescent="0.3">
      <c r="J174" t="s">
        <v>8219</v>
      </c>
      <c r="K174">
        <v>493</v>
      </c>
      <c r="N174" t="s">
        <v>8221</v>
      </c>
      <c r="O174">
        <v>2</v>
      </c>
    </row>
    <row r="175" spans="10:15" x14ac:dyDescent="0.3">
      <c r="J175" t="s">
        <v>8219</v>
      </c>
      <c r="K175">
        <v>131</v>
      </c>
      <c r="N175" t="s">
        <v>8221</v>
      </c>
      <c r="O175">
        <v>68</v>
      </c>
    </row>
    <row r="176" spans="10:15" x14ac:dyDescent="0.3">
      <c r="J176" t="s">
        <v>8219</v>
      </c>
      <c r="K176">
        <v>50</v>
      </c>
      <c r="N176" t="s">
        <v>8221</v>
      </c>
      <c r="O176">
        <v>3</v>
      </c>
    </row>
    <row r="177" spans="10:15" x14ac:dyDescent="0.3">
      <c r="J177" t="s">
        <v>8219</v>
      </c>
      <c r="K177">
        <v>665</v>
      </c>
      <c r="N177" t="s">
        <v>8221</v>
      </c>
      <c r="O177">
        <v>34</v>
      </c>
    </row>
    <row r="178" spans="10:15" x14ac:dyDescent="0.3">
      <c r="J178" t="s">
        <v>8219</v>
      </c>
      <c r="K178">
        <v>129</v>
      </c>
      <c r="N178" t="s">
        <v>8221</v>
      </c>
      <c r="O178">
        <v>0</v>
      </c>
    </row>
    <row r="179" spans="10:15" x14ac:dyDescent="0.3">
      <c r="J179" t="s">
        <v>8219</v>
      </c>
      <c r="K179">
        <v>142</v>
      </c>
      <c r="N179" t="s">
        <v>8221</v>
      </c>
      <c r="O179">
        <v>3</v>
      </c>
    </row>
    <row r="180" spans="10:15" x14ac:dyDescent="0.3">
      <c r="J180" t="s">
        <v>8219</v>
      </c>
      <c r="K180">
        <v>2436</v>
      </c>
      <c r="N180" t="s">
        <v>8221</v>
      </c>
      <c r="O180">
        <v>0</v>
      </c>
    </row>
    <row r="181" spans="10:15" x14ac:dyDescent="0.3">
      <c r="J181" t="s">
        <v>8219</v>
      </c>
      <c r="K181">
        <v>244</v>
      </c>
      <c r="N181" t="s">
        <v>8221</v>
      </c>
      <c r="O181">
        <v>70</v>
      </c>
    </row>
    <row r="182" spans="10:15" x14ac:dyDescent="0.3">
      <c r="J182" t="s">
        <v>8219</v>
      </c>
      <c r="K182">
        <v>298</v>
      </c>
      <c r="N182" t="s">
        <v>8221</v>
      </c>
      <c r="O182">
        <v>1</v>
      </c>
    </row>
    <row r="183" spans="10:15" x14ac:dyDescent="0.3">
      <c r="J183" t="s">
        <v>8219</v>
      </c>
      <c r="K183">
        <v>251</v>
      </c>
      <c r="N183" t="s">
        <v>8221</v>
      </c>
      <c r="O183">
        <v>1</v>
      </c>
    </row>
    <row r="184" spans="10:15" x14ac:dyDescent="0.3">
      <c r="J184" t="s">
        <v>8219</v>
      </c>
      <c r="K184">
        <v>108</v>
      </c>
      <c r="N184" t="s">
        <v>8221</v>
      </c>
      <c r="O184">
        <v>1</v>
      </c>
    </row>
    <row r="185" spans="10:15" x14ac:dyDescent="0.3">
      <c r="J185" t="s">
        <v>8219</v>
      </c>
      <c r="K185">
        <v>82</v>
      </c>
      <c r="N185" t="s">
        <v>8221</v>
      </c>
      <c r="O185">
        <v>2</v>
      </c>
    </row>
    <row r="186" spans="10:15" x14ac:dyDescent="0.3">
      <c r="J186" t="s">
        <v>8219</v>
      </c>
      <c r="K186">
        <v>74</v>
      </c>
      <c r="N186" t="s">
        <v>8221</v>
      </c>
      <c r="O186">
        <v>2</v>
      </c>
    </row>
    <row r="187" spans="10:15" x14ac:dyDescent="0.3">
      <c r="J187" t="s">
        <v>8219</v>
      </c>
      <c r="K187">
        <v>189</v>
      </c>
      <c r="N187" t="s">
        <v>8221</v>
      </c>
      <c r="O187">
        <v>34</v>
      </c>
    </row>
    <row r="188" spans="10:15" x14ac:dyDescent="0.3">
      <c r="J188" t="s">
        <v>8219</v>
      </c>
      <c r="K188">
        <v>80</v>
      </c>
      <c r="N188" t="s">
        <v>8221</v>
      </c>
      <c r="O188">
        <v>2</v>
      </c>
    </row>
    <row r="189" spans="10:15" x14ac:dyDescent="0.3">
      <c r="J189" t="s">
        <v>8219</v>
      </c>
      <c r="K189">
        <v>576</v>
      </c>
      <c r="N189" t="s">
        <v>8221</v>
      </c>
      <c r="O189">
        <v>0</v>
      </c>
    </row>
    <row r="190" spans="10:15" x14ac:dyDescent="0.3">
      <c r="J190" t="s">
        <v>8219</v>
      </c>
      <c r="K190">
        <v>202</v>
      </c>
      <c r="N190" t="s">
        <v>8221</v>
      </c>
      <c r="O190">
        <v>1</v>
      </c>
    </row>
    <row r="191" spans="10:15" x14ac:dyDescent="0.3">
      <c r="J191" t="s">
        <v>8219</v>
      </c>
      <c r="K191">
        <v>238</v>
      </c>
      <c r="N191" t="s">
        <v>8221</v>
      </c>
      <c r="O191">
        <v>8</v>
      </c>
    </row>
    <row r="192" spans="10:15" x14ac:dyDescent="0.3">
      <c r="J192" t="s">
        <v>8219</v>
      </c>
      <c r="K192">
        <v>36</v>
      </c>
      <c r="N192" t="s">
        <v>8221</v>
      </c>
      <c r="O192">
        <v>4</v>
      </c>
    </row>
    <row r="193" spans="10:15" x14ac:dyDescent="0.3">
      <c r="J193" t="s">
        <v>8219</v>
      </c>
      <c r="K193">
        <v>150</v>
      </c>
      <c r="N193" t="s">
        <v>8221</v>
      </c>
      <c r="O193">
        <v>28</v>
      </c>
    </row>
    <row r="194" spans="10:15" x14ac:dyDescent="0.3">
      <c r="J194" t="s">
        <v>8219</v>
      </c>
      <c r="K194">
        <v>146</v>
      </c>
      <c r="N194" t="s">
        <v>8221</v>
      </c>
      <c r="O194">
        <v>0</v>
      </c>
    </row>
    <row r="195" spans="10:15" x14ac:dyDescent="0.3">
      <c r="J195" t="s">
        <v>8219</v>
      </c>
      <c r="K195">
        <v>222</v>
      </c>
      <c r="N195" t="s">
        <v>8221</v>
      </c>
      <c r="O195">
        <v>6</v>
      </c>
    </row>
    <row r="196" spans="10:15" x14ac:dyDescent="0.3">
      <c r="J196" t="s">
        <v>8219</v>
      </c>
      <c r="K196">
        <v>120</v>
      </c>
      <c r="N196" t="s">
        <v>8221</v>
      </c>
      <c r="O196">
        <v>22</v>
      </c>
    </row>
    <row r="197" spans="10:15" x14ac:dyDescent="0.3">
      <c r="J197" t="s">
        <v>8219</v>
      </c>
      <c r="K197">
        <v>126</v>
      </c>
      <c r="N197" t="s">
        <v>8221</v>
      </c>
      <c r="O197">
        <v>0</v>
      </c>
    </row>
    <row r="198" spans="10:15" x14ac:dyDescent="0.3">
      <c r="J198" t="s">
        <v>8219</v>
      </c>
      <c r="K198">
        <v>158</v>
      </c>
      <c r="N198" t="s">
        <v>8221</v>
      </c>
      <c r="O198">
        <v>1</v>
      </c>
    </row>
    <row r="199" spans="10:15" x14ac:dyDescent="0.3">
      <c r="J199" t="s">
        <v>8219</v>
      </c>
      <c r="K199">
        <v>316</v>
      </c>
      <c r="N199" t="s">
        <v>8221</v>
      </c>
      <c r="O199">
        <v>20</v>
      </c>
    </row>
    <row r="200" spans="10:15" x14ac:dyDescent="0.3">
      <c r="J200" t="s">
        <v>8219</v>
      </c>
      <c r="K200">
        <v>284</v>
      </c>
      <c r="N200" t="s">
        <v>8221</v>
      </c>
      <c r="O200">
        <v>0</v>
      </c>
    </row>
    <row r="201" spans="10:15" x14ac:dyDescent="0.3">
      <c r="J201" t="s">
        <v>8219</v>
      </c>
      <c r="K201">
        <v>51</v>
      </c>
      <c r="N201" t="s">
        <v>8221</v>
      </c>
      <c r="O201">
        <v>1</v>
      </c>
    </row>
    <row r="202" spans="10:15" x14ac:dyDescent="0.3">
      <c r="J202" t="s">
        <v>8219</v>
      </c>
      <c r="K202">
        <v>158</v>
      </c>
      <c r="N202" t="s">
        <v>8221</v>
      </c>
      <c r="O202">
        <v>3</v>
      </c>
    </row>
    <row r="203" spans="10:15" x14ac:dyDescent="0.3">
      <c r="J203" t="s">
        <v>8219</v>
      </c>
      <c r="K203">
        <v>337</v>
      </c>
      <c r="N203" t="s">
        <v>8221</v>
      </c>
      <c r="O203">
        <v>2</v>
      </c>
    </row>
    <row r="204" spans="10:15" x14ac:dyDescent="0.3">
      <c r="J204" t="s">
        <v>8219</v>
      </c>
      <c r="K204">
        <v>186</v>
      </c>
      <c r="N204" t="s">
        <v>8221</v>
      </c>
      <c r="O204">
        <v>0</v>
      </c>
    </row>
    <row r="205" spans="10:15" x14ac:dyDescent="0.3">
      <c r="J205" t="s">
        <v>8219</v>
      </c>
      <c r="K205">
        <v>58</v>
      </c>
      <c r="N205" t="s">
        <v>8221</v>
      </c>
      <c r="O205">
        <v>2</v>
      </c>
    </row>
    <row r="206" spans="10:15" x14ac:dyDescent="0.3">
      <c r="J206" t="s">
        <v>8219</v>
      </c>
      <c r="K206">
        <v>82</v>
      </c>
      <c r="N206" t="s">
        <v>8221</v>
      </c>
      <c r="O206">
        <v>1</v>
      </c>
    </row>
    <row r="207" spans="10:15" x14ac:dyDescent="0.3">
      <c r="J207" t="s">
        <v>8219</v>
      </c>
      <c r="K207">
        <v>736</v>
      </c>
      <c r="N207" t="s">
        <v>8221</v>
      </c>
      <c r="O207">
        <v>0</v>
      </c>
    </row>
    <row r="208" spans="10:15" x14ac:dyDescent="0.3">
      <c r="J208" t="s">
        <v>8219</v>
      </c>
      <c r="K208">
        <v>1151</v>
      </c>
      <c r="N208" t="s">
        <v>8221</v>
      </c>
      <c r="O208">
        <v>1</v>
      </c>
    </row>
    <row r="209" spans="10:15" x14ac:dyDescent="0.3">
      <c r="J209" t="s">
        <v>8219</v>
      </c>
      <c r="K209">
        <v>34</v>
      </c>
      <c r="N209" t="s">
        <v>8221</v>
      </c>
      <c r="O209">
        <v>0</v>
      </c>
    </row>
    <row r="210" spans="10:15" x14ac:dyDescent="0.3">
      <c r="J210" t="s">
        <v>8219</v>
      </c>
      <c r="K210">
        <v>498</v>
      </c>
      <c r="N210" t="s">
        <v>8221</v>
      </c>
      <c r="O210">
        <v>5</v>
      </c>
    </row>
    <row r="211" spans="10:15" x14ac:dyDescent="0.3">
      <c r="J211" t="s">
        <v>8219</v>
      </c>
      <c r="K211">
        <v>167</v>
      </c>
      <c r="N211" t="s">
        <v>8221</v>
      </c>
      <c r="O211">
        <v>1</v>
      </c>
    </row>
    <row r="212" spans="10:15" x14ac:dyDescent="0.3">
      <c r="J212" t="s">
        <v>8219</v>
      </c>
      <c r="K212">
        <v>340</v>
      </c>
      <c r="N212" t="s">
        <v>8221</v>
      </c>
      <c r="O212">
        <v>1</v>
      </c>
    </row>
    <row r="213" spans="10:15" x14ac:dyDescent="0.3">
      <c r="J213" t="s">
        <v>8219</v>
      </c>
      <c r="K213">
        <v>438</v>
      </c>
      <c r="N213" t="s">
        <v>8221</v>
      </c>
      <c r="O213">
        <v>2</v>
      </c>
    </row>
    <row r="214" spans="10:15" x14ac:dyDescent="0.3">
      <c r="J214" t="s">
        <v>8219</v>
      </c>
      <c r="K214">
        <v>555</v>
      </c>
      <c r="N214" t="s">
        <v>8221</v>
      </c>
      <c r="O214">
        <v>0</v>
      </c>
    </row>
    <row r="215" spans="10:15" x14ac:dyDescent="0.3">
      <c r="J215" t="s">
        <v>8219</v>
      </c>
      <c r="K215">
        <v>266</v>
      </c>
      <c r="N215" t="s">
        <v>8221</v>
      </c>
      <c r="O215">
        <v>9</v>
      </c>
    </row>
    <row r="216" spans="10:15" x14ac:dyDescent="0.3">
      <c r="J216" t="s">
        <v>8219</v>
      </c>
      <c r="K216">
        <v>69</v>
      </c>
      <c r="N216" t="s">
        <v>8221</v>
      </c>
      <c r="O216">
        <v>4</v>
      </c>
    </row>
    <row r="217" spans="10:15" x14ac:dyDescent="0.3">
      <c r="J217" t="s">
        <v>8219</v>
      </c>
      <c r="K217">
        <v>80</v>
      </c>
      <c r="N217" t="s">
        <v>8221</v>
      </c>
      <c r="O217">
        <v>4</v>
      </c>
    </row>
    <row r="218" spans="10:15" x14ac:dyDescent="0.3">
      <c r="J218" t="s">
        <v>8219</v>
      </c>
      <c r="K218">
        <v>493</v>
      </c>
      <c r="N218" t="s">
        <v>8221</v>
      </c>
      <c r="O218">
        <v>1</v>
      </c>
    </row>
    <row r="219" spans="10:15" x14ac:dyDescent="0.3">
      <c r="J219" t="s">
        <v>8219</v>
      </c>
      <c r="K219">
        <v>31</v>
      </c>
      <c r="N219" t="s">
        <v>8221</v>
      </c>
      <c r="O219">
        <v>1</v>
      </c>
    </row>
    <row r="220" spans="10:15" x14ac:dyDescent="0.3">
      <c r="J220" t="s">
        <v>8219</v>
      </c>
      <c r="K220">
        <v>236</v>
      </c>
      <c r="N220" t="s">
        <v>8221</v>
      </c>
      <c r="O220">
        <v>7</v>
      </c>
    </row>
    <row r="221" spans="10:15" x14ac:dyDescent="0.3">
      <c r="J221" t="s">
        <v>8219</v>
      </c>
      <c r="K221">
        <v>89</v>
      </c>
      <c r="N221" t="s">
        <v>8221</v>
      </c>
      <c r="O221">
        <v>5</v>
      </c>
    </row>
    <row r="222" spans="10:15" x14ac:dyDescent="0.3">
      <c r="J222" t="s">
        <v>8219</v>
      </c>
      <c r="K222">
        <v>299</v>
      </c>
      <c r="N222" t="s">
        <v>8221</v>
      </c>
      <c r="O222">
        <v>1</v>
      </c>
    </row>
    <row r="223" spans="10:15" x14ac:dyDescent="0.3">
      <c r="J223" t="s">
        <v>8219</v>
      </c>
      <c r="K223">
        <v>55</v>
      </c>
      <c r="N223" t="s">
        <v>8221</v>
      </c>
      <c r="O223">
        <v>0</v>
      </c>
    </row>
    <row r="224" spans="10:15" x14ac:dyDescent="0.3">
      <c r="J224" t="s">
        <v>8219</v>
      </c>
      <c r="K224">
        <v>325</v>
      </c>
      <c r="N224" t="s">
        <v>8221</v>
      </c>
      <c r="O224">
        <v>0</v>
      </c>
    </row>
    <row r="225" spans="10:15" x14ac:dyDescent="0.3">
      <c r="J225" t="s">
        <v>8219</v>
      </c>
      <c r="K225">
        <v>524</v>
      </c>
      <c r="N225" t="s">
        <v>8221</v>
      </c>
      <c r="O225">
        <v>1</v>
      </c>
    </row>
    <row r="226" spans="10:15" x14ac:dyDescent="0.3">
      <c r="J226" t="s">
        <v>8219</v>
      </c>
      <c r="K226">
        <v>285</v>
      </c>
      <c r="N226" t="s">
        <v>8221</v>
      </c>
      <c r="O226">
        <v>2</v>
      </c>
    </row>
    <row r="227" spans="10:15" x14ac:dyDescent="0.3">
      <c r="J227" t="s">
        <v>8219</v>
      </c>
      <c r="K227">
        <v>179</v>
      </c>
      <c r="N227" t="s">
        <v>8221</v>
      </c>
      <c r="O227">
        <v>0</v>
      </c>
    </row>
    <row r="228" spans="10:15" x14ac:dyDescent="0.3">
      <c r="J228" t="s">
        <v>8219</v>
      </c>
      <c r="K228">
        <v>188</v>
      </c>
      <c r="N228" t="s">
        <v>8221</v>
      </c>
      <c r="O228">
        <v>4</v>
      </c>
    </row>
    <row r="229" spans="10:15" x14ac:dyDescent="0.3">
      <c r="J229" t="s">
        <v>8219</v>
      </c>
      <c r="K229">
        <v>379</v>
      </c>
      <c r="N229" t="s">
        <v>8221</v>
      </c>
      <c r="O229">
        <v>7</v>
      </c>
    </row>
    <row r="230" spans="10:15" x14ac:dyDescent="0.3">
      <c r="J230" t="s">
        <v>8219</v>
      </c>
      <c r="K230">
        <v>119</v>
      </c>
      <c r="N230" t="s">
        <v>8221</v>
      </c>
      <c r="O230">
        <v>2</v>
      </c>
    </row>
    <row r="231" spans="10:15" x14ac:dyDescent="0.3">
      <c r="J231" t="s">
        <v>8219</v>
      </c>
      <c r="K231">
        <v>167</v>
      </c>
      <c r="N231" t="s">
        <v>8221</v>
      </c>
      <c r="O231">
        <v>1</v>
      </c>
    </row>
    <row r="232" spans="10:15" x14ac:dyDescent="0.3">
      <c r="J232" t="s">
        <v>8219</v>
      </c>
      <c r="K232">
        <v>221</v>
      </c>
      <c r="N232" t="s">
        <v>8221</v>
      </c>
      <c r="O232">
        <v>9</v>
      </c>
    </row>
    <row r="233" spans="10:15" x14ac:dyDescent="0.3">
      <c r="J233" t="s">
        <v>8219</v>
      </c>
      <c r="K233">
        <v>964</v>
      </c>
      <c r="N233" t="s">
        <v>8221</v>
      </c>
      <c r="O233">
        <v>2</v>
      </c>
    </row>
    <row r="234" spans="10:15" x14ac:dyDescent="0.3">
      <c r="J234" t="s">
        <v>8219</v>
      </c>
      <c r="K234">
        <v>286</v>
      </c>
      <c r="N234" t="s">
        <v>8221</v>
      </c>
      <c r="O234">
        <v>1</v>
      </c>
    </row>
    <row r="235" spans="10:15" x14ac:dyDescent="0.3">
      <c r="J235" t="s">
        <v>8219</v>
      </c>
      <c r="K235">
        <v>613</v>
      </c>
      <c r="N235" t="s">
        <v>8221</v>
      </c>
      <c r="O235">
        <v>7</v>
      </c>
    </row>
    <row r="236" spans="10:15" x14ac:dyDescent="0.3">
      <c r="J236" t="s">
        <v>8219</v>
      </c>
      <c r="K236">
        <v>29</v>
      </c>
      <c r="N236" t="s">
        <v>8221</v>
      </c>
      <c r="O236">
        <v>2</v>
      </c>
    </row>
    <row r="237" spans="10:15" x14ac:dyDescent="0.3">
      <c r="J237" t="s">
        <v>8219</v>
      </c>
      <c r="K237">
        <v>165</v>
      </c>
      <c r="N237" t="s">
        <v>8221</v>
      </c>
      <c r="O237">
        <v>8</v>
      </c>
    </row>
    <row r="238" spans="10:15" x14ac:dyDescent="0.3">
      <c r="J238" t="s">
        <v>8219</v>
      </c>
      <c r="K238">
        <v>97</v>
      </c>
      <c r="N238" t="s">
        <v>8221</v>
      </c>
      <c r="O238">
        <v>2</v>
      </c>
    </row>
    <row r="239" spans="10:15" x14ac:dyDescent="0.3">
      <c r="J239" t="s">
        <v>8219</v>
      </c>
      <c r="K239">
        <v>303</v>
      </c>
      <c r="N239" t="s">
        <v>8221</v>
      </c>
      <c r="O239">
        <v>2</v>
      </c>
    </row>
    <row r="240" spans="10:15" x14ac:dyDescent="0.3">
      <c r="J240" t="s">
        <v>8219</v>
      </c>
      <c r="K240">
        <v>267</v>
      </c>
      <c r="N240" t="s">
        <v>8221</v>
      </c>
      <c r="O240">
        <v>7</v>
      </c>
    </row>
    <row r="241" spans="10:15" x14ac:dyDescent="0.3">
      <c r="J241" t="s">
        <v>8219</v>
      </c>
      <c r="K241">
        <v>302</v>
      </c>
      <c r="N241" t="s">
        <v>8221</v>
      </c>
      <c r="O241">
        <v>2</v>
      </c>
    </row>
    <row r="242" spans="10:15" x14ac:dyDescent="0.3">
      <c r="J242" t="s">
        <v>8219</v>
      </c>
      <c r="K242">
        <v>87</v>
      </c>
      <c r="N242" t="s">
        <v>8221</v>
      </c>
      <c r="O242">
        <v>18</v>
      </c>
    </row>
    <row r="243" spans="10:15" x14ac:dyDescent="0.3">
      <c r="J243" t="s">
        <v>8219</v>
      </c>
      <c r="K243">
        <v>354</v>
      </c>
      <c r="N243" t="s">
        <v>8221</v>
      </c>
      <c r="O243">
        <v>9</v>
      </c>
    </row>
    <row r="244" spans="10:15" x14ac:dyDescent="0.3">
      <c r="J244" t="s">
        <v>8219</v>
      </c>
      <c r="K244">
        <v>86</v>
      </c>
      <c r="N244" t="s">
        <v>8221</v>
      </c>
      <c r="O244">
        <v>4</v>
      </c>
    </row>
    <row r="245" spans="10:15" x14ac:dyDescent="0.3">
      <c r="J245" t="s">
        <v>8219</v>
      </c>
      <c r="K245">
        <v>26</v>
      </c>
      <c r="N245" t="s">
        <v>8221</v>
      </c>
      <c r="O245">
        <v>7</v>
      </c>
    </row>
    <row r="246" spans="10:15" x14ac:dyDescent="0.3">
      <c r="J246" t="s">
        <v>8219</v>
      </c>
      <c r="K246">
        <v>113</v>
      </c>
      <c r="N246" t="s">
        <v>8221</v>
      </c>
      <c r="O246">
        <v>29</v>
      </c>
    </row>
    <row r="247" spans="10:15" x14ac:dyDescent="0.3">
      <c r="J247" t="s">
        <v>8219</v>
      </c>
      <c r="K247">
        <v>65</v>
      </c>
      <c r="N247" t="s">
        <v>8221</v>
      </c>
      <c r="O247">
        <v>12</v>
      </c>
    </row>
    <row r="248" spans="10:15" x14ac:dyDescent="0.3">
      <c r="J248" t="s">
        <v>8219</v>
      </c>
      <c r="K248">
        <v>134</v>
      </c>
      <c r="N248" t="s">
        <v>8221</v>
      </c>
      <c r="O248">
        <v>4</v>
      </c>
    </row>
    <row r="249" spans="10:15" x14ac:dyDescent="0.3">
      <c r="J249" t="s">
        <v>8219</v>
      </c>
      <c r="K249">
        <v>119</v>
      </c>
      <c r="N249" t="s">
        <v>8221</v>
      </c>
      <c r="O249">
        <v>28</v>
      </c>
    </row>
    <row r="250" spans="10:15" x14ac:dyDescent="0.3">
      <c r="J250" t="s">
        <v>8219</v>
      </c>
      <c r="K250">
        <v>159</v>
      </c>
      <c r="N250" t="s">
        <v>8221</v>
      </c>
      <c r="O250">
        <v>25</v>
      </c>
    </row>
    <row r="251" spans="10:15" x14ac:dyDescent="0.3">
      <c r="J251" t="s">
        <v>8219</v>
      </c>
      <c r="K251">
        <v>167</v>
      </c>
      <c r="N251" t="s">
        <v>8221</v>
      </c>
      <c r="O251">
        <v>28</v>
      </c>
    </row>
    <row r="252" spans="10:15" x14ac:dyDescent="0.3">
      <c r="J252" t="s">
        <v>8219</v>
      </c>
      <c r="K252">
        <v>43</v>
      </c>
      <c r="N252" t="s">
        <v>8221</v>
      </c>
      <c r="O252">
        <v>310</v>
      </c>
    </row>
    <row r="253" spans="10:15" x14ac:dyDescent="0.3">
      <c r="J253" t="s">
        <v>8219</v>
      </c>
      <c r="K253">
        <v>1062</v>
      </c>
      <c r="N253" t="s">
        <v>8221</v>
      </c>
      <c r="O253">
        <v>15</v>
      </c>
    </row>
    <row r="254" spans="10:15" x14ac:dyDescent="0.3">
      <c r="J254" t="s">
        <v>8219</v>
      </c>
      <c r="K254">
        <v>9</v>
      </c>
      <c r="N254" t="s">
        <v>8221</v>
      </c>
      <c r="O254">
        <v>215</v>
      </c>
    </row>
    <row r="255" spans="10:15" x14ac:dyDescent="0.3">
      <c r="J255" t="s">
        <v>8219</v>
      </c>
      <c r="K255">
        <v>89</v>
      </c>
      <c r="N255" t="s">
        <v>8221</v>
      </c>
      <c r="O255">
        <v>3</v>
      </c>
    </row>
    <row r="256" spans="10:15" x14ac:dyDescent="0.3">
      <c r="J256" t="s">
        <v>8219</v>
      </c>
      <c r="K256">
        <v>174</v>
      </c>
      <c r="N256" t="s">
        <v>8221</v>
      </c>
      <c r="O256">
        <v>2</v>
      </c>
    </row>
    <row r="257" spans="10:15" x14ac:dyDescent="0.3">
      <c r="J257" t="s">
        <v>8219</v>
      </c>
      <c r="K257">
        <v>14</v>
      </c>
      <c r="N257" t="s">
        <v>8221</v>
      </c>
      <c r="O257">
        <v>26</v>
      </c>
    </row>
    <row r="258" spans="10:15" x14ac:dyDescent="0.3">
      <c r="J258" t="s">
        <v>8219</v>
      </c>
      <c r="K258">
        <v>48</v>
      </c>
      <c r="N258" t="s">
        <v>8221</v>
      </c>
      <c r="O258">
        <v>24</v>
      </c>
    </row>
    <row r="259" spans="10:15" x14ac:dyDescent="0.3">
      <c r="J259" t="s">
        <v>8219</v>
      </c>
      <c r="K259">
        <v>133</v>
      </c>
      <c r="N259" t="s">
        <v>8221</v>
      </c>
      <c r="O259">
        <v>96</v>
      </c>
    </row>
    <row r="260" spans="10:15" x14ac:dyDescent="0.3">
      <c r="J260" t="s">
        <v>8219</v>
      </c>
      <c r="K260">
        <v>83</v>
      </c>
      <c r="N260" t="s">
        <v>8221</v>
      </c>
      <c r="O260">
        <v>17</v>
      </c>
    </row>
    <row r="261" spans="10:15" x14ac:dyDescent="0.3">
      <c r="J261" t="s">
        <v>8219</v>
      </c>
      <c r="K261">
        <v>149</v>
      </c>
      <c r="N261" t="s">
        <v>8221</v>
      </c>
      <c r="O261">
        <v>94</v>
      </c>
    </row>
    <row r="262" spans="10:15" x14ac:dyDescent="0.3">
      <c r="J262" t="s">
        <v>8219</v>
      </c>
      <c r="K262">
        <v>49</v>
      </c>
      <c r="N262" t="s">
        <v>8221</v>
      </c>
      <c r="O262">
        <v>129</v>
      </c>
    </row>
    <row r="263" spans="10:15" x14ac:dyDescent="0.3">
      <c r="J263" t="s">
        <v>8219</v>
      </c>
      <c r="K263">
        <v>251</v>
      </c>
      <c r="N263" t="s">
        <v>8221</v>
      </c>
      <c r="O263">
        <v>1</v>
      </c>
    </row>
    <row r="264" spans="10:15" x14ac:dyDescent="0.3">
      <c r="J264" t="s">
        <v>8219</v>
      </c>
      <c r="K264">
        <v>22</v>
      </c>
      <c r="N264" t="s">
        <v>8221</v>
      </c>
      <c r="O264">
        <v>4</v>
      </c>
    </row>
    <row r="265" spans="10:15" x14ac:dyDescent="0.3">
      <c r="J265" t="s">
        <v>8219</v>
      </c>
      <c r="K265">
        <v>48</v>
      </c>
      <c r="N265" t="s">
        <v>8221</v>
      </c>
      <c r="O265">
        <v>3</v>
      </c>
    </row>
    <row r="266" spans="10:15" x14ac:dyDescent="0.3">
      <c r="J266" t="s">
        <v>8219</v>
      </c>
      <c r="K266">
        <v>383</v>
      </c>
      <c r="N266" t="s">
        <v>8221</v>
      </c>
      <c r="O266">
        <v>135</v>
      </c>
    </row>
    <row r="267" spans="10:15" x14ac:dyDescent="0.3">
      <c r="J267" t="s">
        <v>8219</v>
      </c>
      <c r="K267">
        <v>237</v>
      </c>
      <c r="N267" t="s">
        <v>8221</v>
      </c>
      <c r="O267">
        <v>10</v>
      </c>
    </row>
    <row r="268" spans="10:15" x14ac:dyDescent="0.3">
      <c r="J268" t="s">
        <v>8219</v>
      </c>
      <c r="K268">
        <v>13</v>
      </c>
      <c r="N268" t="s">
        <v>8221</v>
      </c>
      <c r="O268">
        <v>0</v>
      </c>
    </row>
    <row r="269" spans="10:15" x14ac:dyDescent="0.3">
      <c r="J269" t="s">
        <v>8219</v>
      </c>
      <c r="K269">
        <v>562</v>
      </c>
      <c r="N269" t="s">
        <v>8221</v>
      </c>
      <c r="O269">
        <v>6</v>
      </c>
    </row>
    <row r="270" spans="10:15" x14ac:dyDescent="0.3">
      <c r="J270" t="s">
        <v>8219</v>
      </c>
      <c r="K270">
        <v>71</v>
      </c>
      <c r="N270" t="s">
        <v>8221</v>
      </c>
      <c r="O270">
        <v>36</v>
      </c>
    </row>
    <row r="271" spans="10:15" x14ac:dyDescent="0.3">
      <c r="J271" t="s">
        <v>8219</v>
      </c>
      <c r="K271">
        <v>1510</v>
      </c>
      <c r="N271" t="s">
        <v>8221</v>
      </c>
      <c r="O271">
        <v>336</v>
      </c>
    </row>
    <row r="272" spans="10:15" x14ac:dyDescent="0.3">
      <c r="J272" t="s">
        <v>8219</v>
      </c>
      <c r="K272">
        <v>14</v>
      </c>
      <c r="N272" t="s">
        <v>8221</v>
      </c>
      <c r="O272">
        <v>34</v>
      </c>
    </row>
    <row r="273" spans="10:15" x14ac:dyDescent="0.3">
      <c r="J273" t="s">
        <v>8219</v>
      </c>
      <c r="K273">
        <v>193</v>
      </c>
      <c r="N273" t="s">
        <v>8221</v>
      </c>
      <c r="O273">
        <v>10</v>
      </c>
    </row>
    <row r="274" spans="10:15" x14ac:dyDescent="0.3">
      <c r="J274" t="s">
        <v>8219</v>
      </c>
      <c r="K274">
        <v>206</v>
      </c>
      <c r="N274" t="s">
        <v>8221</v>
      </c>
      <c r="O274">
        <v>201</v>
      </c>
    </row>
    <row r="275" spans="10:15" x14ac:dyDescent="0.3">
      <c r="J275" t="s">
        <v>8219</v>
      </c>
      <c r="K275">
        <v>351</v>
      </c>
      <c r="N275" t="s">
        <v>8221</v>
      </c>
      <c r="O275">
        <v>296</v>
      </c>
    </row>
    <row r="276" spans="10:15" x14ac:dyDescent="0.3">
      <c r="J276" t="s">
        <v>8219</v>
      </c>
      <c r="K276">
        <v>50</v>
      </c>
      <c r="N276" t="s">
        <v>8221</v>
      </c>
      <c r="O276">
        <v>7</v>
      </c>
    </row>
    <row r="277" spans="10:15" x14ac:dyDescent="0.3">
      <c r="J277" t="s">
        <v>8219</v>
      </c>
      <c r="K277">
        <v>184</v>
      </c>
      <c r="N277" t="s">
        <v>8221</v>
      </c>
      <c r="O277">
        <v>7</v>
      </c>
    </row>
    <row r="278" spans="10:15" x14ac:dyDescent="0.3">
      <c r="J278" t="s">
        <v>8219</v>
      </c>
      <c r="K278">
        <v>196</v>
      </c>
      <c r="N278" t="s">
        <v>8221</v>
      </c>
      <c r="O278">
        <v>1</v>
      </c>
    </row>
    <row r="279" spans="10:15" x14ac:dyDescent="0.3">
      <c r="J279" t="s">
        <v>8219</v>
      </c>
      <c r="K279">
        <v>229</v>
      </c>
      <c r="N279" t="s">
        <v>8221</v>
      </c>
      <c r="O279">
        <v>114</v>
      </c>
    </row>
    <row r="280" spans="10:15" x14ac:dyDescent="0.3">
      <c r="J280" t="s">
        <v>8219</v>
      </c>
      <c r="K280">
        <v>67</v>
      </c>
      <c r="N280" t="s">
        <v>8221</v>
      </c>
      <c r="O280">
        <v>29</v>
      </c>
    </row>
    <row r="281" spans="10:15" x14ac:dyDescent="0.3">
      <c r="J281" t="s">
        <v>8219</v>
      </c>
      <c r="K281">
        <v>95</v>
      </c>
      <c r="N281" t="s">
        <v>8221</v>
      </c>
      <c r="O281">
        <v>890</v>
      </c>
    </row>
    <row r="282" spans="10:15" x14ac:dyDescent="0.3">
      <c r="J282" t="s">
        <v>8219</v>
      </c>
      <c r="K282">
        <v>62</v>
      </c>
      <c r="N282" t="s">
        <v>8221</v>
      </c>
      <c r="O282">
        <v>31</v>
      </c>
    </row>
    <row r="283" spans="10:15" x14ac:dyDescent="0.3">
      <c r="J283" t="s">
        <v>8219</v>
      </c>
      <c r="K283">
        <v>73</v>
      </c>
      <c r="N283" t="s">
        <v>8221</v>
      </c>
      <c r="O283">
        <v>21</v>
      </c>
    </row>
    <row r="284" spans="10:15" x14ac:dyDescent="0.3">
      <c r="J284" t="s">
        <v>8219</v>
      </c>
      <c r="K284">
        <v>43</v>
      </c>
      <c r="N284" t="s">
        <v>8221</v>
      </c>
      <c r="O284">
        <v>37</v>
      </c>
    </row>
    <row r="285" spans="10:15" x14ac:dyDescent="0.3">
      <c r="J285" t="s">
        <v>8219</v>
      </c>
      <c r="K285">
        <v>70</v>
      </c>
      <c r="N285" t="s">
        <v>8221</v>
      </c>
      <c r="O285">
        <v>7</v>
      </c>
    </row>
    <row r="286" spans="10:15" x14ac:dyDescent="0.3">
      <c r="J286" t="s">
        <v>8219</v>
      </c>
      <c r="K286">
        <v>271</v>
      </c>
      <c r="N286" t="s">
        <v>8221</v>
      </c>
      <c r="O286">
        <v>4</v>
      </c>
    </row>
    <row r="287" spans="10:15" x14ac:dyDescent="0.3">
      <c r="J287" t="s">
        <v>8219</v>
      </c>
      <c r="K287">
        <v>55</v>
      </c>
      <c r="N287" t="s">
        <v>8221</v>
      </c>
      <c r="O287">
        <v>5</v>
      </c>
    </row>
    <row r="288" spans="10:15" x14ac:dyDescent="0.3">
      <c r="J288" t="s">
        <v>8219</v>
      </c>
      <c r="K288">
        <v>35</v>
      </c>
      <c r="N288" t="s">
        <v>8221</v>
      </c>
      <c r="O288">
        <v>0</v>
      </c>
    </row>
    <row r="289" spans="10:15" x14ac:dyDescent="0.3">
      <c r="J289" t="s">
        <v>8219</v>
      </c>
      <c r="K289">
        <v>22</v>
      </c>
      <c r="N289" t="s">
        <v>8221</v>
      </c>
      <c r="O289">
        <v>456</v>
      </c>
    </row>
    <row r="290" spans="10:15" x14ac:dyDescent="0.3">
      <c r="J290" t="s">
        <v>8219</v>
      </c>
      <c r="K290">
        <v>38</v>
      </c>
      <c r="N290" t="s">
        <v>8221</v>
      </c>
      <c r="O290">
        <v>369</v>
      </c>
    </row>
    <row r="291" spans="10:15" x14ac:dyDescent="0.3">
      <c r="J291" t="s">
        <v>8219</v>
      </c>
      <c r="K291">
        <v>15</v>
      </c>
      <c r="N291" t="s">
        <v>8221</v>
      </c>
      <c r="O291">
        <v>2</v>
      </c>
    </row>
    <row r="292" spans="10:15" x14ac:dyDescent="0.3">
      <c r="J292" t="s">
        <v>8219</v>
      </c>
      <c r="K292">
        <v>7</v>
      </c>
      <c r="N292" t="s">
        <v>8221</v>
      </c>
      <c r="O292">
        <v>0</v>
      </c>
    </row>
    <row r="293" spans="10:15" x14ac:dyDescent="0.3">
      <c r="J293" t="s">
        <v>8219</v>
      </c>
      <c r="K293">
        <v>241</v>
      </c>
      <c r="N293" t="s">
        <v>8221</v>
      </c>
      <c r="O293">
        <v>338</v>
      </c>
    </row>
    <row r="294" spans="10:15" x14ac:dyDescent="0.3">
      <c r="J294" t="s">
        <v>8219</v>
      </c>
      <c r="K294">
        <v>55</v>
      </c>
      <c r="N294" t="s">
        <v>8221</v>
      </c>
      <c r="O294">
        <v>4</v>
      </c>
    </row>
    <row r="295" spans="10:15" x14ac:dyDescent="0.3">
      <c r="J295" t="s">
        <v>8219</v>
      </c>
      <c r="K295">
        <v>171</v>
      </c>
      <c r="N295" t="s">
        <v>8221</v>
      </c>
      <c r="O295">
        <v>1</v>
      </c>
    </row>
    <row r="296" spans="10:15" x14ac:dyDescent="0.3">
      <c r="J296" t="s">
        <v>8219</v>
      </c>
      <c r="K296">
        <v>208</v>
      </c>
      <c r="N296" t="s">
        <v>8221</v>
      </c>
      <c r="O296">
        <v>28</v>
      </c>
    </row>
    <row r="297" spans="10:15" x14ac:dyDescent="0.3">
      <c r="J297" t="s">
        <v>8219</v>
      </c>
      <c r="K297">
        <v>21</v>
      </c>
      <c r="N297" t="s">
        <v>8221</v>
      </c>
      <c r="O297">
        <v>12</v>
      </c>
    </row>
    <row r="298" spans="10:15" x14ac:dyDescent="0.3">
      <c r="J298" t="s">
        <v>8219</v>
      </c>
      <c r="K298">
        <v>25</v>
      </c>
      <c r="N298" t="s">
        <v>8221</v>
      </c>
      <c r="O298">
        <v>16</v>
      </c>
    </row>
    <row r="299" spans="10:15" x14ac:dyDescent="0.3">
      <c r="J299" t="s">
        <v>8219</v>
      </c>
      <c r="K299">
        <v>52</v>
      </c>
      <c r="N299" t="s">
        <v>8221</v>
      </c>
      <c r="O299">
        <v>4</v>
      </c>
    </row>
    <row r="300" spans="10:15" x14ac:dyDescent="0.3">
      <c r="J300" t="s">
        <v>8219</v>
      </c>
      <c r="K300">
        <v>104</v>
      </c>
      <c r="N300" t="s">
        <v>8221</v>
      </c>
      <c r="O300">
        <v>4</v>
      </c>
    </row>
    <row r="301" spans="10:15" x14ac:dyDescent="0.3">
      <c r="J301" t="s">
        <v>8219</v>
      </c>
      <c r="K301">
        <v>73</v>
      </c>
      <c r="N301" t="s">
        <v>8221</v>
      </c>
      <c r="O301">
        <v>10</v>
      </c>
    </row>
    <row r="302" spans="10:15" x14ac:dyDescent="0.3">
      <c r="J302" t="s">
        <v>8219</v>
      </c>
      <c r="K302">
        <v>34</v>
      </c>
      <c r="N302" t="s">
        <v>8221</v>
      </c>
      <c r="O302">
        <v>0</v>
      </c>
    </row>
    <row r="303" spans="10:15" x14ac:dyDescent="0.3">
      <c r="J303" t="s">
        <v>8219</v>
      </c>
      <c r="K303">
        <v>56</v>
      </c>
      <c r="N303" t="s">
        <v>8221</v>
      </c>
      <c r="O303">
        <v>6</v>
      </c>
    </row>
    <row r="304" spans="10:15" x14ac:dyDescent="0.3">
      <c r="J304" t="s">
        <v>8219</v>
      </c>
      <c r="K304">
        <v>31</v>
      </c>
      <c r="N304" t="s">
        <v>8221</v>
      </c>
      <c r="O304">
        <v>0</v>
      </c>
    </row>
    <row r="305" spans="10:15" x14ac:dyDescent="0.3">
      <c r="J305" t="s">
        <v>8219</v>
      </c>
      <c r="K305">
        <v>84</v>
      </c>
      <c r="N305" t="s">
        <v>8221</v>
      </c>
      <c r="O305">
        <v>1</v>
      </c>
    </row>
    <row r="306" spans="10:15" x14ac:dyDescent="0.3">
      <c r="J306" t="s">
        <v>8219</v>
      </c>
      <c r="K306">
        <v>130</v>
      </c>
      <c r="N306" t="s">
        <v>8221</v>
      </c>
      <c r="O306">
        <v>0</v>
      </c>
    </row>
    <row r="307" spans="10:15" x14ac:dyDescent="0.3">
      <c r="J307" t="s">
        <v>8219</v>
      </c>
      <c r="K307">
        <v>12</v>
      </c>
      <c r="N307" t="s">
        <v>8221</v>
      </c>
      <c r="O307">
        <v>44</v>
      </c>
    </row>
    <row r="308" spans="10:15" x14ac:dyDescent="0.3">
      <c r="J308" t="s">
        <v>8219</v>
      </c>
      <c r="K308">
        <v>23</v>
      </c>
      <c r="N308" t="s">
        <v>8221</v>
      </c>
      <c r="O308">
        <v>0</v>
      </c>
    </row>
    <row r="309" spans="10:15" x14ac:dyDescent="0.3">
      <c r="J309" t="s">
        <v>8219</v>
      </c>
      <c r="K309">
        <v>158</v>
      </c>
      <c r="N309" t="s">
        <v>8221</v>
      </c>
      <c r="O309">
        <v>3</v>
      </c>
    </row>
    <row r="310" spans="10:15" x14ac:dyDescent="0.3">
      <c r="J310" t="s">
        <v>8219</v>
      </c>
      <c r="K310">
        <v>30</v>
      </c>
      <c r="N310" t="s">
        <v>8221</v>
      </c>
      <c r="O310">
        <v>0</v>
      </c>
    </row>
    <row r="311" spans="10:15" x14ac:dyDescent="0.3">
      <c r="J311" t="s">
        <v>8219</v>
      </c>
      <c r="K311">
        <v>18</v>
      </c>
      <c r="N311" t="s">
        <v>8221</v>
      </c>
      <c r="O311">
        <v>52</v>
      </c>
    </row>
    <row r="312" spans="10:15" x14ac:dyDescent="0.3">
      <c r="J312" t="s">
        <v>8219</v>
      </c>
      <c r="K312">
        <v>29</v>
      </c>
      <c r="N312" t="s">
        <v>8221</v>
      </c>
      <c r="O312">
        <v>0</v>
      </c>
    </row>
    <row r="313" spans="10:15" x14ac:dyDescent="0.3">
      <c r="J313" t="s">
        <v>8219</v>
      </c>
      <c r="K313">
        <v>31</v>
      </c>
      <c r="N313" t="s">
        <v>8221</v>
      </c>
      <c r="O313">
        <v>1</v>
      </c>
    </row>
    <row r="314" spans="10:15" x14ac:dyDescent="0.3">
      <c r="J314" t="s">
        <v>8219</v>
      </c>
      <c r="K314">
        <v>173</v>
      </c>
      <c r="N314" t="s">
        <v>8221</v>
      </c>
      <c r="O314">
        <v>1</v>
      </c>
    </row>
    <row r="315" spans="10:15" x14ac:dyDescent="0.3">
      <c r="J315" t="s">
        <v>8219</v>
      </c>
      <c r="K315">
        <v>17</v>
      </c>
      <c r="N315" t="s">
        <v>8221</v>
      </c>
      <c r="O315">
        <v>2</v>
      </c>
    </row>
    <row r="316" spans="10:15" x14ac:dyDescent="0.3">
      <c r="J316" t="s">
        <v>8219</v>
      </c>
      <c r="K316">
        <v>48</v>
      </c>
      <c r="N316" t="s">
        <v>8221</v>
      </c>
      <c r="O316">
        <v>9</v>
      </c>
    </row>
    <row r="317" spans="10:15" x14ac:dyDescent="0.3">
      <c r="J317" t="s">
        <v>8219</v>
      </c>
      <c r="K317">
        <v>59</v>
      </c>
      <c r="N317" t="s">
        <v>8221</v>
      </c>
      <c r="O317">
        <v>5</v>
      </c>
    </row>
    <row r="318" spans="10:15" x14ac:dyDescent="0.3">
      <c r="J318" t="s">
        <v>8219</v>
      </c>
      <c r="K318">
        <v>39</v>
      </c>
      <c r="N318" t="s">
        <v>8221</v>
      </c>
      <c r="O318">
        <v>57</v>
      </c>
    </row>
    <row r="319" spans="10:15" x14ac:dyDescent="0.3">
      <c r="J319" t="s">
        <v>8219</v>
      </c>
      <c r="K319">
        <v>59</v>
      </c>
      <c r="N319" t="s">
        <v>8221</v>
      </c>
      <c r="O319">
        <v>3</v>
      </c>
    </row>
    <row r="320" spans="10:15" x14ac:dyDescent="0.3">
      <c r="J320" t="s">
        <v>8219</v>
      </c>
      <c r="K320">
        <v>60</v>
      </c>
      <c r="N320" t="s">
        <v>8221</v>
      </c>
      <c r="O320">
        <v>1</v>
      </c>
    </row>
    <row r="321" spans="10:15" x14ac:dyDescent="0.3">
      <c r="J321" t="s">
        <v>8219</v>
      </c>
      <c r="K321">
        <v>20</v>
      </c>
      <c r="N321" t="s">
        <v>8221</v>
      </c>
      <c r="O321">
        <v>6</v>
      </c>
    </row>
    <row r="322" spans="10:15" x14ac:dyDescent="0.3">
      <c r="J322" t="s">
        <v>8219</v>
      </c>
      <c r="K322">
        <v>2</v>
      </c>
      <c r="N322" t="s">
        <v>8221</v>
      </c>
      <c r="O322">
        <v>48</v>
      </c>
    </row>
    <row r="323" spans="10:15" x14ac:dyDescent="0.3">
      <c r="J323" t="s">
        <v>8219</v>
      </c>
      <c r="K323">
        <v>315</v>
      </c>
      <c r="N323" t="s">
        <v>8221</v>
      </c>
      <c r="O323">
        <v>2</v>
      </c>
    </row>
    <row r="324" spans="10:15" x14ac:dyDescent="0.3">
      <c r="J324" t="s">
        <v>8219</v>
      </c>
      <c r="K324">
        <v>2174</v>
      </c>
      <c r="N324" t="s">
        <v>8221</v>
      </c>
      <c r="O324">
        <v>4</v>
      </c>
    </row>
    <row r="325" spans="10:15" x14ac:dyDescent="0.3">
      <c r="J325" t="s">
        <v>8219</v>
      </c>
      <c r="K325">
        <v>152</v>
      </c>
      <c r="N325" t="s">
        <v>8221</v>
      </c>
      <c r="O325">
        <v>5</v>
      </c>
    </row>
    <row r="326" spans="10:15" x14ac:dyDescent="0.3">
      <c r="J326" t="s">
        <v>8219</v>
      </c>
      <c r="K326">
        <v>1021</v>
      </c>
      <c r="N326" t="s">
        <v>8221</v>
      </c>
      <c r="O326">
        <v>79</v>
      </c>
    </row>
    <row r="327" spans="10:15" x14ac:dyDescent="0.3">
      <c r="J327" t="s">
        <v>8219</v>
      </c>
      <c r="K327">
        <v>237</v>
      </c>
      <c r="N327" t="s">
        <v>8221</v>
      </c>
      <c r="O327">
        <v>2</v>
      </c>
    </row>
    <row r="328" spans="10:15" x14ac:dyDescent="0.3">
      <c r="J328" t="s">
        <v>8219</v>
      </c>
      <c r="K328">
        <v>27</v>
      </c>
      <c r="N328" t="s">
        <v>8221</v>
      </c>
      <c r="O328">
        <v>11</v>
      </c>
    </row>
    <row r="329" spans="10:15" x14ac:dyDescent="0.3">
      <c r="J329" t="s">
        <v>8219</v>
      </c>
      <c r="K329">
        <v>17</v>
      </c>
      <c r="N329" t="s">
        <v>8221</v>
      </c>
      <c r="O329">
        <v>11</v>
      </c>
    </row>
    <row r="330" spans="10:15" x14ac:dyDescent="0.3">
      <c r="J330" t="s">
        <v>8219</v>
      </c>
      <c r="K330">
        <v>27</v>
      </c>
      <c r="N330" t="s">
        <v>8221</v>
      </c>
      <c r="O330">
        <v>1</v>
      </c>
    </row>
    <row r="331" spans="10:15" x14ac:dyDescent="0.3">
      <c r="J331" t="s">
        <v>8219</v>
      </c>
      <c r="K331">
        <v>82</v>
      </c>
      <c r="N331" t="s">
        <v>8221</v>
      </c>
      <c r="O331">
        <v>3</v>
      </c>
    </row>
    <row r="332" spans="10:15" x14ac:dyDescent="0.3">
      <c r="J332" t="s">
        <v>8219</v>
      </c>
      <c r="K332">
        <v>48</v>
      </c>
      <c r="N332" t="s">
        <v>8221</v>
      </c>
      <c r="O332">
        <v>5</v>
      </c>
    </row>
    <row r="333" spans="10:15" x14ac:dyDescent="0.3">
      <c r="J333" t="s">
        <v>8219</v>
      </c>
      <c r="K333">
        <v>105</v>
      </c>
      <c r="N333" t="s">
        <v>8221</v>
      </c>
      <c r="O333">
        <v>12</v>
      </c>
    </row>
    <row r="334" spans="10:15" x14ac:dyDescent="0.3">
      <c r="J334" t="s">
        <v>8219</v>
      </c>
      <c r="K334">
        <v>28</v>
      </c>
      <c r="N334" t="s">
        <v>8221</v>
      </c>
      <c r="O334">
        <v>2</v>
      </c>
    </row>
    <row r="335" spans="10:15" x14ac:dyDescent="0.3">
      <c r="J335" t="s">
        <v>8219</v>
      </c>
      <c r="K335">
        <v>1107</v>
      </c>
      <c r="N335" t="s">
        <v>8221</v>
      </c>
      <c r="O335">
        <v>5</v>
      </c>
    </row>
    <row r="336" spans="10:15" x14ac:dyDescent="0.3">
      <c r="J336" t="s">
        <v>8219</v>
      </c>
      <c r="K336">
        <v>1013</v>
      </c>
      <c r="N336" t="s">
        <v>8221</v>
      </c>
      <c r="O336">
        <v>21</v>
      </c>
    </row>
    <row r="337" spans="10:15" x14ac:dyDescent="0.3">
      <c r="J337" t="s">
        <v>8219</v>
      </c>
      <c r="K337">
        <v>274</v>
      </c>
      <c r="N337" t="s">
        <v>8221</v>
      </c>
      <c r="O337">
        <v>0</v>
      </c>
    </row>
    <row r="338" spans="10:15" x14ac:dyDescent="0.3">
      <c r="J338" t="s">
        <v>8219</v>
      </c>
      <c r="K338">
        <v>87</v>
      </c>
      <c r="N338" t="s">
        <v>8221</v>
      </c>
      <c r="O338">
        <v>45</v>
      </c>
    </row>
    <row r="339" spans="10:15" x14ac:dyDescent="0.3">
      <c r="J339" t="s">
        <v>8219</v>
      </c>
      <c r="K339">
        <v>99</v>
      </c>
      <c r="N339" t="s">
        <v>8221</v>
      </c>
      <c r="O339">
        <v>29</v>
      </c>
    </row>
    <row r="340" spans="10:15" x14ac:dyDescent="0.3">
      <c r="J340" t="s">
        <v>8219</v>
      </c>
      <c r="K340">
        <v>276</v>
      </c>
      <c r="N340" t="s">
        <v>8221</v>
      </c>
      <c r="O340">
        <v>2</v>
      </c>
    </row>
    <row r="341" spans="10:15" x14ac:dyDescent="0.3">
      <c r="J341" t="s">
        <v>8219</v>
      </c>
      <c r="K341">
        <v>21</v>
      </c>
      <c r="N341" t="s">
        <v>8221</v>
      </c>
      <c r="O341">
        <v>30</v>
      </c>
    </row>
    <row r="342" spans="10:15" x14ac:dyDescent="0.3">
      <c r="J342" t="s">
        <v>8219</v>
      </c>
      <c r="K342">
        <v>41</v>
      </c>
      <c r="N342" t="s">
        <v>8221</v>
      </c>
      <c r="O342">
        <v>8</v>
      </c>
    </row>
    <row r="343" spans="10:15" x14ac:dyDescent="0.3">
      <c r="J343" t="s">
        <v>8219</v>
      </c>
      <c r="K343">
        <v>119</v>
      </c>
      <c r="N343" t="s">
        <v>8221</v>
      </c>
      <c r="O343">
        <v>1</v>
      </c>
    </row>
    <row r="344" spans="10:15" x14ac:dyDescent="0.3">
      <c r="J344" t="s">
        <v>8219</v>
      </c>
      <c r="K344">
        <v>153</v>
      </c>
      <c r="N344" t="s">
        <v>8221</v>
      </c>
      <c r="O344">
        <v>14</v>
      </c>
    </row>
    <row r="345" spans="10:15" x14ac:dyDescent="0.3">
      <c r="J345" t="s">
        <v>8219</v>
      </c>
      <c r="K345">
        <v>100</v>
      </c>
      <c r="N345" t="s">
        <v>8221</v>
      </c>
      <c r="O345">
        <v>24</v>
      </c>
    </row>
    <row r="346" spans="10:15" x14ac:dyDescent="0.3">
      <c r="J346" t="s">
        <v>8219</v>
      </c>
      <c r="K346">
        <v>143</v>
      </c>
      <c r="N346" t="s">
        <v>8221</v>
      </c>
      <c r="O346">
        <v>2</v>
      </c>
    </row>
    <row r="347" spans="10:15" x14ac:dyDescent="0.3">
      <c r="J347" t="s">
        <v>8219</v>
      </c>
      <c r="K347">
        <v>140</v>
      </c>
      <c r="N347" t="s">
        <v>8221</v>
      </c>
      <c r="O347">
        <v>21</v>
      </c>
    </row>
    <row r="348" spans="10:15" x14ac:dyDescent="0.3">
      <c r="J348" t="s">
        <v>8219</v>
      </c>
      <c r="K348">
        <v>35</v>
      </c>
      <c r="N348" t="s">
        <v>8221</v>
      </c>
      <c r="O348">
        <v>7</v>
      </c>
    </row>
    <row r="349" spans="10:15" x14ac:dyDescent="0.3">
      <c r="J349" t="s">
        <v>8219</v>
      </c>
      <c r="K349">
        <v>149</v>
      </c>
      <c r="N349" t="s">
        <v>8221</v>
      </c>
      <c r="O349">
        <v>0</v>
      </c>
    </row>
    <row r="350" spans="10:15" x14ac:dyDescent="0.3">
      <c r="J350" t="s">
        <v>8219</v>
      </c>
      <c r="K350">
        <v>130</v>
      </c>
      <c r="N350" t="s">
        <v>8221</v>
      </c>
      <c r="O350">
        <v>4</v>
      </c>
    </row>
    <row r="351" spans="10:15" x14ac:dyDescent="0.3">
      <c r="J351" t="s">
        <v>8219</v>
      </c>
      <c r="K351">
        <v>120</v>
      </c>
      <c r="N351" t="s">
        <v>8221</v>
      </c>
      <c r="O351">
        <v>32</v>
      </c>
    </row>
    <row r="352" spans="10:15" x14ac:dyDescent="0.3">
      <c r="J352" t="s">
        <v>8219</v>
      </c>
      <c r="K352">
        <v>265</v>
      </c>
      <c r="N352" t="s">
        <v>8221</v>
      </c>
      <c r="O352">
        <v>4</v>
      </c>
    </row>
    <row r="353" spans="10:15" x14ac:dyDescent="0.3">
      <c r="J353" t="s">
        <v>8219</v>
      </c>
      <c r="K353">
        <v>71</v>
      </c>
      <c r="N353" t="s">
        <v>8221</v>
      </c>
      <c r="O353">
        <v>9</v>
      </c>
    </row>
    <row r="354" spans="10:15" x14ac:dyDescent="0.3">
      <c r="J354" t="s">
        <v>8219</v>
      </c>
      <c r="K354">
        <v>13</v>
      </c>
      <c r="N354" t="s">
        <v>8221</v>
      </c>
      <c r="O354">
        <v>17</v>
      </c>
    </row>
    <row r="355" spans="10:15" x14ac:dyDescent="0.3">
      <c r="J355" t="s">
        <v>8219</v>
      </c>
      <c r="K355">
        <v>169</v>
      </c>
      <c r="N355" t="s">
        <v>8221</v>
      </c>
      <c r="O355">
        <v>5</v>
      </c>
    </row>
    <row r="356" spans="10:15" x14ac:dyDescent="0.3">
      <c r="J356" t="s">
        <v>8219</v>
      </c>
      <c r="K356">
        <v>57</v>
      </c>
      <c r="N356" t="s">
        <v>8221</v>
      </c>
      <c r="O356">
        <v>53</v>
      </c>
    </row>
    <row r="357" spans="10:15" x14ac:dyDescent="0.3">
      <c r="J357" t="s">
        <v>8219</v>
      </c>
      <c r="K357">
        <v>229</v>
      </c>
      <c r="N357" t="s">
        <v>8221</v>
      </c>
      <c r="O357">
        <v>7</v>
      </c>
    </row>
    <row r="358" spans="10:15" x14ac:dyDescent="0.3">
      <c r="J358" t="s">
        <v>8219</v>
      </c>
      <c r="K358">
        <v>108</v>
      </c>
      <c r="N358" t="s">
        <v>8221</v>
      </c>
      <c r="O358">
        <v>72</v>
      </c>
    </row>
    <row r="359" spans="10:15" x14ac:dyDescent="0.3">
      <c r="J359" t="s">
        <v>8219</v>
      </c>
      <c r="K359">
        <v>108</v>
      </c>
      <c r="N359" t="s">
        <v>8221</v>
      </c>
      <c r="O359">
        <v>0</v>
      </c>
    </row>
    <row r="360" spans="10:15" x14ac:dyDescent="0.3">
      <c r="J360" t="s">
        <v>8219</v>
      </c>
      <c r="K360">
        <v>41</v>
      </c>
      <c r="N360" t="s">
        <v>8221</v>
      </c>
      <c r="O360">
        <v>2</v>
      </c>
    </row>
    <row r="361" spans="10:15" x14ac:dyDescent="0.3">
      <c r="J361" t="s">
        <v>8219</v>
      </c>
      <c r="K361">
        <v>139</v>
      </c>
      <c r="N361" t="s">
        <v>8221</v>
      </c>
      <c r="O361">
        <v>8</v>
      </c>
    </row>
    <row r="362" spans="10:15" x14ac:dyDescent="0.3">
      <c r="J362" t="s">
        <v>8219</v>
      </c>
      <c r="K362">
        <v>19</v>
      </c>
      <c r="N362" t="s">
        <v>8221</v>
      </c>
      <c r="O362">
        <v>2</v>
      </c>
    </row>
    <row r="363" spans="10:15" x14ac:dyDescent="0.3">
      <c r="J363" t="s">
        <v>8219</v>
      </c>
      <c r="K363">
        <v>94</v>
      </c>
      <c r="N363" t="s">
        <v>8221</v>
      </c>
      <c r="O363">
        <v>0</v>
      </c>
    </row>
    <row r="364" spans="10:15" x14ac:dyDescent="0.3">
      <c r="J364" t="s">
        <v>8219</v>
      </c>
      <c r="K364">
        <v>23</v>
      </c>
      <c r="N364" t="s">
        <v>8221</v>
      </c>
      <c r="O364">
        <v>3</v>
      </c>
    </row>
    <row r="365" spans="10:15" x14ac:dyDescent="0.3">
      <c r="J365" t="s">
        <v>8219</v>
      </c>
      <c r="K365">
        <v>15</v>
      </c>
      <c r="N365" t="s">
        <v>8221</v>
      </c>
      <c r="O365">
        <v>4</v>
      </c>
    </row>
    <row r="366" spans="10:15" x14ac:dyDescent="0.3">
      <c r="J366" t="s">
        <v>8219</v>
      </c>
      <c r="K366">
        <v>62</v>
      </c>
      <c r="N366" t="s">
        <v>8221</v>
      </c>
      <c r="O366">
        <v>3</v>
      </c>
    </row>
    <row r="367" spans="10:15" x14ac:dyDescent="0.3">
      <c r="J367" t="s">
        <v>8219</v>
      </c>
      <c r="K367">
        <v>74</v>
      </c>
      <c r="N367" t="s">
        <v>8221</v>
      </c>
      <c r="O367">
        <v>6</v>
      </c>
    </row>
    <row r="368" spans="10:15" x14ac:dyDescent="0.3">
      <c r="J368" t="s">
        <v>8219</v>
      </c>
      <c r="K368">
        <v>97</v>
      </c>
      <c r="N368" t="s">
        <v>8221</v>
      </c>
      <c r="O368">
        <v>0</v>
      </c>
    </row>
    <row r="369" spans="10:15" x14ac:dyDescent="0.3">
      <c r="J369" t="s">
        <v>8219</v>
      </c>
      <c r="K369">
        <v>55</v>
      </c>
      <c r="N369" t="s">
        <v>8221</v>
      </c>
      <c r="O369">
        <v>0</v>
      </c>
    </row>
    <row r="370" spans="10:15" x14ac:dyDescent="0.3">
      <c r="J370" t="s">
        <v>8219</v>
      </c>
      <c r="K370">
        <v>44</v>
      </c>
      <c r="N370" t="s">
        <v>8221</v>
      </c>
      <c r="O370">
        <v>0</v>
      </c>
    </row>
    <row r="371" spans="10:15" x14ac:dyDescent="0.3">
      <c r="J371" t="s">
        <v>8219</v>
      </c>
      <c r="K371">
        <v>110</v>
      </c>
      <c r="N371" t="s">
        <v>8221</v>
      </c>
      <c r="O371">
        <v>8</v>
      </c>
    </row>
    <row r="372" spans="10:15" x14ac:dyDescent="0.3">
      <c r="J372" t="s">
        <v>8219</v>
      </c>
      <c r="K372">
        <v>59</v>
      </c>
      <c r="N372" t="s">
        <v>8221</v>
      </c>
      <c r="O372">
        <v>5</v>
      </c>
    </row>
    <row r="373" spans="10:15" x14ac:dyDescent="0.3">
      <c r="J373" t="s">
        <v>8219</v>
      </c>
      <c r="K373">
        <v>62</v>
      </c>
      <c r="N373" t="s">
        <v>8221</v>
      </c>
      <c r="O373">
        <v>0</v>
      </c>
    </row>
    <row r="374" spans="10:15" x14ac:dyDescent="0.3">
      <c r="J374" t="s">
        <v>8219</v>
      </c>
      <c r="K374">
        <v>105</v>
      </c>
      <c r="N374" t="s">
        <v>8221</v>
      </c>
      <c r="O374">
        <v>2</v>
      </c>
    </row>
    <row r="375" spans="10:15" x14ac:dyDescent="0.3">
      <c r="J375" t="s">
        <v>8219</v>
      </c>
      <c r="K375">
        <v>26</v>
      </c>
      <c r="N375" t="s">
        <v>8221</v>
      </c>
      <c r="O375">
        <v>24</v>
      </c>
    </row>
    <row r="376" spans="10:15" x14ac:dyDescent="0.3">
      <c r="J376" t="s">
        <v>8219</v>
      </c>
      <c r="K376">
        <v>49</v>
      </c>
      <c r="N376" t="s">
        <v>8221</v>
      </c>
      <c r="O376">
        <v>0</v>
      </c>
    </row>
    <row r="377" spans="10:15" x14ac:dyDescent="0.3">
      <c r="J377" t="s">
        <v>8219</v>
      </c>
      <c r="K377">
        <v>68</v>
      </c>
      <c r="N377" t="s">
        <v>8221</v>
      </c>
      <c r="O377">
        <v>9</v>
      </c>
    </row>
    <row r="378" spans="10:15" x14ac:dyDescent="0.3">
      <c r="J378" t="s">
        <v>8219</v>
      </c>
      <c r="K378">
        <v>22</v>
      </c>
      <c r="N378" t="s">
        <v>8221</v>
      </c>
      <c r="O378">
        <v>0</v>
      </c>
    </row>
    <row r="379" spans="10:15" x14ac:dyDescent="0.3">
      <c r="J379" t="s">
        <v>8219</v>
      </c>
      <c r="K379">
        <v>18</v>
      </c>
      <c r="N379" t="s">
        <v>8221</v>
      </c>
      <c r="O379">
        <v>1</v>
      </c>
    </row>
    <row r="380" spans="10:15" x14ac:dyDescent="0.3">
      <c r="J380" t="s">
        <v>8219</v>
      </c>
      <c r="K380">
        <v>19</v>
      </c>
      <c r="N380" t="s">
        <v>8221</v>
      </c>
      <c r="O380">
        <v>10</v>
      </c>
    </row>
    <row r="381" spans="10:15" x14ac:dyDescent="0.3">
      <c r="J381" t="s">
        <v>8219</v>
      </c>
      <c r="K381">
        <v>99</v>
      </c>
      <c r="N381" t="s">
        <v>8221</v>
      </c>
      <c r="O381">
        <v>1</v>
      </c>
    </row>
    <row r="382" spans="10:15" x14ac:dyDescent="0.3">
      <c r="J382" t="s">
        <v>8219</v>
      </c>
      <c r="K382">
        <v>27</v>
      </c>
      <c r="N382" t="s">
        <v>8221</v>
      </c>
      <c r="O382">
        <v>0</v>
      </c>
    </row>
    <row r="383" spans="10:15" x14ac:dyDescent="0.3">
      <c r="J383" t="s">
        <v>8219</v>
      </c>
      <c r="K383">
        <v>25</v>
      </c>
      <c r="N383" t="s">
        <v>8221</v>
      </c>
      <c r="O383">
        <v>20</v>
      </c>
    </row>
    <row r="384" spans="10:15" x14ac:dyDescent="0.3">
      <c r="J384" t="s">
        <v>8219</v>
      </c>
      <c r="K384">
        <v>14</v>
      </c>
      <c r="N384" t="s">
        <v>8221</v>
      </c>
      <c r="O384">
        <v>30</v>
      </c>
    </row>
    <row r="385" spans="10:15" x14ac:dyDescent="0.3">
      <c r="J385" t="s">
        <v>8219</v>
      </c>
      <c r="K385">
        <v>35</v>
      </c>
      <c r="N385" t="s">
        <v>8221</v>
      </c>
      <c r="O385">
        <v>6</v>
      </c>
    </row>
    <row r="386" spans="10:15" x14ac:dyDescent="0.3">
      <c r="J386" t="s">
        <v>8219</v>
      </c>
      <c r="K386">
        <v>10</v>
      </c>
      <c r="N386" t="s">
        <v>8221</v>
      </c>
      <c r="O386">
        <v>15</v>
      </c>
    </row>
    <row r="387" spans="10:15" x14ac:dyDescent="0.3">
      <c r="J387" t="s">
        <v>8219</v>
      </c>
      <c r="K387">
        <v>29</v>
      </c>
      <c r="N387" t="s">
        <v>8221</v>
      </c>
      <c r="O387">
        <v>5</v>
      </c>
    </row>
    <row r="388" spans="10:15" x14ac:dyDescent="0.3">
      <c r="J388" t="s">
        <v>8219</v>
      </c>
      <c r="K388">
        <v>44</v>
      </c>
      <c r="N388" t="s">
        <v>8221</v>
      </c>
      <c r="O388">
        <v>0</v>
      </c>
    </row>
    <row r="389" spans="10:15" x14ac:dyDescent="0.3">
      <c r="J389" t="s">
        <v>8219</v>
      </c>
      <c r="K389">
        <v>17</v>
      </c>
      <c r="N389" t="s">
        <v>8221</v>
      </c>
      <c r="O389">
        <v>0</v>
      </c>
    </row>
    <row r="390" spans="10:15" x14ac:dyDescent="0.3">
      <c r="J390" t="s">
        <v>8219</v>
      </c>
      <c r="K390">
        <v>34</v>
      </c>
      <c r="N390" t="s">
        <v>8221</v>
      </c>
      <c r="O390">
        <v>28</v>
      </c>
    </row>
    <row r="391" spans="10:15" x14ac:dyDescent="0.3">
      <c r="J391" t="s">
        <v>8219</v>
      </c>
      <c r="K391">
        <v>14</v>
      </c>
      <c r="N391" t="s">
        <v>8221</v>
      </c>
      <c r="O391">
        <v>0</v>
      </c>
    </row>
    <row r="392" spans="10:15" x14ac:dyDescent="0.3">
      <c r="J392" t="s">
        <v>8219</v>
      </c>
      <c r="K392">
        <v>156</v>
      </c>
      <c r="N392" t="s">
        <v>8221</v>
      </c>
      <c r="O392">
        <v>5</v>
      </c>
    </row>
    <row r="393" spans="10:15" x14ac:dyDescent="0.3">
      <c r="J393" t="s">
        <v>8219</v>
      </c>
      <c r="K393">
        <v>128</v>
      </c>
      <c r="N393" t="s">
        <v>8221</v>
      </c>
      <c r="O393">
        <v>7</v>
      </c>
    </row>
    <row r="394" spans="10:15" x14ac:dyDescent="0.3">
      <c r="J394" t="s">
        <v>8219</v>
      </c>
      <c r="K394">
        <v>60</v>
      </c>
      <c r="N394" t="s">
        <v>8221</v>
      </c>
      <c r="O394">
        <v>30</v>
      </c>
    </row>
    <row r="395" spans="10:15" x14ac:dyDescent="0.3">
      <c r="J395" t="s">
        <v>8219</v>
      </c>
      <c r="K395">
        <v>32</v>
      </c>
      <c r="N395" t="s">
        <v>8221</v>
      </c>
      <c r="O395">
        <v>2</v>
      </c>
    </row>
    <row r="396" spans="10:15" x14ac:dyDescent="0.3">
      <c r="J396" t="s">
        <v>8219</v>
      </c>
      <c r="K396">
        <v>53</v>
      </c>
      <c r="N396" t="s">
        <v>8221</v>
      </c>
      <c r="O396">
        <v>30</v>
      </c>
    </row>
    <row r="397" spans="10:15" x14ac:dyDescent="0.3">
      <c r="J397" t="s">
        <v>8219</v>
      </c>
      <c r="K397">
        <v>184</v>
      </c>
      <c r="N397" t="s">
        <v>8221</v>
      </c>
      <c r="O397">
        <v>2</v>
      </c>
    </row>
    <row r="398" spans="10:15" x14ac:dyDescent="0.3">
      <c r="J398" t="s">
        <v>8219</v>
      </c>
      <c r="K398">
        <v>90</v>
      </c>
      <c r="N398" t="s">
        <v>8221</v>
      </c>
      <c r="O398">
        <v>0</v>
      </c>
    </row>
    <row r="399" spans="10:15" x14ac:dyDescent="0.3">
      <c r="J399" t="s">
        <v>8219</v>
      </c>
      <c r="K399">
        <v>71</v>
      </c>
      <c r="N399" t="s">
        <v>8221</v>
      </c>
      <c r="O399">
        <v>2</v>
      </c>
    </row>
    <row r="400" spans="10:15" x14ac:dyDescent="0.3">
      <c r="J400" t="s">
        <v>8219</v>
      </c>
      <c r="K400">
        <v>87</v>
      </c>
      <c r="N400" t="s">
        <v>8221</v>
      </c>
      <c r="O400">
        <v>1</v>
      </c>
    </row>
    <row r="401" spans="10:15" x14ac:dyDescent="0.3">
      <c r="J401" t="s">
        <v>8219</v>
      </c>
      <c r="K401">
        <v>28</v>
      </c>
      <c r="N401" t="s">
        <v>8221</v>
      </c>
      <c r="O401">
        <v>2</v>
      </c>
    </row>
    <row r="402" spans="10:15" x14ac:dyDescent="0.3">
      <c r="J402" t="s">
        <v>8219</v>
      </c>
      <c r="K402">
        <v>56</v>
      </c>
      <c r="N402" t="s">
        <v>8221</v>
      </c>
      <c r="O402">
        <v>14</v>
      </c>
    </row>
    <row r="403" spans="10:15" x14ac:dyDescent="0.3">
      <c r="J403" t="s">
        <v>8219</v>
      </c>
      <c r="K403">
        <v>51</v>
      </c>
      <c r="N403" t="s">
        <v>8221</v>
      </c>
      <c r="O403">
        <v>31</v>
      </c>
    </row>
    <row r="404" spans="10:15" x14ac:dyDescent="0.3">
      <c r="J404" t="s">
        <v>8219</v>
      </c>
      <c r="K404">
        <v>75</v>
      </c>
      <c r="N404" t="s">
        <v>8221</v>
      </c>
      <c r="O404">
        <v>16</v>
      </c>
    </row>
    <row r="405" spans="10:15" x14ac:dyDescent="0.3">
      <c r="J405" t="s">
        <v>8219</v>
      </c>
      <c r="K405">
        <v>38</v>
      </c>
      <c r="N405" t="s">
        <v>8221</v>
      </c>
      <c r="O405">
        <v>12</v>
      </c>
    </row>
    <row r="406" spans="10:15" x14ac:dyDescent="0.3">
      <c r="J406" t="s">
        <v>8219</v>
      </c>
      <c r="K406">
        <v>18</v>
      </c>
      <c r="N406" t="s">
        <v>8221</v>
      </c>
      <c r="O406">
        <v>96</v>
      </c>
    </row>
    <row r="407" spans="10:15" x14ac:dyDescent="0.3">
      <c r="J407" t="s">
        <v>8219</v>
      </c>
      <c r="K407">
        <v>54</v>
      </c>
      <c r="N407" t="s">
        <v>8221</v>
      </c>
      <c r="O407">
        <v>16</v>
      </c>
    </row>
    <row r="408" spans="10:15" x14ac:dyDescent="0.3">
      <c r="J408" t="s">
        <v>8219</v>
      </c>
      <c r="K408">
        <v>71</v>
      </c>
      <c r="N408" t="s">
        <v>8221</v>
      </c>
      <c r="O408">
        <v>5</v>
      </c>
    </row>
    <row r="409" spans="10:15" x14ac:dyDescent="0.3">
      <c r="J409" t="s">
        <v>8219</v>
      </c>
      <c r="K409">
        <v>57</v>
      </c>
      <c r="N409" t="s">
        <v>8221</v>
      </c>
      <c r="O409">
        <v>0</v>
      </c>
    </row>
    <row r="410" spans="10:15" x14ac:dyDescent="0.3">
      <c r="J410" t="s">
        <v>8219</v>
      </c>
      <c r="K410">
        <v>43</v>
      </c>
      <c r="N410" t="s">
        <v>8221</v>
      </c>
      <c r="O410">
        <v>8</v>
      </c>
    </row>
    <row r="411" spans="10:15" x14ac:dyDescent="0.3">
      <c r="J411" t="s">
        <v>8219</v>
      </c>
      <c r="K411">
        <v>52</v>
      </c>
      <c r="N411" t="s">
        <v>8221</v>
      </c>
      <c r="O411">
        <v>7</v>
      </c>
    </row>
    <row r="412" spans="10:15" x14ac:dyDescent="0.3">
      <c r="J412" t="s">
        <v>8219</v>
      </c>
      <c r="K412">
        <v>27</v>
      </c>
      <c r="N412" t="s">
        <v>8221</v>
      </c>
      <c r="O412">
        <v>24</v>
      </c>
    </row>
    <row r="413" spans="10:15" x14ac:dyDescent="0.3">
      <c r="J413" t="s">
        <v>8219</v>
      </c>
      <c r="K413">
        <v>12</v>
      </c>
      <c r="N413" t="s">
        <v>8221</v>
      </c>
      <c r="O413">
        <v>121</v>
      </c>
    </row>
    <row r="414" spans="10:15" x14ac:dyDescent="0.3">
      <c r="J414" t="s">
        <v>8219</v>
      </c>
      <c r="K414">
        <v>33</v>
      </c>
      <c r="N414" t="s">
        <v>8221</v>
      </c>
      <c r="O414">
        <v>196</v>
      </c>
    </row>
    <row r="415" spans="10:15" x14ac:dyDescent="0.3">
      <c r="J415" t="s">
        <v>8219</v>
      </c>
      <c r="K415">
        <v>96</v>
      </c>
      <c r="N415" t="s">
        <v>8221</v>
      </c>
      <c r="O415">
        <v>5</v>
      </c>
    </row>
    <row r="416" spans="10:15" x14ac:dyDescent="0.3">
      <c r="J416" t="s">
        <v>8219</v>
      </c>
      <c r="K416">
        <v>28</v>
      </c>
      <c r="N416" t="s">
        <v>8221</v>
      </c>
      <c r="O416">
        <v>73</v>
      </c>
    </row>
    <row r="417" spans="10:15" x14ac:dyDescent="0.3">
      <c r="J417" t="s">
        <v>8219</v>
      </c>
      <c r="K417">
        <v>43</v>
      </c>
      <c r="N417" t="s">
        <v>8221</v>
      </c>
      <c r="O417">
        <v>93</v>
      </c>
    </row>
    <row r="418" spans="10:15" x14ac:dyDescent="0.3">
      <c r="J418" t="s">
        <v>8219</v>
      </c>
      <c r="K418">
        <v>205</v>
      </c>
      <c r="N418" t="s">
        <v>8221</v>
      </c>
      <c r="O418">
        <v>17</v>
      </c>
    </row>
    <row r="419" spans="10:15" x14ac:dyDescent="0.3">
      <c r="J419" t="s">
        <v>8219</v>
      </c>
      <c r="K419">
        <v>23</v>
      </c>
      <c r="N419" t="s">
        <v>8221</v>
      </c>
      <c r="O419">
        <v>7</v>
      </c>
    </row>
    <row r="420" spans="10:15" x14ac:dyDescent="0.3">
      <c r="J420" t="s">
        <v>8219</v>
      </c>
      <c r="K420">
        <v>19</v>
      </c>
      <c r="N420" t="s">
        <v>8221</v>
      </c>
      <c r="O420">
        <v>17</v>
      </c>
    </row>
    <row r="421" spans="10:15" x14ac:dyDescent="0.3">
      <c r="J421" t="s">
        <v>8219</v>
      </c>
      <c r="K421">
        <v>14</v>
      </c>
      <c r="N421" t="s">
        <v>8221</v>
      </c>
      <c r="O421">
        <v>171</v>
      </c>
    </row>
    <row r="422" spans="10:15" x14ac:dyDescent="0.3">
      <c r="J422" t="s">
        <v>8219</v>
      </c>
      <c r="K422">
        <v>38</v>
      </c>
      <c r="N422" t="s">
        <v>8221</v>
      </c>
      <c r="O422">
        <v>188</v>
      </c>
    </row>
    <row r="423" spans="10:15" x14ac:dyDescent="0.3">
      <c r="J423" t="s">
        <v>8219</v>
      </c>
      <c r="K423">
        <v>78</v>
      </c>
      <c r="N423" t="s">
        <v>8221</v>
      </c>
      <c r="O423">
        <v>110</v>
      </c>
    </row>
    <row r="424" spans="10:15" x14ac:dyDescent="0.3">
      <c r="J424" t="s">
        <v>8219</v>
      </c>
      <c r="K424">
        <v>69</v>
      </c>
      <c r="N424" t="s">
        <v>8221</v>
      </c>
      <c r="O424">
        <v>37</v>
      </c>
    </row>
    <row r="425" spans="10:15" x14ac:dyDescent="0.3">
      <c r="J425" t="s">
        <v>8219</v>
      </c>
      <c r="K425">
        <v>33</v>
      </c>
      <c r="N425" t="s">
        <v>8221</v>
      </c>
      <c r="O425">
        <v>9</v>
      </c>
    </row>
    <row r="426" spans="10:15" x14ac:dyDescent="0.3">
      <c r="J426" t="s">
        <v>8219</v>
      </c>
      <c r="K426">
        <v>54</v>
      </c>
      <c r="N426" t="s">
        <v>8221</v>
      </c>
      <c r="O426">
        <v>29</v>
      </c>
    </row>
    <row r="427" spans="10:15" x14ac:dyDescent="0.3">
      <c r="J427" t="s">
        <v>8219</v>
      </c>
      <c r="K427">
        <v>99</v>
      </c>
      <c r="N427" t="s">
        <v>8221</v>
      </c>
      <c r="O427">
        <v>6</v>
      </c>
    </row>
    <row r="428" spans="10:15" x14ac:dyDescent="0.3">
      <c r="J428" t="s">
        <v>8219</v>
      </c>
      <c r="K428">
        <v>49</v>
      </c>
      <c r="N428" t="s">
        <v>8221</v>
      </c>
      <c r="O428">
        <v>30</v>
      </c>
    </row>
    <row r="429" spans="10:15" x14ac:dyDescent="0.3">
      <c r="J429" t="s">
        <v>8219</v>
      </c>
      <c r="K429">
        <v>11</v>
      </c>
      <c r="N429" t="s">
        <v>8221</v>
      </c>
      <c r="O429">
        <v>81</v>
      </c>
    </row>
    <row r="430" spans="10:15" x14ac:dyDescent="0.3">
      <c r="J430" t="s">
        <v>8219</v>
      </c>
      <c r="K430">
        <v>38</v>
      </c>
      <c r="N430" t="s">
        <v>8221</v>
      </c>
      <c r="O430">
        <v>4</v>
      </c>
    </row>
    <row r="431" spans="10:15" x14ac:dyDescent="0.3">
      <c r="J431" t="s">
        <v>8219</v>
      </c>
      <c r="K431">
        <v>16</v>
      </c>
      <c r="N431" t="s">
        <v>8221</v>
      </c>
      <c r="O431">
        <v>11</v>
      </c>
    </row>
    <row r="432" spans="10:15" x14ac:dyDescent="0.3">
      <c r="J432" t="s">
        <v>8219</v>
      </c>
      <c r="K432">
        <v>32</v>
      </c>
      <c r="N432" t="s">
        <v>8221</v>
      </c>
      <c r="O432">
        <v>14</v>
      </c>
    </row>
    <row r="433" spans="10:15" x14ac:dyDescent="0.3">
      <c r="J433" t="s">
        <v>8219</v>
      </c>
      <c r="K433">
        <v>20</v>
      </c>
      <c r="N433" t="s">
        <v>8221</v>
      </c>
      <c r="O433">
        <v>5</v>
      </c>
    </row>
    <row r="434" spans="10:15" x14ac:dyDescent="0.3">
      <c r="J434" t="s">
        <v>8219</v>
      </c>
      <c r="K434">
        <v>154</v>
      </c>
      <c r="N434" t="s">
        <v>8221</v>
      </c>
      <c r="O434">
        <v>45</v>
      </c>
    </row>
    <row r="435" spans="10:15" x14ac:dyDescent="0.3">
      <c r="J435" t="s">
        <v>8219</v>
      </c>
      <c r="K435">
        <v>41</v>
      </c>
      <c r="N435" t="s">
        <v>8221</v>
      </c>
      <c r="O435">
        <v>8</v>
      </c>
    </row>
    <row r="436" spans="10:15" x14ac:dyDescent="0.3">
      <c r="J436" t="s">
        <v>8219</v>
      </c>
      <c r="K436">
        <v>75</v>
      </c>
      <c r="N436" t="s">
        <v>8221</v>
      </c>
      <c r="O436">
        <v>3</v>
      </c>
    </row>
    <row r="437" spans="10:15" x14ac:dyDescent="0.3">
      <c r="J437" t="s">
        <v>8219</v>
      </c>
      <c r="K437">
        <v>40</v>
      </c>
      <c r="N437" t="s">
        <v>8221</v>
      </c>
      <c r="O437">
        <v>24</v>
      </c>
    </row>
    <row r="438" spans="10:15" x14ac:dyDescent="0.3">
      <c r="J438" t="s">
        <v>8219</v>
      </c>
      <c r="K438">
        <v>46</v>
      </c>
      <c r="N438" t="s">
        <v>8221</v>
      </c>
      <c r="O438">
        <v>18</v>
      </c>
    </row>
    <row r="439" spans="10:15" x14ac:dyDescent="0.3">
      <c r="J439" t="s">
        <v>8219</v>
      </c>
      <c r="K439">
        <v>62</v>
      </c>
      <c r="N439" t="s">
        <v>8221</v>
      </c>
      <c r="O439">
        <v>12</v>
      </c>
    </row>
    <row r="440" spans="10:15" x14ac:dyDescent="0.3">
      <c r="J440" t="s">
        <v>8219</v>
      </c>
      <c r="K440">
        <v>61</v>
      </c>
      <c r="N440" t="s">
        <v>8221</v>
      </c>
      <c r="O440">
        <v>123</v>
      </c>
    </row>
    <row r="441" spans="10:15" x14ac:dyDescent="0.3">
      <c r="J441" t="s">
        <v>8219</v>
      </c>
      <c r="K441">
        <v>96</v>
      </c>
      <c r="N441" t="s">
        <v>8221</v>
      </c>
      <c r="O441">
        <v>96</v>
      </c>
    </row>
    <row r="442" spans="10:15" x14ac:dyDescent="0.3">
      <c r="J442" t="s">
        <v>8219</v>
      </c>
      <c r="K442">
        <v>190</v>
      </c>
      <c r="N442" t="s">
        <v>8221</v>
      </c>
      <c r="O442">
        <v>31</v>
      </c>
    </row>
    <row r="443" spans="10:15" x14ac:dyDescent="0.3">
      <c r="J443" t="s">
        <v>8219</v>
      </c>
      <c r="K443">
        <v>94</v>
      </c>
      <c r="N443" t="s">
        <v>8221</v>
      </c>
      <c r="O443">
        <v>4</v>
      </c>
    </row>
    <row r="444" spans="10:15" x14ac:dyDescent="0.3">
      <c r="J444" t="s">
        <v>8219</v>
      </c>
      <c r="K444">
        <v>39</v>
      </c>
      <c r="N444" t="s">
        <v>8221</v>
      </c>
      <c r="O444">
        <v>3</v>
      </c>
    </row>
    <row r="445" spans="10:15" x14ac:dyDescent="0.3">
      <c r="J445" t="s">
        <v>8219</v>
      </c>
      <c r="K445">
        <v>127</v>
      </c>
      <c r="N445" t="s">
        <v>8221</v>
      </c>
      <c r="O445">
        <v>179</v>
      </c>
    </row>
    <row r="446" spans="10:15" x14ac:dyDescent="0.3">
      <c r="J446" t="s">
        <v>8219</v>
      </c>
      <c r="K446">
        <v>159</v>
      </c>
      <c r="N446" t="s">
        <v>8221</v>
      </c>
      <c r="O446">
        <v>3</v>
      </c>
    </row>
    <row r="447" spans="10:15" x14ac:dyDescent="0.3">
      <c r="J447" t="s">
        <v>8219</v>
      </c>
      <c r="K447">
        <v>177</v>
      </c>
      <c r="N447" t="s">
        <v>8221</v>
      </c>
      <c r="O447">
        <v>23</v>
      </c>
    </row>
    <row r="448" spans="10:15" x14ac:dyDescent="0.3">
      <c r="J448" t="s">
        <v>8219</v>
      </c>
      <c r="K448">
        <v>47</v>
      </c>
      <c r="N448" t="s">
        <v>8221</v>
      </c>
      <c r="O448">
        <v>23</v>
      </c>
    </row>
    <row r="449" spans="10:15" x14ac:dyDescent="0.3">
      <c r="J449" t="s">
        <v>8219</v>
      </c>
      <c r="K449">
        <v>1</v>
      </c>
      <c r="N449" t="s">
        <v>8221</v>
      </c>
      <c r="O449">
        <v>41</v>
      </c>
    </row>
    <row r="450" spans="10:15" x14ac:dyDescent="0.3">
      <c r="J450" t="s">
        <v>8219</v>
      </c>
      <c r="K450">
        <v>16</v>
      </c>
      <c r="N450" t="s">
        <v>8221</v>
      </c>
      <c r="O450">
        <v>0</v>
      </c>
    </row>
    <row r="451" spans="10:15" x14ac:dyDescent="0.3">
      <c r="J451" t="s">
        <v>8219</v>
      </c>
      <c r="K451">
        <v>115</v>
      </c>
      <c r="N451" t="s">
        <v>8221</v>
      </c>
      <c r="O451">
        <v>32</v>
      </c>
    </row>
    <row r="452" spans="10:15" x14ac:dyDescent="0.3">
      <c r="J452" t="s">
        <v>8219</v>
      </c>
      <c r="K452">
        <v>133</v>
      </c>
      <c r="N452" t="s">
        <v>8221</v>
      </c>
      <c r="O452">
        <v>2</v>
      </c>
    </row>
    <row r="453" spans="10:15" x14ac:dyDescent="0.3">
      <c r="J453" t="s">
        <v>8219</v>
      </c>
      <c r="K453">
        <v>70</v>
      </c>
      <c r="N453" t="s">
        <v>8221</v>
      </c>
      <c r="O453">
        <v>7</v>
      </c>
    </row>
    <row r="454" spans="10:15" x14ac:dyDescent="0.3">
      <c r="J454" t="s">
        <v>8219</v>
      </c>
      <c r="K454">
        <v>62</v>
      </c>
      <c r="N454" t="s">
        <v>8221</v>
      </c>
      <c r="O454">
        <v>4</v>
      </c>
    </row>
    <row r="455" spans="10:15" x14ac:dyDescent="0.3">
      <c r="J455" t="s">
        <v>8219</v>
      </c>
      <c r="K455">
        <v>10</v>
      </c>
      <c r="N455" t="s">
        <v>8221</v>
      </c>
      <c r="O455">
        <v>196</v>
      </c>
    </row>
    <row r="456" spans="10:15" x14ac:dyDescent="0.3">
      <c r="J456" t="s">
        <v>8219</v>
      </c>
      <c r="K456">
        <v>499</v>
      </c>
      <c r="N456" t="s">
        <v>8221</v>
      </c>
      <c r="O456">
        <v>11</v>
      </c>
    </row>
    <row r="457" spans="10:15" x14ac:dyDescent="0.3">
      <c r="J457" t="s">
        <v>8219</v>
      </c>
      <c r="K457">
        <v>47</v>
      </c>
      <c r="N457" t="s">
        <v>8221</v>
      </c>
      <c r="O457">
        <v>9</v>
      </c>
    </row>
    <row r="458" spans="10:15" x14ac:dyDescent="0.3">
      <c r="J458" t="s">
        <v>8219</v>
      </c>
      <c r="K458">
        <v>28</v>
      </c>
      <c r="N458" t="s">
        <v>8221</v>
      </c>
      <c r="O458">
        <v>5</v>
      </c>
    </row>
    <row r="459" spans="10:15" x14ac:dyDescent="0.3">
      <c r="J459" t="s">
        <v>8219</v>
      </c>
      <c r="K459">
        <v>24</v>
      </c>
      <c r="N459" t="s">
        <v>8221</v>
      </c>
      <c r="O459">
        <v>8</v>
      </c>
    </row>
    <row r="460" spans="10:15" x14ac:dyDescent="0.3">
      <c r="J460" t="s">
        <v>8219</v>
      </c>
      <c r="K460">
        <v>76</v>
      </c>
      <c r="N460" t="s">
        <v>8221</v>
      </c>
      <c r="O460">
        <v>229</v>
      </c>
    </row>
    <row r="461" spans="10:15" x14ac:dyDescent="0.3">
      <c r="J461" t="s">
        <v>8219</v>
      </c>
      <c r="K461">
        <v>98</v>
      </c>
      <c r="N461" t="s">
        <v>8221</v>
      </c>
      <c r="O461">
        <v>40</v>
      </c>
    </row>
    <row r="462" spans="10:15" x14ac:dyDescent="0.3">
      <c r="J462" t="s">
        <v>8219</v>
      </c>
      <c r="K462">
        <v>30</v>
      </c>
      <c r="N462" t="s">
        <v>8221</v>
      </c>
      <c r="O462">
        <v>123</v>
      </c>
    </row>
    <row r="463" spans="10:15" x14ac:dyDescent="0.3">
      <c r="J463" t="s">
        <v>8219</v>
      </c>
      <c r="K463">
        <v>478</v>
      </c>
      <c r="N463" t="s">
        <v>8221</v>
      </c>
      <c r="O463">
        <v>5</v>
      </c>
    </row>
    <row r="464" spans="10:15" x14ac:dyDescent="0.3">
      <c r="J464" t="s">
        <v>8219</v>
      </c>
      <c r="K464">
        <v>74</v>
      </c>
      <c r="N464" t="s">
        <v>8221</v>
      </c>
      <c r="O464">
        <v>148</v>
      </c>
    </row>
    <row r="465" spans="10:15" x14ac:dyDescent="0.3">
      <c r="J465" t="s">
        <v>8219</v>
      </c>
      <c r="K465">
        <v>131</v>
      </c>
      <c r="N465" t="s">
        <v>8221</v>
      </c>
      <c r="O465">
        <v>10</v>
      </c>
    </row>
    <row r="466" spans="10:15" x14ac:dyDescent="0.3">
      <c r="J466" t="s">
        <v>8219</v>
      </c>
      <c r="K466">
        <v>61</v>
      </c>
      <c r="N466" t="s">
        <v>8221</v>
      </c>
      <c r="O466">
        <v>4</v>
      </c>
    </row>
    <row r="467" spans="10:15" x14ac:dyDescent="0.3">
      <c r="J467" t="s">
        <v>8219</v>
      </c>
      <c r="K467">
        <v>1071</v>
      </c>
      <c r="N467" t="s">
        <v>8221</v>
      </c>
      <c r="O467">
        <v>21</v>
      </c>
    </row>
    <row r="468" spans="10:15" x14ac:dyDescent="0.3">
      <c r="J468" t="s">
        <v>8219</v>
      </c>
      <c r="K468">
        <v>122</v>
      </c>
      <c r="N468" t="s">
        <v>8221</v>
      </c>
      <c r="O468">
        <v>2</v>
      </c>
    </row>
    <row r="469" spans="10:15" x14ac:dyDescent="0.3">
      <c r="J469" t="s">
        <v>8219</v>
      </c>
      <c r="K469">
        <v>111</v>
      </c>
      <c r="N469" t="s">
        <v>8221</v>
      </c>
      <c r="O469">
        <v>0</v>
      </c>
    </row>
    <row r="470" spans="10:15" x14ac:dyDescent="0.3">
      <c r="J470" t="s">
        <v>8219</v>
      </c>
      <c r="K470">
        <v>255</v>
      </c>
      <c r="N470" t="s">
        <v>8221</v>
      </c>
      <c r="O470">
        <v>4</v>
      </c>
    </row>
    <row r="471" spans="10:15" x14ac:dyDescent="0.3">
      <c r="J471" t="s">
        <v>8219</v>
      </c>
      <c r="K471">
        <v>141</v>
      </c>
      <c r="N471" t="s">
        <v>8221</v>
      </c>
      <c r="O471">
        <v>1</v>
      </c>
    </row>
    <row r="472" spans="10:15" x14ac:dyDescent="0.3">
      <c r="J472" t="s">
        <v>8219</v>
      </c>
      <c r="K472">
        <v>159</v>
      </c>
      <c r="N472" t="s">
        <v>8221</v>
      </c>
      <c r="O472">
        <v>30</v>
      </c>
    </row>
    <row r="473" spans="10:15" x14ac:dyDescent="0.3">
      <c r="J473" t="s">
        <v>8219</v>
      </c>
      <c r="K473">
        <v>99</v>
      </c>
      <c r="N473" t="s">
        <v>8221</v>
      </c>
      <c r="O473">
        <v>3</v>
      </c>
    </row>
    <row r="474" spans="10:15" x14ac:dyDescent="0.3">
      <c r="J474" t="s">
        <v>8219</v>
      </c>
      <c r="K474">
        <v>96</v>
      </c>
      <c r="N474" t="s">
        <v>8221</v>
      </c>
      <c r="O474">
        <v>975</v>
      </c>
    </row>
    <row r="475" spans="10:15" x14ac:dyDescent="0.3">
      <c r="J475" t="s">
        <v>8219</v>
      </c>
      <c r="K475">
        <v>27</v>
      </c>
      <c r="N475" t="s">
        <v>8221</v>
      </c>
      <c r="O475">
        <v>167</v>
      </c>
    </row>
    <row r="476" spans="10:15" x14ac:dyDescent="0.3">
      <c r="J476" t="s">
        <v>8219</v>
      </c>
      <c r="K476">
        <v>166</v>
      </c>
      <c r="N476" t="s">
        <v>8221</v>
      </c>
      <c r="O476">
        <v>5</v>
      </c>
    </row>
    <row r="477" spans="10:15" x14ac:dyDescent="0.3">
      <c r="J477" t="s">
        <v>8219</v>
      </c>
      <c r="K477">
        <v>76</v>
      </c>
      <c r="N477" t="s">
        <v>8221</v>
      </c>
      <c r="O477">
        <v>18</v>
      </c>
    </row>
    <row r="478" spans="10:15" x14ac:dyDescent="0.3">
      <c r="J478" t="s">
        <v>8219</v>
      </c>
      <c r="K478">
        <v>211</v>
      </c>
      <c r="N478" t="s">
        <v>8221</v>
      </c>
      <c r="O478">
        <v>98</v>
      </c>
    </row>
    <row r="479" spans="10:15" x14ac:dyDescent="0.3">
      <c r="J479" t="s">
        <v>8219</v>
      </c>
      <c r="K479">
        <v>21</v>
      </c>
      <c r="N479" t="s">
        <v>8221</v>
      </c>
      <c r="O479">
        <v>4</v>
      </c>
    </row>
    <row r="480" spans="10:15" x14ac:dyDescent="0.3">
      <c r="J480" t="s">
        <v>8219</v>
      </c>
      <c r="K480">
        <v>61</v>
      </c>
      <c r="N480" t="s">
        <v>8221</v>
      </c>
      <c r="O480">
        <v>3</v>
      </c>
    </row>
    <row r="481" spans="10:15" x14ac:dyDescent="0.3">
      <c r="J481" t="s">
        <v>8219</v>
      </c>
      <c r="K481">
        <v>30</v>
      </c>
      <c r="N481" t="s">
        <v>8221</v>
      </c>
      <c r="O481">
        <v>1</v>
      </c>
    </row>
    <row r="482" spans="10:15" x14ac:dyDescent="0.3">
      <c r="J482" t="s">
        <v>8219</v>
      </c>
      <c r="K482">
        <v>375</v>
      </c>
      <c r="N482" t="s">
        <v>8221</v>
      </c>
      <c r="O482">
        <v>0</v>
      </c>
    </row>
    <row r="483" spans="10:15" x14ac:dyDescent="0.3">
      <c r="J483" t="s">
        <v>8219</v>
      </c>
      <c r="K483">
        <v>111</v>
      </c>
      <c r="N483" t="s">
        <v>8221</v>
      </c>
      <c r="O483">
        <v>9</v>
      </c>
    </row>
    <row r="484" spans="10:15" x14ac:dyDescent="0.3">
      <c r="J484" t="s">
        <v>8219</v>
      </c>
      <c r="K484">
        <v>123</v>
      </c>
      <c r="N484" t="s">
        <v>8221</v>
      </c>
      <c r="O484">
        <v>2</v>
      </c>
    </row>
    <row r="485" spans="10:15" x14ac:dyDescent="0.3">
      <c r="J485" t="s">
        <v>8219</v>
      </c>
      <c r="K485">
        <v>70</v>
      </c>
      <c r="N485" t="s">
        <v>8221</v>
      </c>
      <c r="O485">
        <v>0</v>
      </c>
    </row>
    <row r="486" spans="10:15" x14ac:dyDescent="0.3">
      <c r="J486" t="s">
        <v>8219</v>
      </c>
      <c r="K486">
        <v>85</v>
      </c>
      <c r="N486" t="s">
        <v>8221</v>
      </c>
      <c r="O486">
        <v>147</v>
      </c>
    </row>
    <row r="487" spans="10:15" x14ac:dyDescent="0.3">
      <c r="J487" t="s">
        <v>8219</v>
      </c>
      <c r="K487">
        <v>86</v>
      </c>
      <c r="N487" t="s">
        <v>8221</v>
      </c>
      <c r="O487">
        <v>49</v>
      </c>
    </row>
    <row r="488" spans="10:15" x14ac:dyDescent="0.3">
      <c r="J488" t="s">
        <v>8219</v>
      </c>
      <c r="K488">
        <v>13</v>
      </c>
      <c r="N488" t="s">
        <v>8221</v>
      </c>
      <c r="O488">
        <v>1</v>
      </c>
    </row>
    <row r="489" spans="10:15" x14ac:dyDescent="0.3">
      <c r="J489" t="s">
        <v>8219</v>
      </c>
      <c r="K489">
        <v>33</v>
      </c>
      <c r="N489" t="s">
        <v>8221</v>
      </c>
      <c r="O489">
        <v>2</v>
      </c>
    </row>
    <row r="490" spans="10:15" x14ac:dyDescent="0.3">
      <c r="J490" t="s">
        <v>8219</v>
      </c>
      <c r="K490">
        <v>15</v>
      </c>
      <c r="N490" t="s">
        <v>8221</v>
      </c>
      <c r="O490">
        <v>7</v>
      </c>
    </row>
    <row r="491" spans="10:15" x14ac:dyDescent="0.3">
      <c r="J491" t="s">
        <v>8219</v>
      </c>
      <c r="K491">
        <v>273</v>
      </c>
      <c r="N491" t="s">
        <v>8221</v>
      </c>
      <c r="O491">
        <v>4</v>
      </c>
    </row>
    <row r="492" spans="10:15" x14ac:dyDescent="0.3">
      <c r="J492" t="s">
        <v>8219</v>
      </c>
      <c r="K492">
        <v>714</v>
      </c>
      <c r="N492" t="s">
        <v>8221</v>
      </c>
      <c r="O492">
        <v>27</v>
      </c>
    </row>
    <row r="493" spans="10:15" x14ac:dyDescent="0.3">
      <c r="J493" t="s">
        <v>8219</v>
      </c>
      <c r="K493">
        <v>170</v>
      </c>
      <c r="N493" t="s">
        <v>8221</v>
      </c>
      <c r="O493">
        <v>94</v>
      </c>
    </row>
    <row r="494" spans="10:15" x14ac:dyDescent="0.3">
      <c r="J494" t="s">
        <v>8219</v>
      </c>
      <c r="K494">
        <v>512</v>
      </c>
      <c r="N494" t="s">
        <v>8221</v>
      </c>
      <c r="O494">
        <v>29</v>
      </c>
    </row>
    <row r="495" spans="10:15" x14ac:dyDescent="0.3">
      <c r="J495" t="s">
        <v>8219</v>
      </c>
      <c r="K495">
        <v>314</v>
      </c>
      <c r="N495" t="s">
        <v>8221</v>
      </c>
      <c r="O495">
        <v>7</v>
      </c>
    </row>
    <row r="496" spans="10:15" x14ac:dyDescent="0.3">
      <c r="J496" t="s">
        <v>8219</v>
      </c>
      <c r="K496">
        <v>167</v>
      </c>
      <c r="N496" t="s">
        <v>8221</v>
      </c>
      <c r="O496">
        <v>22</v>
      </c>
    </row>
    <row r="497" spans="10:15" x14ac:dyDescent="0.3">
      <c r="J497" t="s">
        <v>8219</v>
      </c>
      <c r="K497">
        <v>9</v>
      </c>
      <c r="N497" t="s">
        <v>8221</v>
      </c>
      <c r="O497">
        <v>1</v>
      </c>
    </row>
    <row r="498" spans="10:15" x14ac:dyDescent="0.3">
      <c r="J498" t="s">
        <v>8219</v>
      </c>
      <c r="K498">
        <v>103</v>
      </c>
      <c r="N498" t="s">
        <v>8221</v>
      </c>
      <c r="O498">
        <v>10</v>
      </c>
    </row>
    <row r="499" spans="10:15" x14ac:dyDescent="0.3">
      <c r="J499" t="s">
        <v>8219</v>
      </c>
      <c r="K499">
        <v>111</v>
      </c>
      <c r="N499" t="s">
        <v>8221</v>
      </c>
      <c r="O499">
        <v>6</v>
      </c>
    </row>
    <row r="500" spans="10:15" x14ac:dyDescent="0.3">
      <c r="J500" t="s">
        <v>8219</v>
      </c>
      <c r="K500">
        <v>271</v>
      </c>
      <c r="N500" t="s">
        <v>8221</v>
      </c>
      <c r="O500">
        <v>24</v>
      </c>
    </row>
    <row r="501" spans="10:15" x14ac:dyDescent="0.3">
      <c r="J501" t="s">
        <v>8219</v>
      </c>
      <c r="K501">
        <v>101</v>
      </c>
      <c r="N501" t="s">
        <v>8221</v>
      </c>
      <c r="O501">
        <v>15</v>
      </c>
    </row>
    <row r="502" spans="10:15" x14ac:dyDescent="0.3">
      <c r="J502" t="s">
        <v>8219</v>
      </c>
      <c r="K502">
        <v>57</v>
      </c>
      <c r="N502" t="s">
        <v>8221</v>
      </c>
      <c r="O502">
        <v>37</v>
      </c>
    </row>
    <row r="503" spans="10:15" x14ac:dyDescent="0.3">
      <c r="J503" t="s">
        <v>8219</v>
      </c>
      <c r="K503">
        <v>62</v>
      </c>
      <c r="N503" t="s">
        <v>8221</v>
      </c>
      <c r="O503">
        <v>20</v>
      </c>
    </row>
    <row r="504" spans="10:15" x14ac:dyDescent="0.3">
      <c r="J504" t="s">
        <v>8219</v>
      </c>
      <c r="K504">
        <v>32</v>
      </c>
      <c r="N504" t="s">
        <v>8221</v>
      </c>
      <c r="O504">
        <v>7</v>
      </c>
    </row>
    <row r="505" spans="10:15" x14ac:dyDescent="0.3">
      <c r="J505" t="s">
        <v>8219</v>
      </c>
      <c r="K505">
        <v>141</v>
      </c>
      <c r="N505" t="s">
        <v>8221</v>
      </c>
      <c r="O505">
        <v>0</v>
      </c>
    </row>
    <row r="506" spans="10:15" x14ac:dyDescent="0.3">
      <c r="J506" t="s">
        <v>8219</v>
      </c>
      <c r="K506">
        <v>75</v>
      </c>
      <c r="N506" t="s">
        <v>8221</v>
      </c>
      <c r="O506">
        <v>21</v>
      </c>
    </row>
    <row r="507" spans="10:15" x14ac:dyDescent="0.3">
      <c r="J507" t="s">
        <v>8219</v>
      </c>
      <c r="K507">
        <v>46</v>
      </c>
      <c r="N507" t="s">
        <v>8221</v>
      </c>
      <c r="O507">
        <v>3</v>
      </c>
    </row>
    <row r="508" spans="10:15" x14ac:dyDescent="0.3">
      <c r="J508" t="s">
        <v>8219</v>
      </c>
      <c r="K508">
        <v>103</v>
      </c>
      <c r="N508" t="s">
        <v>8221</v>
      </c>
      <c r="O508">
        <v>11</v>
      </c>
    </row>
    <row r="509" spans="10:15" x14ac:dyDescent="0.3">
      <c r="J509" t="s">
        <v>8219</v>
      </c>
      <c r="K509">
        <v>6</v>
      </c>
      <c r="N509" t="s">
        <v>8221</v>
      </c>
      <c r="O509">
        <v>1</v>
      </c>
    </row>
    <row r="510" spans="10:15" x14ac:dyDescent="0.3">
      <c r="J510" t="s">
        <v>8219</v>
      </c>
      <c r="K510">
        <v>83</v>
      </c>
      <c r="N510" t="s">
        <v>8221</v>
      </c>
      <c r="O510">
        <v>312</v>
      </c>
    </row>
    <row r="511" spans="10:15" x14ac:dyDescent="0.3">
      <c r="J511" t="s">
        <v>8219</v>
      </c>
      <c r="K511">
        <v>108</v>
      </c>
      <c r="N511" t="s">
        <v>8221</v>
      </c>
      <c r="O511">
        <v>1</v>
      </c>
    </row>
    <row r="512" spans="10:15" x14ac:dyDescent="0.3">
      <c r="J512" t="s">
        <v>8219</v>
      </c>
      <c r="K512">
        <v>25</v>
      </c>
      <c r="N512" t="s">
        <v>8221</v>
      </c>
      <c r="O512">
        <v>3</v>
      </c>
    </row>
    <row r="513" spans="10:15" x14ac:dyDescent="0.3">
      <c r="J513" t="s">
        <v>8219</v>
      </c>
      <c r="K513">
        <v>549</v>
      </c>
      <c r="N513" t="s">
        <v>8221</v>
      </c>
      <c r="O513">
        <v>4</v>
      </c>
    </row>
    <row r="514" spans="10:15" x14ac:dyDescent="0.3">
      <c r="J514" t="s">
        <v>8219</v>
      </c>
      <c r="K514">
        <v>222</v>
      </c>
      <c r="N514" t="s">
        <v>8221</v>
      </c>
      <c r="O514">
        <v>10</v>
      </c>
    </row>
    <row r="515" spans="10:15" x14ac:dyDescent="0.3">
      <c r="J515" t="s">
        <v>8219</v>
      </c>
      <c r="K515">
        <v>183</v>
      </c>
      <c r="N515" t="s">
        <v>8221</v>
      </c>
      <c r="O515">
        <v>8</v>
      </c>
    </row>
    <row r="516" spans="10:15" x14ac:dyDescent="0.3">
      <c r="J516" t="s">
        <v>8219</v>
      </c>
      <c r="K516">
        <v>89</v>
      </c>
      <c r="N516" t="s">
        <v>8221</v>
      </c>
      <c r="O516">
        <v>3</v>
      </c>
    </row>
    <row r="517" spans="10:15" x14ac:dyDescent="0.3">
      <c r="J517" t="s">
        <v>8219</v>
      </c>
      <c r="K517">
        <v>253</v>
      </c>
      <c r="N517" t="s">
        <v>8221</v>
      </c>
      <c r="O517">
        <v>1</v>
      </c>
    </row>
    <row r="518" spans="10:15" x14ac:dyDescent="0.3">
      <c r="J518" t="s">
        <v>8219</v>
      </c>
      <c r="K518">
        <v>140</v>
      </c>
      <c r="N518" t="s">
        <v>8221</v>
      </c>
      <c r="O518">
        <v>0</v>
      </c>
    </row>
    <row r="519" spans="10:15" x14ac:dyDescent="0.3">
      <c r="J519" t="s">
        <v>8219</v>
      </c>
      <c r="K519">
        <v>103</v>
      </c>
      <c r="N519" t="s">
        <v>8221</v>
      </c>
      <c r="O519">
        <v>5</v>
      </c>
    </row>
    <row r="520" spans="10:15" x14ac:dyDescent="0.3">
      <c r="J520" t="s">
        <v>8219</v>
      </c>
      <c r="K520">
        <v>138</v>
      </c>
      <c r="N520" t="s">
        <v>8221</v>
      </c>
      <c r="O520">
        <v>0</v>
      </c>
    </row>
    <row r="521" spans="10:15" x14ac:dyDescent="0.3">
      <c r="J521" t="s">
        <v>8219</v>
      </c>
      <c r="K521">
        <v>191</v>
      </c>
      <c r="N521" t="s">
        <v>8221</v>
      </c>
      <c r="O521">
        <v>3</v>
      </c>
    </row>
    <row r="522" spans="10:15" x14ac:dyDescent="0.3">
      <c r="J522" t="s">
        <v>8219</v>
      </c>
      <c r="K522">
        <v>45</v>
      </c>
      <c r="N522" t="s">
        <v>8221</v>
      </c>
      <c r="O522">
        <v>7</v>
      </c>
    </row>
    <row r="523" spans="10:15" x14ac:dyDescent="0.3">
      <c r="J523" t="s">
        <v>8219</v>
      </c>
      <c r="K523">
        <v>17</v>
      </c>
      <c r="N523" t="s">
        <v>8221</v>
      </c>
      <c r="O523">
        <v>0</v>
      </c>
    </row>
    <row r="524" spans="10:15" x14ac:dyDescent="0.3">
      <c r="J524" t="s">
        <v>8219</v>
      </c>
      <c r="K524">
        <v>31</v>
      </c>
      <c r="N524" t="s">
        <v>8221</v>
      </c>
      <c r="O524">
        <v>2</v>
      </c>
    </row>
    <row r="525" spans="10:15" x14ac:dyDescent="0.3">
      <c r="J525" t="s">
        <v>8219</v>
      </c>
      <c r="K525">
        <v>50</v>
      </c>
      <c r="N525" t="s">
        <v>8221</v>
      </c>
      <c r="O525">
        <v>23</v>
      </c>
    </row>
    <row r="526" spans="10:15" x14ac:dyDescent="0.3">
      <c r="J526" t="s">
        <v>8219</v>
      </c>
      <c r="K526">
        <v>59</v>
      </c>
      <c r="N526" t="s">
        <v>8221</v>
      </c>
      <c r="O526">
        <v>1</v>
      </c>
    </row>
    <row r="527" spans="10:15" x14ac:dyDescent="0.3">
      <c r="J527" t="s">
        <v>8219</v>
      </c>
      <c r="K527">
        <v>81</v>
      </c>
      <c r="N527" t="s">
        <v>8221</v>
      </c>
      <c r="O527">
        <v>2</v>
      </c>
    </row>
    <row r="528" spans="10:15" x14ac:dyDescent="0.3">
      <c r="J528" t="s">
        <v>8219</v>
      </c>
      <c r="K528">
        <v>508</v>
      </c>
      <c r="N528" t="s">
        <v>8221</v>
      </c>
      <c r="O528">
        <v>3</v>
      </c>
    </row>
    <row r="529" spans="10:15" x14ac:dyDescent="0.3">
      <c r="J529" t="s">
        <v>8219</v>
      </c>
      <c r="K529">
        <v>74</v>
      </c>
      <c r="N529" t="s">
        <v>8221</v>
      </c>
      <c r="O529">
        <v>0</v>
      </c>
    </row>
    <row r="530" spans="10:15" x14ac:dyDescent="0.3">
      <c r="J530" t="s">
        <v>8219</v>
      </c>
      <c r="K530">
        <v>141</v>
      </c>
      <c r="N530" t="s">
        <v>8221</v>
      </c>
      <c r="O530">
        <v>13</v>
      </c>
    </row>
    <row r="531" spans="10:15" x14ac:dyDescent="0.3">
      <c r="J531" t="s">
        <v>8219</v>
      </c>
      <c r="K531">
        <v>711</v>
      </c>
      <c r="N531" t="s">
        <v>8221</v>
      </c>
      <c r="O531">
        <v>1</v>
      </c>
    </row>
    <row r="532" spans="10:15" x14ac:dyDescent="0.3">
      <c r="J532" t="s">
        <v>8219</v>
      </c>
      <c r="K532">
        <v>141</v>
      </c>
      <c r="N532" t="s">
        <v>8221</v>
      </c>
      <c r="O532">
        <v>1</v>
      </c>
    </row>
    <row r="533" spans="10:15" x14ac:dyDescent="0.3">
      <c r="J533" t="s">
        <v>8219</v>
      </c>
      <c r="K533">
        <v>109</v>
      </c>
      <c r="N533" t="s">
        <v>8221</v>
      </c>
      <c r="O533">
        <v>1</v>
      </c>
    </row>
    <row r="534" spans="10:15" x14ac:dyDescent="0.3">
      <c r="J534" t="s">
        <v>8219</v>
      </c>
      <c r="K534">
        <v>361</v>
      </c>
      <c r="N534" t="s">
        <v>8221</v>
      </c>
      <c r="O534">
        <v>6</v>
      </c>
    </row>
    <row r="535" spans="10:15" x14ac:dyDescent="0.3">
      <c r="J535" t="s">
        <v>8219</v>
      </c>
      <c r="K535">
        <v>176</v>
      </c>
      <c r="N535" t="s">
        <v>8221</v>
      </c>
      <c r="O535">
        <v>39</v>
      </c>
    </row>
    <row r="536" spans="10:15" x14ac:dyDescent="0.3">
      <c r="J536" t="s">
        <v>8219</v>
      </c>
      <c r="K536">
        <v>670</v>
      </c>
      <c r="N536" t="s">
        <v>8221</v>
      </c>
      <c r="O536">
        <v>4</v>
      </c>
    </row>
    <row r="537" spans="10:15" x14ac:dyDescent="0.3">
      <c r="J537" t="s">
        <v>8219</v>
      </c>
      <c r="K537">
        <v>96</v>
      </c>
      <c r="N537" t="s">
        <v>8221</v>
      </c>
      <c r="O537">
        <v>1</v>
      </c>
    </row>
    <row r="538" spans="10:15" x14ac:dyDescent="0.3">
      <c r="J538" t="s">
        <v>8219</v>
      </c>
      <c r="K538">
        <v>74</v>
      </c>
      <c r="N538" t="s">
        <v>8221</v>
      </c>
      <c r="O538">
        <v>0</v>
      </c>
    </row>
    <row r="539" spans="10:15" x14ac:dyDescent="0.3">
      <c r="J539" t="s">
        <v>8219</v>
      </c>
      <c r="K539">
        <v>52</v>
      </c>
      <c r="N539" t="s">
        <v>8221</v>
      </c>
      <c r="O539">
        <v>0</v>
      </c>
    </row>
    <row r="540" spans="10:15" x14ac:dyDescent="0.3">
      <c r="J540" t="s">
        <v>8219</v>
      </c>
      <c r="K540">
        <v>105</v>
      </c>
      <c r="N540" t="s">
        <v>8221</v>
      </c>
      <c r="O540">
        <v>0</v>
      </c>
    </row>
    <row r="541" spans="10:15" x14ac:dyDescent="0.3">
      <c r="J541" t="s">
        <v>8219</v>
      </c>
      <c r="K541">
        <v>41</v>
      </c>
      <c r="N541" t="s">
        <v>8221</v>
      </c>
      <c r="O541">
        <v>8</v>
      </c>
    </row>
    <row r="542" spans="10:15" x14ac:dyDescent="0.3">
      <c r="J542" t="s">
        <v>8219</v>
      </c>
      <c r="K542">
        <v>34</v>
      </c>
      <c r="N542" t="s">
        <v>8221</v>
      </c>
      <c r="O542">
        <v>0</v>
      </c>
    </row>
    <row r="543" spans="10:15" x14ac:dyDescent="0.3">
      <c r="J543" t="s">
        <v>8219</v>
      </c>
      <c r="K543">
        <v>66</v>
      </c>
      <c r="N543" t="s">
        <v>8221</v>
      </c>
      <c r="O543">
        <v>1</v>
      </c>
    </row>
    <row r="544" spans="10:15" x14ac:dyDescent="0.3">
      <c r="J544" t="s">
        <v>8219</v>
      </c>
      <c r="K544">
        <v>50</v>
      </c>
      <c r="N544" t="s">
        <v>8221</v>
      </c>
      <c r="O544">
        <v>12</v>
      </c>
    </row>
    <row r="545" spans="10:15" x14ac:dyDescent="0.3">
      <c r="J545" t="s">
        <v>8219</v>
      </c>
      <c r="K545">
        <v>159</v>
      </c>
      <c r="N545" t="s">
        <v>8221</v>
      </c>
      <c r="O545">
        <v>0</v>
      </c>
    </row>
    <row r="546" spans="10:15" x14ac:dyDescent="0.3">
      <c r="J546" t="s">
        <v>8219</v>
      </c>
      <c r="K546">
        <v>182</v>
      </c>
      <c r="N546" t="s">
        <v>8221</v>
      </c>
      <c r="O546">
        <v>3</v>
      </c>
    </row>
    <row r="547" spans="10:15" x14ac:dyDescent="0.3">
      <c r="J547" t="s">
        <v>8219</v>
      </c>
      <c r="K547">
        <v>206</v>
      </c>
      <c r="N547" t="s">
        <v>8221</v>
      </c>
      <c r="O547">
        <v>2</v>
      </c>
    </row>
    <row r="548" spans="10:15" x14ac:dyDescent="0.3">
      <c r="J548" t="s">
        <v>8219</v>
      </c>
      <c r="K548">
        <v>169</v>
      </c>
      <c r="N548" t="s">
        <v>8221</v>
      </c>
      <c r="O548">
        <v>6</v>
      </c>
    </row>
    <row r="549" spans="10:15" x14ac:dyDescent="0.3">
      <c r="J549" t="s">
        <v>8219</v>
      </c>
      <c r="K549">
        <v>31</v>
      </c>
      <c r="N549" t="s">
        <v>8221</v>
      </c>
      <c r="O549">
        <v>0</v>
      </c>
    </row>
    <row r="550" spans="10:15" x14ac:dyDescent="0.3">
      <c r="J550" t="s">
        <v>8219</v>
      </c>
      <c r="K550">
        <v>28</v>
      </c>
      <c r="N550" t="s">
        <v>8221</v>
      </c>
      <c r="O550">
        <v>15</v>
      </c>
    </row>
    <row r="551" spans="10:15" x14ac:dyDescent="0.3">
      <c r="J551" t="s">
        <v>8219</v>
      </c>
      <c r="K551">
        <v>54</v>
      </c>
      <c r="N551" t="s">
        <v>8221</v>
      </c>
      <c r="O551">
        <v>1</v>
      </c>
    </row>
    <row r="552" spans="10:15" x14ac:dyDescent="0.3">
      <c r="J552" t="s">
        <v>8219</v>
      </c>
      <c r="K552">
        <v>467</v>
      </c>
      <c r="N552" t="s">
        <v>8221</v>
      </c>
      <c r="O552">
        <v>3</v>
      </c>
    </row>
    <row r="553" spans="10:15" x14ac:dyDescent="0.3">
      <c r="J553" t="s">
        <v>8219</v>
      </c>
      <c r="K553">
        <v>389</v>
      </c>
      <c r="N553" t="s">
        <v>8221</v>
      </c>
      <c r="O553">
        <v>8</v>
      </c>
    </row>
    <row r="554" spans="10:15" x14ac:dyDescent="0.3">
      <c r="J554" t="s">
        <v>8219</v>
      </c>
      <c r="K554">
        <v>68</v>
      </c>
      <c r="N554" t="s">
        <v>8221</v>
      </c>
      <c r="O554">
        <v>0</v>
      </c>
    </row>
    <row r="555" spans="10:15" x14ac:dyDescent="0.3">
      <c r="J555" t="s">
        <v>8219</v>
      </c>
      <c r="K555">
        <v>413</v>
      </c>
      <c r="N555" t="s">
        <v>8221</v>
      </c>
      <c r="O555">
        <v>3</v>
      </c>
    </row>
    <row r="556" spans="10:15" x14ac:dyDescent="0.3">
      <c r="J556" t="s">
        <v>8219</v>
      </c>
      <c r="K556">
        <v>190</v>
      </c>
      <c r="N556" t="s">
        <v>8221</v>
      </c>
      <c r="O556">
        <v>3</v>
      </c>
    </row>
    <row r="557" spans="10:15" x14ac:dyDescent="0.3">
      <c r="J557" t="s">
        <v>8219</v>
      </c>
      <c r="K557">
        <v>189</v>
      </c>
      <c r="N557" t="s">
        <v>8221</v>
      </c>
      <c r="O557">
        <v>0</v>
      </c>
    </row>
    <row r="558" spans="10:15" x14ac:dyDescent="0.3">
      <c r="J558" t="s">
        <v>8219</v>
      </c>
      <c r="K558">
        <v>130</v>
      </c>
      <c r="N558" t="s">
        <v>8221</v>
      </c>
      <c r="O558">
        <v>19</v>
      </c>
    </row>
    <row r="559" spans="10:15" x14ac:dyDescent="0.3">
      <c r="J559" t="s">
        <v>8219</v>
      </c>
      <c r="K559">
        <v>74</v>
      </c>
      <c r="N559" t="s">
        <v>8221</v>
      </c>
      <c r="O559">
        <v>0</v>
      </c>
    </row>
    <row r="560" spans="10:15" x14ac:dyDescent="0.3">
      <c r="J560" t="s">
        <v>8219</v>
      </c>
      <c r="K560">
        <v>274</v>
      </c>
      <c r="N560" t="s">
        <v>8221</v>
      </c>
      <c r="O560">
        <v>2</v>
      </c>
    </row>
    <row r="561" spans="10:15" x14ac:dyDescent="0.3">
      <c r="J561" t="s">
        <v>8219</v>
      </c>
      <c r="K561">
        <v>22</v>
      </c>
      <c r="N561" t="s">
        <v>8221</v>
      </c>
      <c r="O561">
        <v>0</v>
      </c>
    </row>
    <row r="562" spans="10:15" x14ac:dyDescent="0.3">
      <c r="J562" t="s">
        <v>8219</v>
      </c>
      <c r="K562">
        <v>31</v>
      </c>
      <c r="N562" t="s">
        <v>8221</v>
      </c>
      <c r="O562">
        <v>0</v>
      </c>
    </row>
    <row r="563" spans="10:15" x14ac:dyDescent="0.3">
      <c r="J563" t="s">
        <v>8219</v>
      </c>
      <c r="K563">
        <v>63</v>
      </c>
      <c r="N563" t="s">
        <v>8221</v>
      </c>
      <c r="O563">
        <v>25</v>
      </c>
    </row>
    <row r="564" spans="10:15" x14ac:dyDescent="0.3">
      <c r="J564" t="s">
        <v>8219</v>
      </c>
      <c r="K564">
        <v>20</v>
      </c>
      <c r="N564" t="s">
        <v>8221</v>
      </c>
      <c r="O564">
        <v>8</v>
      </c>
    </row>
    <row r="565" spans="10:15" x14ac:dyDescent="0.3">
      <c r="J565" t="s">
        <v>8219</v>
      </c>
      <c r="K565">
        <v>25</v>
      </c>
      <c r="N565" t="s">
        <v>8221</v>
      </c>
      <c r="O565">
        <v>16</v>
      </c>
    </row>
    <row r="566" spans="10:15" x14ac:dyDescent="0.3">
      <c r="J566" t="s">
        <v>8219</v>
      </c>
      <c r="K566">
        <v>61</v>
      </c>
      <c r="N566" t="s">
        <v>8221</v>
      </c>
      <c r="O566">
        <v>3</v>
      </c>
    </row>
    <row r="567" spans="10:15" x14ac:dyDescent="0.3">
      <c r="J567" t="s">
        <v>8219</v>
      </c>
      <c r="K567">
        <v>52</v>
      </c>
      <c r="N567" t="s">
        <v>8221</v>
      </c>
      <c r="O567">
        <v>3</v>
      </c>
    </row>
    <row r="568" spans="10:15" x14ac:dyDescent="0.3">
      <c r="J568" t="s">
        <v>8219</v>
      </c>
      <c r="K568">
        <v>86</v>
      </c>
      <c r="N568" t="s">
        <v>8221</v>
      </c>
      <c r="O568">
        <v>2</v>
      </c>
    </row>
    <row r="569" spans="10:15" x14ac:dyDescent="0.3">
      <c r="J569" t="s">
        <v>8219</v>
      </c>
      <c r="K569">
        <v>42</v>
      </c>
      <c r="N569" t="s">
        <v>8221</v>
      </c>
      <c r="O569">
        <v>1</v>
      </c>
    </row>
    <row r="570" spans="10:15" x14ac:dyDescent="0.3">
      <c r="J570" t="s">
        <v>8219</v>
      </c>
      <c r="K570">
        <v>52</v>
      </c>
      <c r="N570" t="s">
        <v>8221</v>
      </c>
      <c r="O570">
        <v>0</v>
      </c>
    </row>
    <row r="571" spans="10:15" x14ac:dyDescent="0.3">
      <c r="J571" t="s">
        <v>8219</v>
      </c>
      <c r="K571">
        <v>120</v>
      </c>
      <c r="N571" t="s">
        <v>8221</v>
      </c>
      <c r="O571">
        <v>1</v>
      </c>
    </row>
    <row r="572" spans="10:15" x14ac:dyDescent="0.3">
      <c r="J572" t="s">
        <v>8219</v>
      </c>
      <c r="K572">
        <v>22</v>
      </c>
      <c r="N572" t="s">
        <v>8221</v>
      </c>
      <c r="O572">
        <v>19</v>
      </c>
    </row>
    <row r="573" spans="10:15" x14ac:dyDescent="0.3">
      <c r="J573" t="s">
        <v>8219</v>
      </c>
      <c r="K573">
        <v>64</v>
      </c>
      <c r="N573" t="s">
        <v>8221</v>
      </c>
      <c r="O573">
        <v>9</v>
      </c>
    </row>
    <row r="574" spans="10:15" x14ac:dyDescent="0.3">
      <c r="J574" t="s">
        <v>8219</v>
      </c>
      <c r="K574">
        <v>23</v>
      </c>
      <c r="N574" t="s">
        <v>8221</v>
      </c>
      <c r="O574">
        <v>1</v>
      </c>
    </row>
    <row r="575" spans="10:15" x14ac:dyDescent="0.3">
      <c r="J575" t="s">
        <v>8219</v>
      </c>
      <c r="K575">
        <v>238</v>
      </c>
      <c r="N575" t="s">
        <v>8221</v>
      </c>
      <c r="O575">
        <v>0</v>
      </c>
    </row>
    <row r="576" spans="10:15" x14ac:dyDescent="0.3">
      <c r="J576" t="s">
        <v>8219</v>
      </c>
      <c r="K576">
        <v>33</v>
      </c>
      <c r="N576" t="s">
        <v>8221</v>
      </c>
      <c r="O576">
        <v>1</v>
      </c>
    </row>
    <row r="577" spans="10:15" x14ac:dyDescent="0.3">
      <c r="J577" t="s">
        <v>8219</v>
      </c>
      <c r="K577">
        <v>32</v>
      </c>
      <c r="N577" t="s">
        <v>8221</v>
      </c>
      <c r="O577">
        <v>5</v>
      </c>
    </row>
    <row r="578" spans="10:15" x14ac:dyDescent="0.3">
      <c r="J578" t="s">
        <v>8219</v>
      </c>
      <c r="K578">
        <v>24</v>
      </c>
      <c r="N578" t="s">
        <v>8221</v>
      </c>
      <c r="O578">
        <v>85</v>
      </c>
    </row>
    <row r="579" spans="10:15" x14ac:dyDescent="0.3">
      <c r="J579" t="s">
        <v>8219</v>
      </c>
      <c r="K579">
        <v>29</v>
      </c>
      <c r="N579" t="s">
        <v>8221</v>
      </c>
      <c r="O579">
        <v>3</v>
      </c>
    </row>
    <row r="580" spans="10:15" x14ac:dyDescent="0.3">
      <c r="J580" t="s">
        <v>8219</v>
      </c>
      <c r="K580">
        <v>50</v>
      </c>
      <c r="N580" t="s">
        <v>8221</v>
      </c>
      <c r="O580">
        <v>4</v>
      </c>
    </row>
    <row r="581" spans="10:15" x14ac:dyDescent="0.3">
      <c r="J581" t="s">
        <v>8219</v>
      </c>
      <c r="K581">
        <v>108</v>
      </c>
      <c r="N581" t="s">
        <v>8221</v>
      </c>
      <c r="O581">
        <v>3</v>
      </c>
    </row>
    <row r="582" spans="10:15" x14ac:dyDescent="0.3">
      <c r="J582" t="s">
        <v>8219</v>
      </c>
      <c r="K582">
        <v>139</v>
      </c>
      <c r="N582" t="s">
        <v>8221</v>
      </c>
      <c r="O582">
        <v>5</v>
      </c>
    </row>
    <row r="583" spans="10:15" x14ac:dyDescent="0.3">
      <c r="J583" t="s">
        <v>8219</v>
      </c>
      <c r="K583">
        <v>7</v>
      </c>
      <c r="N583" t="s">
        <v>8221</v>
      </c>
      <c r="O583">
        <v>17</v>
      </c>
    </row>
    <row r="584" spans="10:15" x14ac:dyDescent="0.3">
      <c r="J584" t="s">
        <v>8219</v>
      </c>
      <c r="K584">
        <v>149</v>
      </c>
      <c r="N584" t="s">
        <v>8221</v>
      </c>
      <c r="O584">
        <v>3</v>
      </c>
    </row>
    <row r="585" spans="10:15" x14ac:dyDescent="0.3">
      <c r="J585" t="s">
        <v>8219</v>
      </c>
      <c r="K585">
        <v>31</v>
      </c>
      <c r="N585" t="s">
        <v>8221</v>
      </c>
      <c r="O585">
        <v>2</v>
      </c>
    </row>
    <row r="586" spans="10:15" x14ac:dyDescent="0.3">
      <c r="J586" t="s">
        <v>8219</v>
      </c>
      <c r="K586">
        <v>26</v>
      </c>
      <c r="N586" t="s">
        <v>8221</v>
      </c>
      <c r="O586">
        <v>6</v>
      </c>
    </row>
    <row r="587" spans="10:15" x14ac:dyDescent="0.3">
      <c r="J587" t="s">
        <v>8219</v>
      </c>
      <c r="K587">
        <v>172</v>
      </c>
      <c r="N587" t="s">
        <v>8221</v>
      </c>
      <c r="O587">
        <v>0</v>
      </c>
    </row>
    <row r="588" spans="10:15" x14ac:dyDescent="0.3">
      <c r="J588" t="s">
        <v>8219</v>
      </c>
      <c r="K588">
        <v>78</v>
      </c>
      <c r="N588" t="s">
        <v>8221</v>
      </c>
      <c r="O588">
        <v>1</v>
      </c>
    </row>
    <row r="589" spans="10:15" x14ac:dyDescent="0.3">
      <c r="J589" t="s">
        <v>8219</v>
      </c>
      <c r="K589">
        <v>120</v>
      </c>
      <c r="N589" t="s">
        <v>8221</v>
      </c>
      <c r="O589">
        <v>3</v>
      </c>
    </row>
    <row r="590" spans="10:15" x14ac:dyDescent="0.3">
      <c r="J590" t="s">
        <v>8219</v>
      </c>
      <c r="K590">
        <v>227</v>
      </c>
      <c r="N590" t="s">
        <v>8221</v>
      </c>
      <c r="O590">
        <v>13</v>
      </c>
    </row>
    <row r="591" spans="10:15" x14ac:dyDescent="0.3">
      <c r="J591" t="s">
        <v>8219</v>
      </c>
      <c r="K591">
        <v>42</v>
      </c>
      <c r="N591" t="s">
        <v>8221</v>
      </c>
      <c r="O591">
        <v>1</v>
      </c>
    </row>
    <row r="592" spans="10:15" x14ac:dyDescent="0.3">
      <c r="J592" t="s">
        <v>8219</v>
      </c>
      <c r="K592">
        <v>64</v>
      </c>
      <c r="N592" t="s">
        <v>8221</v>
      </c>
      <c r="O592">
        <v>1</v>
      </c>
    </row>
    <row r="593" spans="10:15" x14ac:dyDescent="0.3">
      <c r="J593" t="s">
        <v>8219</v>
      </c>
      <c r="K593">
        <v>121</v>
      </c>
      <c r="N593" t="s">
        <v>8221</v>
      </c>
      <c r="O593">
        <v>9</v>
      </c>
    </row>
    <row r="594" spans="10:15" x14ac:dyDescent="0.3">
      <c r="J594" t="s">
        <v>8219</v>
      </c>
      <c r="K594">
        <v>87</v>
      </c>
      <c r="N594" t="s">
        <v>8221</v>
      </c>
      <c r="O594">
        <v>0</v>
      </c>
    </row>
    <row r="595" spans="10:15" x14ac:dyDescent="0.3">
      <c r="J595" t="s">
        <v>8219</v>
      </c>
      <c r="K595">
        <v>65</v>
      </c>
      <c r="N595" t="s">
        <v>8221</v>
      </c>
      <c r="O595">
        <v>2</v>
      </c>
    </row>
    <row r="596" spans="10:15" x14ac:dyDescent="0.3">
      <c r="J596" t="s">
        <v>8219</v>
      </c>
      <c r="K596">
        <v>49</v>
      </c>
      <c r="N596" t="s">
        <v>8221</v>
      </c>
      <c r="O596">
        <v>1</v>
      </c>
    </row>
    <row r="597" spans="10:15" x14ac:dyDescent="0.3">
      <c r="J597" t="s">
        <v>8219</v>
      </c>
      <c r="K597">
        <v>19</v>
      </c>
      <c r="N597" t="s">
        <v>8221</v>
      </c>
      <c r="O597">
        <v>10</v>
      </c>
    </row>
    <row r="598" spans="10:15" x14ac:dyDescent="0.3">
      <c r="J598" t="s">
        <v>8219</v>
      </c>
      <c r="K598">
        <v>81</v>
      </c>
      <c r="N598" t="s">
        <v>8221</v>
      </c>
      <c r="O598">
        <v>3</v>
      </c>
    </row>
    <row r="599" spans="10:15" x14ac:dyDescent="0.3">
      <c r="J599" t="s">
        <v>8219</v>
      </c>
      <c r="K599">
        <v>264</v>
      </c>
      <c r="N599" t="s">
        <v>8221</v>
      </c>
      <c r="O599">
        <v>2</v>
      </c>
    </row>
    <row r="600" spans="10:15" x14ac:dyDescent="0.3">
      <c r="J600" t="s">
        <v>8219</v>
      </c>
      <c r="K600">
        <v>25</v>
      </c>
      <c r="N600" t="s">
        <v>8221</v>
      </c>
      <c r="O600">
        <v>2</v>
      </c>
    </row>
    <row r="601" spans="10:15" x14ac:dyDescent="0.3">
      <c r="J601" t="s">
        <v>8219</v>
      </c>
      <c r="K601">
        <v>5</v>
      </c>
      <c r="N601" t="s">
        <v>8221</v>
      </c>
      <c r="O601">
        <v>1</v>
      </c>
    </row>
    <row r="602" spans="10:15" x14ac:dyDescent="0.3">
      <c r="J602" t="s">
        <v>8219</v>
      </c>
      <c r="K602">
        <v>144</v>
      </c>
      <c r="N602" t="s">
        <v>8221</v>
      </c>
      <c r="O602">
        <v>14</v>
      </c>
    </row>
    <row r="603" spans="10:15" x14ac:dyDescent="0.3">
      <c r="J603" t="s">
        <v>8219</v>
      </c>
      <c r="K603">
        <v>92</v>
      </c>
      <c r="N603" t="s">
        <v>8221</v>
      </c>
      <c r="O603">
        <v>0</v>
      </c>
    </row>
    <row r="604" spans="10:15" x14ac:dyDescent="0.3">
      <c r="J604" t="s">
        <v>8219</v>
      </c>
      <c r="K604">
        <v>147</v>
      </c>
      <c r="N604" t="s">
        <v>8221</v>
      </c>
      <c r="O604">
        <v>0</v>
      </c>
    </row>
    <row r="605" spans="10:15" x14ac:dyDescent="0.3">
      <c r="J605" t="s">
        <v>8219</v>
      </c>
      <c r="K605">
        <v>90</v>
      </c>
      <c r="N605" t="s">
        <v>8221</v>
      </c>
      <c r="O605">
        <v>4</v>
      </c>
    </row>
    <row r="606" spans="10:15" x14ac:dyDescent="0.3">
      <c r="J606" t="s">
        <v>8219</v>
      </c>
      <c r="K606">
        <v>87</v>
      </c>
      <c r="N606" t="s">
        <v>8221</v>
      </c>
      <c r="O606">
        <v>3</v>
      </c>
    </row>
    <row r="607" spans="10:15" x14ac:dyDescent="0.3">
      <c r="J607" t="s">
        <v>8219</v>
      </c>
      <c r="K607">
        <v>406</v>
      </c>
      <c r="N607" t="s">
        <v>8221</v>
      </c>
      <c r="O607">
        <v>0</v>
      </c>
    </row>
    <row r="608" spans="10:15" x14ac:dyDescent="0.3">
      <c r="J608" t="s">
        <v>8219</v>
      </c>
      <c r="K608">
        <v>20</v>
      </c>
      <c r="N608" t="s">
        <v>8221</v>
      </c>
      <c r="O608">
        <v>5</v>
      </c>
    </row>
    <row r="609" spans="10:15" x14ac:dyDescent="0.3">
      <c r="J609" t="s">
        <v>8219</v>
      </c>
      <c r="K609">
        <v>70</v>
      </c>
      <c r="N609" t="s">
        <v>8221</v>
      </c>
      <c r="O609">
        <v>47</v>
      </c>
    </row>
    <row r="610" spans="10:15" x14ac:dyDescent="0.3">
      <c r="J610" t="s">
        <v>8219</v>
      </c>
      <c r="K610">
        <v>16</v>
      </c>
      <c r="N610" t="s">
        <v>8221</v>
      </c>
      <c r="O610">
        <v>0</v>
      </c>
    </row>
    <row r="611" spans="10:15" x14ac:dyDescent="0.3">
      <c r="J611" t="s">
        <v>8219</v>
      </c>
      <c r="K611">
        <v>52</v>
      </c>
      <c r="N611" t="s">
        <v>8221</v>
      </c>
      <c r="O611">
        <v>10</v>
      </c>
    </row>
    <row r="612" spans="10:15" x14ac:dyDescent="0.3">
      <c r="J612" t="s">
        <v>8219</v>
      </c>
      <c r="K612">
        <v>66</v>
      </c>
      <c r="N612" t="s">
        <v>8221</v>
      </c>
      <c r="O612">
        <v>11</v>
      </c>
    </row>
    <row r="613" spans="10:15" x14ac:dyDescent="0.3">
      <c r="J613" t="s">
        <v>8219</v>
      </c>
      <c r="K613">
        <v>109</v>
      </c>
      <c r="N613" t="s">
        <v>8221</v>
      </c>
      <c r="O613">
        <v>2</v>
      </c>
    </row>
    <row r="614" spans="10:15" x14ac:dyDescent="0.3">
      <c r="J614" t="s">
        <v>8219</v>
      </c>
      <c r="K614">
        <v>168</v>
      </c>
      <c r="N614" t="s">
        <v>8221</v>
      </c>
      <c r="O614">
        <v>2</v>
      </c>
    </row>
    <row r="615" spans="10:15" x14ac:dyDescent="0.3">
      <c r="J615" t="s">
        <v>8219</v>
      </c>
      <c r="K615">
        <v>31</v>
      </c>
      <c r="N615" t="s">
        <v>8221</v>
      </c>
      <c r="O615">
        <v>22</v>
      </c>
    </row>
    <row r="616" spans="10:15" x14ac:dyDescent="0.3">
      <c r="J616" t="s">
        <v>8219</v>
      </c>
      <c r="K616">
        <v>133</v>
      </c>
      <c r="N616" t="s">
        <v>8221</v>
      </c>
      <c r="O616">
        <v>8</v>
      </c>
    </row>
    <row r="617" spans="10:15" x14ac:dyDescent="0.3">
      <c r="J617" t="s">
        <v>8219</v>
      </c>
      <c r="K617">
        <v>151</v>
      </c>
      <c r="N617" t="s">
        <v>8221</v>
      </c>
      <c r="O617">
        <v>6</v>
      </c>
    </row>
    <row r="618" spans="10:15" x14ac:dyDescent="0.3">
      <c r="J618" t="s">
        <v>8219</v>
      </c>
      <c r="K618">
        <v>5</v>
      </c>
      <c r="N618" t="s">
        <v>8221</v>
      </c>
      <c r="O618">
        <v>1</v>
      </c>
    </row>
    <row r="619" spans="10:15" x14ac:dyDescent="0.3">
      <c r="J619" t="s">
        <v>8219</v>
      </c>
      <c r="K619">
        <v>73</v>
      </c>
      <c r="N619" t="s">
        <v>8221</v>
      </c>
      <c r="O619">
        <v>3</v>
      </c>
    </row>
    <row r="620" spans="10:15" x14ac:dyDescent="0.3">
      <c r="J620" t="s">
        <v>8219</v>
      </c>
      <c r="K620">
        <v>148</v>
      </c>
      <c r="N620" t="s">
        <v>8221</v>
      </c>
      <c r="O620">
        <v>0</v>
      </c>
    </row>
    <row r="621" spans="10:15" x14ac:dyDescent="0.3">
      <c r="J621" t="s">
        <v>8219</v>
      </c>
      <c r="K621">
        <v>93</v>
      </c>
      <c r="N621" t="s">
        <v>8221</v>
      </c>
      <c r="O621">
        <v>0</v>
      </c>
    </row>
    <row r="622" spans="10:15" x14ac:dyDescent="0.3">
      <c r="J622" t="s">
        <v>8219</v>
      </c>
      <c r="K622">
        <v>63</v>
      </c>
      <c r="N622" t="s">
        <v>8221</v>
      </c>
      <c r="O622">
        <v>0</v>
      </c>
    </row>
    <row r="623" spans="10:15" x14ac:dyDescent="0.3">
      <c r="J623" t="s">
        <v>8219</v>
      </c>
      <c r="K623">
        <v>134</v>
      </c>
      <c r="N623" t="s">
        <v>8221</v>
      </c>
      <c r="O623">
        <v>0</v>
      </c>
    </row>
    <row r="624" spans="10:15" x14ac:dyDescent="0.3">
      <c r="J624" t="s">
        <v>8219</v>
      </c>
      <c r="K624">
        <v>14</v>
      </c>
      <c r="N624" t="s">
        <v>8221</v>
      </c>
      <c r="O624">
        <v>0</v>
      </c>
    </row>
    <row r="625" spans="10:15" x14ac:dyDescent="0.3">
      <c r="J625" t="s">
        <v>8219</v>
      </c>
      <c r="K625">
        <v>78</v>
      </c>
      <c r="N625" t="s">
        <v>8221</v>
      </c>
      <c r="O625">
        <v>3</v>
      </c>
    </row>
    <row r="626" spans="10:15" x14ac:dyDescent="0.3">
      <c r="J626" t="s">
        <v>8219</v>
      </c>
      <c r="K626">
        <v>112</v>
      </c>
      <c r="N626" t="s">
        <v>8221</v>
      </c>
      <c r="O626">
        <v>0</v>
      </c>
    </row>
    <row r="627" spans="10:15" x14ac:dyDescent="0.3">
      <c r="J627" t="s">
        <v>8219</v>
      </c>
      <c r="K627">
        <v>34</v>
      </c>
      <c r="N627" t="s">
        <v>8221</v>
      </c>
      <c r="O627">
        <v>0</v>
      </c>
    </row>
    <row r="628" spans="10:15" x14ac:dyDescent="0.3">
      <c r="J628" t="s">
        <v>8219</v>
      </c>
      <c r="K628">
        <v>19</v>
      </c>
      <c r="N628" t="s">
        <v>8221</v>
      </c>
      <c r="O628">
        <v>1</v>
      </c>
    </row>
    <row r="629" spans="10:15" x14ac:dyDescent="0.3">
      <c r="J629" t="s">
        <v>8219</v>
      </c>
      <c r="K629">
        <v>13</v>
      </c>
      <c r="N629" t="s">
        <v>8221</v>
      </c>
      <c r="O629">
        <v>6</v>
      </c>
    </row>
    <row r="630" spans="10:15" x14ac:dyDescent="0.3">
      <c r="J630" t="s">
        <v>8219</v>
      </c>
      <c r="K630">
        <v>104</v>
      </c>
      <c r="N630" t="s">
        <v>8221</v>
      </c>
      <c r="O630">
        <v>1</v>
      </c>
    </row>
    <row r="631" spans="10:15" x14ac:dyDescent="0.3">
      <c r="J631" t="s">
        <v>8219</v>
      </c>
      <c r="K631">
        <v>52</v>
      </c>
      <c r="N631" t="s">
        <v>8221</v>
      </c>
      <c r="O631">
        <v>2</v>
      </c>
    </row>
    <row r="632" spans="10:15" x14ac:dyDescent="0.3">
      <c r="J632" t="s">
        <v>8219</v>
      </c>
      <c r="K632">
        <v>17</v>
      </c>
      <c r="N632" t="s">
        <v>8221</v>
      </c>
      <c r="O632">
        <v>0</v>
      </c>
    </row>
    <row r="633" spans="10:15" x14ac:dyDescent="0.3">
      <c r="J633" t="s">
        <v>8219</v>
      </c>
      <c r="K633">
        <v>82</v>
      </c>
      <c r="N633" t="s">
        <v>8221</v>
      </c>
      <c r="O633">
        <v>3</v>
      </c>
    </row>
    <row r="634" spans="10:15" x14ac:dyDescent="0.3">
      <c r="J634" t="s">
        <v>8219</v>
      </c>
      <c r="K634">
        <v>73</v>
      </c>
      <c r="N634" t="s">
        <v>8221</v>
      </c>
      <c r="O634">
        <v>3</v>
      </c>
    </row>
    <row r="635" spans="10:15" x14ac:dyDescent="0.3">
      <c r="J635" t="s">
        <v>8219</v>
      </c>
      <c r="K635">
        <v>158</v>
      </c>
      <c r="N635" t="s">
        <v>8221</v>
      </c>
      <c r="O635">
        <v>0</v>
      </c>
    </row>
    <row r="636" spans="10:15" x14ac:dyDescent="0.3">
      <c r="J636" t="s">
        <v>8219</v>
      </c>
      <c r="K636">
        <v>65</v>
      </c>
      <c r="N636" t="s">
        <v>8221</v>
      </c>
      <c r="O636">
        <v>6</v>
      </c>
    </row>
    <row r="637" spans="10:15" x14ac:dyDescent="0.3">
      <c r="J637" t="s">
        <v>8219</v>
      </c>
      <c r="K637">
        <v>184</v>
      </c>
      <c r="N637" t="s">
        <v>8221</v>
      </c>
      <c r="O637">
        <v>0</v>
      </c>
    </row>
    <row r="638" spans="10:15" x14ac:dyDescent="0.3">
      <c r="J638" t="s">
        <v>8219</v>
      </c>
      <c r="K638">
        <v>34</v>
      </c>
      <c r="N638" t="s">
        <v>8221</v>
      </c>
      <c r="O638">
        <v>19</v>
      </c>
    </row>
    <row r="639" spans="10:15" x14ac:dyDescent="0.3">
      <c r="J639" t="s">
        <v>8219</v>
      </c>
      <c r="K639">
        <v>240</v>
      </c>
      <c r="N639" t="s">
        <v>8221</v>
      </c>
      <c r="O639">
        <v>1</v>
      </c>
    </row>
    <row r="640" spans="10:15" x14ac:dyDescent="0.3">
      <c r="J640" t="s">
        <v>8219</v>
      </c>
      <c r="K640">
        <v>113</v>
      </c>
      <c r="N640" t="s">
        <v>8221</v>
      </c>
      <c r="O640">
        <v>2</v>
      </c>
    </row>
    <row r="641" spans="10:15" x14ac:dyDescent="0.3">
      <c r="J641" t="s">
        <v>8219</v>
      </c>
      <c r="K641">
        <v>66</v>
      </c>
      <c r="N641" t="s">
        <v>8221</v>
      </c>
      <c r="O641">
        <v>0</v>
      </c>
    </row>
    <row r="642" spans="10:15" x14ac:dyDescent="0.3">
      <c r="J642" t="s">
        <v>8219</v>
      </c>
      <c r="K642">
        <v>340</v>
      </c>
      <c r="N642" t="s">
        <v>8221</v>
      </c>
      <c r="O642">
        <v>11</v>
      </c>
    </row>
    <row r="643" spans="10:15" x14ac:dyDescent="0.3">
      <c r="J643" t="s">
        <v>8219</v>
      </c>
      <c r="K643">
        <v>150</v>
      </c>
      <c r="N643" t="s">
        <v>8221</v>
      </c>
      <c r="O643">
        <v>0</v>
      </c>
    </row>
    <row r="644" spans="10:15" x14ac:dyDescent="0.3">
      <c r="J644" t="s">
        <v>8219</v>
      </c>
      <c r="K644">
        <v>25</v>
      </c>
      <c r="N644" t="s">
        <v>8221</v>
      </c>
      <c r="O644">
        <v>0</v>
      </c>
    </row>
    <row r="645" spans="10:15" x14ac:dyDescent="0.3">
      <c r="J645" t="s">
        <v>8219</v>
      </c>
      <c r="K645">
        <v>234</v>
      </c>
      <c r="N645" t="s">
        <v>8221</v>
      </c>
      <c r="O645">
        <v>1</v>
      </c>
    </row>
    <row r="646" spans="10:15" x14ac:dyDescent="0.3">
      <c r="J646" t="s">
        <v>8219</v>
      </c>
      <c r="K646">
        <v>2602</v>
      </c>
      <c r="N646" t="s">
        <v>8221</v>
      </c>
      <c r="O646">
        <v>3</v>
      </c>
    </row>
    <row r="647" spans="10:15" x14ac:dyDescent="0.3">
      <c r="J647" t="s">
        <v>8219</v>
      </c>
      <c r="K647">
        <v>248</v>
      </c>
      <c r="N647" t="s">
        <v>8221</v>
      </c>
      <c r="O647">
        <v>1</v>
      </c>
    </row>
    <row r="648" spans="10:15" x14ac:dyDescent="0.3">
      <c r="J648" t="s">
        <v>8219</v>
      </c>
      <c r="K648">
        <v>600</v>
      </c>
      <c r="N648" t="s">
        <v>8221</v>
      </c>
      <c r="O648">
        <v>15</v>
      </c>
    </row>
    <row r="649" spans="10:15" x14ac:dyDescent="0.3">
      <c r="J649" t="s">
        <v>8219</v>
      </c>
      <c r="K649">
        <v>293</v>
      </c>
      <c r="N649" t="s">
        <v>8221</v>
      </c>
      <c r="O649">
        <v>2</v>
      </c>
    </row>
    <row r="650" spans="10:15" x14ac:dyDescent="0.3">
      <c r="J650" t="s">
        <v>8219</v>
      </c>
      <c r="K650">
        <v>321</v>
      </c>
      <c r="N650" t="s">
        <v>8221</v>
      </c>
      <c r="O650">
        <v>1</v>
      </c>
    </row>
    <row r="651" spans="10:15" x14ac:dyDescent="0.3">
      <c r="J651" t="s">
        <v>8219</v>
      </c>
      <c r="K651">
        <v>81</v>
      </c>
      <c r="N651" t="s">
        <v>8221</v>
      </c>
      <c r="O651">
        <v>1</v>
      </c>
    </row>
    <row r="652" spans="10:15" x14ac:dyDescent="0.3">
      <c r="J652" t="s">
        <v>8219</v>
      </c>
      <c r="K652">
        <v>343</v>
      </c>
      <c r="N652" t="s">
        <v>8221</v>
      </c>
      <c r="O652">
        <v>0</v>
      </c>
    </row>
    <row r="653" spans="10:15" x14ac:dyDescent="0.3">
      <c r="J653" t="s">
        <v>8219</v>
      </c>
      <c r="K653">
        <v>336</v>
      </c>
      <c r="N653" t="s">
        <v>8221</v>
      </c>
      <c r="O653">
        <v>1</v>
      </c>
    </row>
    <row r="654" spans="10:15" x14ac:dyDescent="0.3">
      <c r="J654" t="s">
        <v>8219</v>
      </c>
      <c r="K654">
        <v>47</v>
      </c>
      <c r="N654" t="s">
        <v>8221</v>
      </c>
      <c r="O654">
        <v>11</v>
      </c>
    </row>
    <row r="655" spans="10:15" x14ac:dyDescent="0.3">
      <c r="J655" t="s">
        <v>8219</v>
      </c>
      <c r="K655">
        <v>76</v>
      </c>
      <c r="N655" t="s">
        <v>8221</v>
      </c>
      <c r="O655">
        <v>0</v>
      </c>
    </row>
    <row r="656" spans="10:15" x14ac:dyDescent="0.3">
      <c r="J656" t="s">
        <v>8219</v>
      </c>
      <c r="K656">
        <v>441</v>
      </c>
      <c r="N656" t="s">
        <v>8221</v>
      </c>
      <c r="O656">
        <v>1</v>
      </c>
    </row>
    <row r="657" spans="10:15" x14ac:dyDescent="0.3">
      <c r="J657" t="s">
        <v>8219</v>
      </c>
      <c r="K657">
        <v>916</v>
      </c>
      <c r="N657" t="s">
        <v>8221</v>
      </c>
      <c r="O657">
        <v>6</v>
      </c>
    </row>
    <row r="658" spans="10:15" x14ac:dyDescent="0.3">
      <c r="J658" t="s">
        <v>8219</v>
      </c>
      <c r="K658">
        <v>369</v>
      </c>
      <c r="N658" t="s">
        <v>8221</v>
      </c>
      <c r="O658">
        <v>7</v>
      </c>
    </row>
    <row r="659" spans="10:15" x14ac:dyDescent="0.3">
      <c r="J659" t="s">
        <v>8219</v>
      </c>
      <c r="K659">
        <v>20242</v>
      </c>
      <c r="N659" t="s">
        <v>8221</v>
      </c>
      <c r="O659">
        <v>0</v>
      </c>
    </row>
    <row r="660" spans="10:15" x14ac:dyDescent="0.3">
      <c r="J660" t="s">
        <v>8219</v>
      </c>
      <c r="K660">
        <v>71</v>
      </c>
      <c r="N660" t="s">
        <v>8221</v>
      </c>
      <c r="O660">
        <v>16</v>
      </c>
    </row>
    <row r="661" spans="10:15" x14ac:dyDescent="0.3">
      <c r="J661" t="s">
        <v>8219</v>
      </c>
      <c r="K661">
        <v>635</v>
      </c>
      <c r="N661" t="s">
        <v>8221</v>
      </c>
      <c r="O661">
        <v>0</v>
      </c>
    </row>
    <row r="662" spans="10:15" x14ac:dyDescent="0.3">
      <c r="J662" t="s">
        <v>8219</v>
      </c>
      <c r="K662">
        <v>885</v>
      </c>
      <c r="N662" t="s">
        <v>8221</v>
      </c>
      <c r="O662">
        <v>0</v>
      </c>
    </row>
    <row r="663" spans="10:15" x14ac:dyDescent="0.3">
      <c r="J663" t="s">
        <v>8219</v>
      </c>
      <c r="K663">
        <v>329</v>
      </c>
      <c r="N663" t="s">
        <v>8221</v>
      </c>
      <c r="O663">
        <v>0</v>
      </c>
    </row>
    <row r="664" spans="10:15" x14ac:dyDescent="0.3">
      <c r="J664" t="s">
        <v>8219</v>
      </c>
      <c r="K664">
        <v>71</v>
      </c>
      <c r="N664" t="s">
        <v>8221</v>
      </c>
      <c r="O664">
        <v>12</v>
      </c>
    </row>
    <row r="665" spans="10:15" x14ac:dyDescent="0.3">
      <c r="J665" t="s">
        <v>8219</v>
      </c>
      <c r="K665">
        <v>269</v>
      </c>
      <c r="N665" t="s">
        <v>8221</v>
      </c>
      <c r="O665">
        <v>1</v>
      </c>
    </row>
    <row r="666" spans="10:15" x14ac:dyDescent="0.3">
      <c r="J666" t="s">
        <v>8219</v>
      </c>
      <c r="K666">
        <v>345</v>
      </c>
      <c r="N666" t="s">
        <v>8221</v>
      </c>
      <c r="O666">
        <v>3</v>
      </c>
    </row>
    <row r="667" spans="10:15" x14ac:dyDescent="0.3">
      <c r="J667" t="s">
        <v>8219</v>
      </c>
      <c r="K667">
        <v>43</v>
      </c>
      <c r="N667" t="s">
        <v>8221</v>
      </c>
      <c r="O667">
        <v>1</v>
      </c>
    </row>
    <row r="668" spans="10:15" x14ac:dyDescent="0.3">
      <c r="J668" t="s">
        <v>8219</v>
      </c>
      <c r="K668">
        <v>33</v>
      </c>
      <c r="N668" t="s">
        <v>8221</v>
      </c>
      <c r="O668">
        <v>4</v>
      </c>
    </row>
    <row r="669" spans="10:15" x14ac:dyDescent="0.3">
      <c r="J669" t="s">
        <v>8219</v>
      </c>
      <c r="K669">
        <v>211</v>
      </c>
      <c r="N669" t="s">
        <v>8221</v>
      </c>
      <c r="O669">
        <v>1</v>
      </c>
    </row>
    <row r="670" spans="10:15" x14ac:dyDescent="0.3">
      <c r="J670" t="s">
        <v>8219</v>
      </c>
      <c r="K670">
        <v>196</v>
      </c>
      <c r="N670" t="s">
        <v>8221</v>
      </c>
      <c r="O670">
        <v>3</v>
      </c>
    </row>
    <row r="671" spans="10:15" x14ac:dyDescent="0.3">
      <c r="J671" t="s">
        <v>8219</v>
      </c>
      <c r="K671">
        <v>405</v>
      </c>
      <c r="N671" t="s">
        <v>8221</v>
      </c>
      <c r="O671">
        <v>1</v>
      </c>
    </row>
    <row r="672" spans="10:15" x14ac:dyDescent="0.3">
      <c r="J672" t="s">
        <v>8219</v>
      </c>
      <c r="K672">
        <v>206</v>
      </c>
      <c r="N672" t="s">
        <v>8221</v>
      </c>
      <c r="O672">
        <v>0</v>
      </c>
    </row>
    <row r="673" spans="10:15" x14ac:dyDescent="0.3">
      <c r="J673" t="s">
        <v>8219</v>
      </c>
      <c r="K673">
        <v>335</v>
      </c>
      <c r="N673" t="s">
        <v>8221</v>
      </c>
      <c r="O673">
        <v>12</v>
      </c>
    </row>
    <row r="674" spans="10:15" x14ac:dyDescent="0.3">
      <c r="J674" t="s">
        <v>8219</v>
      </c>
      <c r="K674">
        <v>215</v>
      </c>
      <c r="N674" t="s">
        <v>8221</v>
      </c>
      <c r="O674">
        <v>0</v>
      </c>
    </row>
    <row r="675" spans="10:15" x14ac:dyDescent="0.3">
      <c r="J675" t="s">
        <v>8219</v>
      </c>
      <c r="K675">
        <v>176</v>
      </c>
      <c r="N675" t="s">
        <v>8221</v>
      </c>
      <c r="O675">
        <v>1</v>
      </c>
    </row>
    <row r="676" spans="10:15" x14ac:dyDescent="0.3">
      <c r="J676" t="s">
        <v>8219</v>
      </c>
      <c r="K676">
        <v>555</v>
      </c>
      <c r="N676" t="s">
        <v>8221</v>
      </c>
      <c r="O676">
        <v>0</v>
      </c>
    </row>
    <row r="677" spans="10:15" x14ac:dyDescent="0.3">
      <c r="J677" t="s">
        <v>8219</v>
      </c>
      <c r="K677">
        <v>116</v>
      </c>
      <c r="N677" t="s">
        <v>8221</v>
      </c>
      <c r="O677">
        <v>0</v>
      </c>
    </row>
    <row r="678" spans="10:15" x14ac:dyDescent="0.3">
      <c r="J678" t="s">
        <v>8219</v>
      </c>
      <c r="K678">
        <v>615</v>
      </c>
      <c r="N678" t="s">
        <v>8221</v>
      </c>
      <c r="O678">
        <v>2</v>
      </c>
    </row>
    <row r="679" spans="10:15" x14ac:dyDescent="0.3">
      <c r="J679" t="s">
        <v>8219</v>
      </c>
      <c r="K679">
        <v>236</v>
      </c>
      <c r="N679" t="s">
        <v>8221</v>
      </c>
      <c r="O679">
        <v>92</v>
      </c>
    </row>
    <row r="680" spans="10:15" x14ac:dyDescent="0.3">
      <c r="J680" t="s">
        <v>8219</v>
      </c>
      <c r="K680">
        <v>145</v>
      </c>
      <c r="N680" t="s">
        <v>8221</v>
      </c>
      <c r="O680">
        <v>0</v>
      </c>
    </row>
    <row r="681" spans="10:15" x14ac:dyDescent="0.3">
      <c r="J681" t="s">
        <v>8219</v>
      </c>
      <c r="K681">
        <v>167</v>
      </c>
      <c r="N681" t="s">
        <v>8221</v>
      </c>
      <c r="O681">
        <v>3</v>
      </c>
    </row>
    <row r="682" spans="10:15" x14ac:dyDescent="0.3">
      <c r="J682" t="s">
        <v>8219</v>
      </c>
      <c r="K682">
        <v>235</v>
      </c>
      <c r="N682" t="s">
        <v>8221</v>
      </c>
      <c r="O682">
        <v>10</v>
      </c>
    </row>
    <row r="683" spans="10:15" x14ac:dyDescent="0.3">
      <c r="J683" t="s">
        <v>8219</v>
      </c>
      <c r="K683">
        <v>452</v>
      </c>
      <c r="N683" t="s">
        <v>8221</v>
      </c>
      <c r="O683">
        <v>7</v>
      </c>
    </row>
    <row r="684" spans="10:15" x14ac:dyDescent="0.3">
      <c r="J684" t="s">
        <v>8219</v>
      </c>
      <c r="K684">
        <v>241</v>
      </c>
      <c r="N684" t="s">
        <v>8221</v>
      </c>
      <c r="O684">
        <v>3</v>
      </c>
    </row>
    <row r="685" spans="10:15" x14ac:dyDescent="0.3">
      <c r="J685" t="s">
        <v>8219</v>
      </c>
      <c r="K685">
        <v>28</v>
      </c>
      <c r="N685" t="s">
        <v>8221</v>
      </c>
      <c r="O685">
        <v>0</v>
      </c>
    </row>
    <row r="686" spans="10:15" x14ac:dyDescent="0.3">
      <c r="J686" t="s">
        <v>8219</v>
      </c>
      <c r="K686">
        <v>140</v>
      </c>
      <c r="N686" t="s">
        <v>8221</v>
      </c>
      <c r="O686">
        <v>1</v>
      </c>
    </row>
    <row r="687" spans="10:15" x14ac:dyDescent="0.3">
      <c r="J687" t="s">
        <v>8219</v>
      </c>
      <c r="K687">
        <v>280</v>
      </c>
      <c r="N687" t="s">
        <v>8221</v>
      </c>
      <c r="O687">
        <v>0</v>
      </c>
    </row>
    <row r="688" spans="10:15" x14ac:dyDescent="0.3">
      <c r="J688" t="s">
        <v>8219</v>
      </c>
      <c r="K688">
        <v>70</v>
      </c>
      <c r="N688" t="s">
        <v>8221</v>
      </c>
      <c r="O688">
        <v>9</v>
      </c>
    </row>
    <row r="689" spans="10:15" x14ac:dyDescent="0.3">
      <c r="J689" t="s">
        <v>8219</v>
      </c>
      <c r="K689">
        <v>160</v>
      </c>
      <c r="N689" t="s">
        <v>8221</v>
      </c>
      <c r="O689">
        <v>2</v>
      </c>
    </row>
    <row r="690" spans="10:15" x14ac:dyDescent="0.3">
      <c r="J690" t="s">
        <v>8219</v>
      </c>
      <c r="K690">
        <v>141</v>
      </c>
      <c r="N690" t="s">
        <v>8221</v>
      </c>
      <c r="O690">
        <v>1</v>
      </c>
    </row>
    <row r="691" spans="10:15" x14ac:dyDescent="0.3">
      <c r="J691" t="s">
        <v>8219</v>
      </c>
      <c r="K691">
        <v>874</v>
      </c>
      <c r="N691" t="s">
        <v>8221</v>
      </c>
      <c r="O691">
        <v>2</v>
      </c>
    </row>
    <row r="692" spans="10:15" x14ac:dyDescent="0.3">
      <c r="J692" t="s">
        <v>8219</v>
      </c>
      <c r="K692">
        <v>73</v>
      </c>
      <c r="N692" t="s">
        <v>8221</v>
      </c>
      <c r="O692">
        <v>11</v>
      </c>
    </row>
    <row r="693" spans="10:15" x14ac:dyDescent="0.3">
      <c r="J693" t="s">
        <v>8219</v>
      </c>
      <c r="K693">
        <v>294</v>
      </c>
      <c r="N693" t="s">
        <v>8221</v>
      </c>
      <c r="O693">
        <v>0</v>
      </c>
    </row>
    <row r="694" spans="10:15" x14ac:dyDescent="0.3">
      <c r="J694" t="s">
        <v>8219</v>
      </c>
      <c r="K694">
        <v>740</v>
      </c>
      <c r="N694" t="s">
        <v>8221</v>
      </c>
      <c r="O694">
        <v>0</v>
      </c>
    </row>
    <row r="695" spans="10:15" x14ac:dyDescent="0.3">
      <c r="J695" t="s">
        <v>8219</v>
      </c>
      <c r="K695">
        <v>369</v>
      </c>
      <c r="N695" t="s">
        <v>8221</v>
      </c>
      <c r="O695">
        <v>9</v>
      </c>
    </row>
    <row r="696" spans="10:15" x14ac:dyDescent="0.3">
      <c r="J696" t="s">
        <v>8219</v>
      </c>
      <c r="K696">
        <v>110</v>
      </c>
      <c r="N696" t="s">
        <v>8221</v>
      </c>
      <c r="O696">
        <v>0</v>
      </c>
    </row>
    <row r="697" spans="10:15" x14ac:dyDescent="0.3">
      <c r="J697" t="s">
        <v>8219</v>
      </c>
      <c r="K697">
        <v>455</v>
      </c>
      <c r="N697" t="s">
        <v>8221</v>
      </c>
      <c r="O697">
        <v>4</v>
      </c>
    </row>
    <row r="698" spans="10:15" x14ac:dyDescent="0.3">
      <c r="J698" t="s">
        <v>8219</v>
      </c>
      <c r="K698">
        <v>224</v>
      </c>
      <c r="N698" t="s">
        <v>8221</v>
      </c>
      <c r="O698">
        <v>1</v>
      </c>
    </row>
    <row r="699" spans="10:15" x14ac:dyDescent="0.3">
      <c r="J699" t="s">
        <v>8219</v>
      </c>
      <c r="K699">
        <v>46</v>
      </c>
      <c r="N699" t="s">
        <v>8221</v>
      </c>
      <c r="O699">
        <v>2</v>
      </c>
    </row>
    <row r="700" spans="10:15" x14ac:dyDescent="0.3">
      <c r="J700" t="s">
        <v>8219</v>
      </c>
      <c r="K700">
        <v>284</v>
      </c>
      <c r="N700" t="s">
        <v>8221</v>
      </c>
      <c r="O700">
        <v>0</v>
      </c>
    </row>
    <row r="701" spans="10:15" x14ac:dyDescent="0.3">
      <c r="J701" t="s">
        <v>8219</v>
      </c>
      <c r="K701">
        <v>98</v>
      </c>
      <c r="N701" t="s">
        <v>8221</v>
      </c>
      <c r="O701">
        <v>1</v>
      </c>
    </row>
    <row r="702" spans="10:15" x14ac:dyDescent="0.3">
      <c r="J702" t="s">
        <v>8219</v>
      </c>
      <c r="K702">
        <v>56</v>
      </c>
      <c r="N702" t="s">
        <v>8221</v>
      </c>
      <c r="O702">
        <v>17</v>
      </c>
    </row>
    <row r="703" spans="10:15" x14ac:dyDescent="0.3">
      <c r="J703" t="s">
        <v>8219</v>
      </c>
      <c r="K703">
        <v>32</v>
      </c>
      <c r="N703" t="s">
        <v>8221</v>
      </c>
      <c r="O703">
        <v>2</v>
      </c>
    </row>
    <row r="704" spans="10:15" x14ac:dyDescent="0.3">
      <c r="J704" t="s">
        <v>8219</v>
      </c>
      <c r="K704">
        <v>30</v>
      </c>
      <c r="N704" t="s">
        <v>8221</v>
      </c>
      <c r="O704">
        <v>3</v>
      </c>
    </row>
    <row r="705" spans="10:15" x14ac:dyDescent="0.3">
      <c r="J705" t="s">
        <v>8219</v>
      </c>
      <c r="K705">
        <v>70</v>
      </c>
      <c r="N705" t="s">
        <v>8221</v>
      </c>
      <c r="O705">
        <v>41</v>
      </c>
    </row>
    <row r="706" spans="10:15" x14ac:dyDescent="0.3">
      <c r="J706" t="s">
        <v>8219</v>
      </c>
      <c r="K706">
        <v>44</v>
      </c>
      <c r="N706" t="s">
        <v>8221</v>
      </c>
      <c r="O706">
        <v>2</v>
      </c>
    </row>
    <row r="707" spans="10:15" x14ac:dyDescent="0.3">
      <c r="J707" t="s">
        <v>8219</v>
      </c>
      <c r="K707">
        <v>92</v>
      </c>
      <c r="N707" t="s">
        <v>8221</v>
      </c>
      <c r="O707">
        <v>3</v>
      </c>
    </row>
    <row r="708" spans="10:15" x14ac:dyDescent="0.3">
      <c r="J708" t="s">
        <v>8219</v>
      </c>
      <c r="K708">
        <v>205</v>
      </c>
      <c r="N708" t="s">
        <v>8221</v>
      </c>
      <c r="O708">
        <v>8</v>
      </c>
    </row>
    <row r="709" spans="10:15" x14ac:dyDescent="0.3">
      <c r="J709" t="s">
        <v>8219</v>
      </c>
      <c r="K709">
        <v>23</v>
      </c>
      <c r="N709" t="s">
        <v>8221</v>
      </c>
      <c r="O709">
        <v>0</v>
      </c>
    </row>
    <row r="710" spans="10:15" x14ac:dyDescent="0.3">
      <c r="J710" t="s">
        <v>8219</v>
      </c>
      <c r="K710">
        <v>4</v>
      </c>
      <c r="N710" t="s">
        <v>8221</v>
      </c>
      <c r="O710">
        <v>1</v>
      </c>
    </row>
    <row r="711" spans="10:15" x14ac:dyDescent="0.3">
      <c r="J711" t="s">
        <v>8219</v>
      </c>
      <c r="K711">
        <v>112</v>
      </c>
      <c r="N711" t="s">
        <v>8221</v>
      </c>
      <c r="O711">
        <v>3</v>
      </c>
    </row>
    <row r="712" spans="10:15" x14ac:dyDescent="0.3">
      <c r="J712" t="s">
        <v>8219</v>
      </c>
      <c r="K712">
        <v>27</v>
      </c>
      <c r="N712" t="s">
        <v>8221</v>
      </c>
      <c r="O712">
        <v>4</v>
      </c>
    </row>
    <row r="713" spans="10:15" x14ac:dyDescent="0.3">
      <c r="J713" t="s">
        <v>8219</v>
      </c>
      <c r="K713">
        <v>11</v>
      </c>
      <c r="N713" t="s">
        <v>8221</v>
      </c>
      <c r="O713">
        <v>9</v>
      </c>
    </row>
    <row r="714" spans="10:15" x14ac:dyDescent="0.3">
      <c r="J714" t="s">
        <v>8219</v>
      </c>
      <c r="K714">
        <v>26</v>
      </c>
      <c r="N714" t="s">
        <v>8221</v>
      </c>
      <c r="O714">
        <v>16</v>
      </c>
    </row>
    <row r="715" spans="10:15" x14ac:dyDescent="0.3">
      <c r="J715" t="s">
        <v>8219</v>
      </c>
      <c r="K715">
        <v>77</v>
      </c>
      <c r="N715" t="s">
        <v>8221</v>
      </c>
      <c r="O715">
        <v>1</v>
      </c>
    </row>
    <row r="716" spans="10:15" x14ac:dyDescent="0.3">
      <c r="J716" t="s">
        <v>8219</v>
      </c>
      <c r="K716">
        <v>136</v>
      </c>
      <c r="N716" t="s">
        <v>8221</v>
      </c>
      <c r="O716">
        <v>7</v>
      </c>
    </row>
    <row r="717" spans="10:15" x14ac:dyDescent="0.3">
      <c r="J717" t="s">
        <v>8219</v>
      </c>
      <c r="K717">
        <v>157</v>
      </c>
      <c r="N717" t="s">
        <v>8221</v>
      </c>
      <c r="O717">
        <v>0</v>
      </c>
    </row>
    <row r="718" spans="10:15" x14ac:dyDescent="0.3">
      <c r="J718" t="s">
        <v>8219</v>
      </c>
      <c r="K718">
        <v>158</v>
      </c>
      <c r="N718" t="s">
        <v>8221</v>
      </c>
      <c r="O718">
        <v>0</v>
      </c>
    </row>
    <row r="719" spans="10:15" x14ac:dyDescent="0.3">
      <c r="J719" t="s">
        <v>8219</v>
      </c>
      <c r="K719">
        <v>27</v>
      </c>
      <c r="N719" t="s">
        <v>8221</v>
      </c>
      <c r="O719">
        <v>0</v>
      </c>
    </row>
    <row r="720" spans="10:15" x14ac:dyDescent="0.3">
      <c r="J720" t="s">
        <v>8219</v>
      </c>
      <c r="K720">
        <v>23</v>
      </c>
      <c r="N720" t="s">
        <v>8221</v>
      </c>
      <c r="O720">
        <v>0</v>
      </c>
    </row>
    <row r="721" spans="10:15" x14ac:dyDescent="0.3">
      <c r="J721" t="s">
        <v>8219</v>
      </c>
      <c r="K721">
        <v>17</v>
      </c>
      <c r="N721" t="s">
        <v>8221</v>
      </c>
      <c r="O721">
        <v>0</v>
      </c>
    </row>
    <row r="722" spans="10:15" x14ac:dyDescent="0.3">
      <c r="J722" t="s">
        <v>8219</v>
      </c>
      <c r="K722">
        <v>37</v>
      </c>
      <c r="N722" t="s">
        <v>8221</v>
      </c>
      <c r="O722">
        <v>1</v>
      </c>
    </row>
    <row r="723" spans="10:15" x14ac:dyDescent="0.3">
      <c r="J723" t="s">
        <v>8219</v>
      </c>
      <c r="K723">
        <v>65</v>
      </c>
      <c r="N723" t="s">
        <v>8221</v>
      </c>
      <c r="O723">
        <v>2</v>
      </c>
    </row>
    <row r="724" spans="10:15" x14ac:dyDescent="0.3">
      <c r="J724" t="s">
        <v>8219</v>
      </c>
      <c r="K724">
        <v>18</v>
      </c>
      <c r="N724" t="s">
        <v>8221</v>
      </c>
      <c r="O724">
        <v>1</v>
      </c>
    </row>
    <row r="725" spans="10:15" x14ac:dyDescent="0.3">
      <c r="J725" t="s">
        <v>8219</v>
      </c>
      <c r="K725">
        <v>25</v>
      </c>
      <c r="N725" t="s">
        <v>8221</v>
      </c>
      <c r="O725">
        <v>15</v>
      </c>
    </row>
    <row r="726" spans="10:15" x14ac:dyDescent="0.3">
      <c r="J726" t="s">
        <v>8219</v>
      </c>
      <c r="K726">
        <v>104</v>
      </c>
      <c r="N726" t="s">
        <v>8221</v>
      </c>
      <c r="O726">
        <v>1</v>
      </c>
    </row>
    <row r="727" spans="10:15" x14ac:dyDescent="0.3">
      <c r="J727" t="s">
        <v>8219</v>
      </c>
      <c r="K727">
        <v>108</v>
      </c>
      <c r="N727" t="s">
        <v>8221</v>
      </c>
      <c r="O727">
        <v>1</v>
      </c>
    </row>
    <row r="728" spans="10:15" x14ac:dyDescent="0.3">
      <c r="J728" t="s">
        <v>8219</v>
      </c>
      <c r="K728">
        <v>38</v>
      </c>
      <c r="N728" t="s">
        <v>8221</v>
      </c>
      <c r="O728">
        <v>0</v>
      </c>
    </row>
    <row r="729" spans="10:15" x14ac:dyDescent="0.3">
      <c r="J729" t="s">
        <v>8219</v>
      </c>
      <c r="K729">
        <v>88</v>
      </c>
      <c r="N729" t="s">
        <v>8221</v>
      </c>
      <c r="O729">
        <v>39</v>
      </c>
    </row>
    <row r="730" spans="10:15" x14ac:dyDescent="0.3">
      <c r="J730" t="s">
        <v>8219</v>
      </c>
      <c r="K730">
        <v>82</v>
      </c>
      <c r="N730" t="s">
        <v>8221</v>
      </c>
      <c r="O730">
        <v>103</v>
      </c>
    </row>
    <row r="731" spans="10:15" x14ac:dyDescent="0.3">
      <c r="J731" t="s">
        <v>8219</v>
      </c>
      <c r="K731">
        <v>126</v>
      </c>
      <c r="N731" t="s">
        <v>8221</v>
      </c>
      <c r="O731">
        <v>0</v>
      </c>
    </row>
    <row r="732" spans="10:15" x14ac:dyDescent="0.3">
      <c r="J732" t="s">
        <v>8219</v>
      </c>
      <c r="K732">
        <v>133</v>
      </c>
      <c r="N732" t="s">
        <v>8221</v>
      </c>
      <c r="O732">
        <v>39</v>
      </c>
    </row>
    <row r="733" spans="10:15" x14ac:dyDescent="0.3">
      <c r="J733" t="s">
        <v>8219</v>
      </c>
      <c r="K733">
        <v>47</v>
      </c>
      <c r="N733" t="s">
        <v>8221</v>
      </c>
      <c r="O733">
        <v>15</v>
      </c>
    </row>
    <row r="734" spans="10:15" x14ac:dyDescent="0.3">
      <c r="J734" t="s">
        <v>8219</v>
      </c>
      <c r="K734">
        <v>58</v>
      </c>
      <c r="N734" t="s">
        <v>8221</v>
      </c>
      <c r="O734">
        <v>22</v>
      </c>
    </row>
    <row r="735" spans="10:15" x14ac:dyDescent="0.3">
      <c r="J735" t="s">
        <v>8219</v>
      </c>
      <c r="K735">
        <v>32</v>
      </c>
      <c r="N735" t="s">
        <v>8221</v>
      </c>
      <c r="O735">
        <v>92</v>
      </c>
    </row>
    <row r="736" spans="10:15" x14ac:dyDescent="0.3">
      <c r="J736" t="s">
        <v>8219</v>
      </c>
      <c r="K736">
        <v>37</v>
      </c>
      <c r="N736" t="s">
        <v>8221</v>
      </c>
      <c r="O736">
        <v>25</v>
      </c>
    </row>
    <row r="737" spans="10:15" x14ac:dyDescent="0.3">
      <c r="J737" t="s">
        <v>8219</v>
      </c>
      <c r="K737">
        <v>87</v>
      </c>
      <c r="N737" t="s">
        <v>8221</v>
      </c>
      <c r="O737">
        <v>19</v>
      </c>
    </row>
    <row r="738" spans="10:15" x14ac:dyDescent="0.3">
      <c r="J738" t="s">
        <v>8219</v>
      </c>
      <c r="K738">
        <v>15</v>
      </c>
      <c r="N738" t="s">
        <v>8221</v>
      </c>
      <c r="O738">
        <v>19</v>
      </c>
    </row>
    <row r="739" spans="10:15" x14ac:dyDescent="0.3">
      <c r="J739" t="s">
        <v>8219</v>
      </c>
      <c r="K739">
        <v>27</v>
      </c>
      <c r="N739" t="s">
        <v>8221</v>
      </c>
      <c r="O739">
        <v>13</v>
      </c>
    </row>
    <row r="740" spans="10:15" x14ac:dyDescent="0.3">
      <c r="J740" t="s">
        <v>8219</v>
      </c>
      <c r="K740">
        <v>19</v>
      </c>
      <c r="N740" t="s">
        <v>8221</v>
      </c>
      <c r="O740">
        <v>124</v>
      </c>
    </row>
    <row r="741" spans="10:15" x14ac:dyDescent="0.3">
      <c r="J741" t="s">
        <v>8219</v>
      </c>
      <c r="K741">
        <v>17</v>
      </c>
      <c r="N741" t="s">
        <v>8221</v>
      </c>
      <c r="O741">
        <v>4</v>
      </c>
    </row>
    <row r="742" spans="10:15" x14ac:dyDescent="0.3">
      <c r="J742" t="s">
        <v>8219</v>
      </c>
      <c r="K742">
        <v>26</v>
      </c>
      <c r="N742" t="s">
        <v>8221</v>
      </c>
      <c r="O742">
        <v>10</v>
      </c>
    </row>
    <row r="743" spans="10:15" x14ac:dyDescent="0.3">
      <c r="J743" t="s">
        <v>8219</v>
      </c>
      <c r="K743">
        <v>28</v>
      </c>
      <c r="N743" t="s">
        <v>8221</v>
      </c>
      <c r="O743">
        <v>15</v>
      </c>
    </row>
    <row r="744" spans="10:15" x14ac:dyDescent="0.3">
      <c r="J744" t="s">
        <v>8219</v>
      </c>
      <c r="K744">
        <v>37</v>
      </c>
      <c r="N744" t="s">
        <v>8221</v>
      </c>
      <c r="O744">
        <v>38</v>
      </c>
    </row>
    <row r="745" spans="10:15" x14ac:dyDescent="0.3">
      <c r="J745" t="s">
        <v>8219</v>
      </c>
      <c r="K745">
        <v>128</v>
      </c>
      <c r="N745" t="s">
        <v>8221</v>
      </c>
      <c r="O745">
        <v>152</v>
      </c>
    </row>
    <row r="746" spans="10:15" x14ac:dyDescent="0.3">
      <c r="J746" t="s">
        <v>8219</v>
      </c>
      <c r="K746">
        <v>10</v>
      </c>
      <c r="N746" t="s">
        <v>8221</v>
      </c>
      <c r="O746">
        <v>24</v>
      </c>
    </row>
    <row r="747" spans="10:15" x14ac:dyDescent="0.3">
      <c r="J747" t="s">
        <v>8219</v>
      </c>
      <c r="K747">
        <v>83</v>
      </c>
      <c r="N747" t="s">
        <v>8221</v>
      </c>
      <c r="O747">
        <v>76</v>
      </c>
    </row>
    <row r="748" spans="10:15" x14ac:dyDescent="0.3">
      <c r="J748" t="s">
        <v>8219</v>
      </c>
      <c r="K748">
        <v>46</v>
      </c>
      <c r="N748" t="s">
        <v>8221</v>
      </c>
      <c r="O748">
        <v>185</v>
      </c>
    </row>
    <row r="749" spans="10:15" x14ac:dyDescent="0.3">
      <c r="J749" t="s">
        <v>8219</v>
      </c>
      <c r="K749">
        <v>90</v>
      </c>
      <c r="N749" t="s">
        <v>8221</v>
      </c>
      <c r="O749">
        <v>33</v>
      </c>
    </row>
    <row r="750" spans="10:15" x14ac:dyDescent="0.3">
      <c r="J750" t="s">
        <v>8219</v>
      </c>
      <c r="K750">
        <v>81</v>
      </c>
      <c r="N750" t="s">
        <v>8221</v>
      </c>
      <c r="O750">
        <v>108</v>
      </c>
    </row>
    <row r="751" spans="10:15" x14ac:dyDescent="0.3">
      <c r="J751" t="s">
        <v>8219</v>
      </c>
      <c r="K751">
        <v>32</v>
      </c>
      <c r="N751" t="s">
        <v>8221</v>
      </c>
      <c r="O751">
        <v>29</v>
      </c>
    </row>
    <row r="752" spans="10:15" x14ac:dyDescent="0.3">
      <c r="J752" t="s">
        <v>8219</v>
      </c>
      <c r="K752">
        <v>20</v>
      </c>
      <c r="N752" t="s">
        <v>8221</v>
      </c>
      <c r="O752">
        <v>24</v>
      </c>
    </row>
    <row r="753" spans="10:15" x14ac:dyDescent="0.3">
      <c r="J753" t="s">
        <v>8219</v>
      </c>
      <c r="K753">
        <v>70</v>
      </c>
      <c r="N753" t="s">
        <v>8221</v>
      </c>
      <c r="O753">
        <v>4</v>
      </c>
    </row>
    <row r="754" spans="10:15" x14ac:dyDescent="0.3">
      <c r="J754" t="s">
        <v>8219</v>
      </c>
      <c r="K754">
        <v>168</v>
      </c>
      <c r="N754" t="s">
        <v>8221</v>
      </c>
      <c r="O754">
        <v>4</v>
      </c>
    </row>
    <row r="755" spans="10:15" x14ac:dyDescent="0.3">
      <c r="J755" t="s">
        <v>8219</v>
      </c>
      <c r="K755">
        <v>34</v>
      </c>
      <c r="N755" t="s">
        <v>8221</v>
      </c>
      <c r="O755">
        <v>15</v>
      </c>
    </row>
    <row r="756" spans="10:15" x14ac:dyDescent="0.3">
      <c r="J756" t="s">
        <v>8219</v>
      </c>
      <c r="K756">
        <v>48</v>
      </c>
      <c r="N756" t="s">
        <v>8221</v>
      </c>
      <c r="O756">
        <v>4</v>
      </c>
    </row>
    <row r="757" spans="10:15" x14ac:dyDescent="0.3">
      <c r="J757" t="s">
        <v>8219</v>
      </c>
      <c r="K757">
        <v>48</v>
      </c>
      <c r="N757" t="s">
        <v>8221</v>
      </c>
      <c r="O757">
        <v>139</v>
      </c>
    </row>
    <row r="758" spans="10:15" x14ac:dyDescent="0.3">
      <c r="J758" t="s">
        <v>8219</v>
      </c>
      <c r="K758">
        <v>221</v>
      </c>
      <c r="N758" t="s">
        <v>8221</v>
      </c>
      <c r="O758">
        <v>2</v>
      </c>
    </row>
    <row r="759" spans="10:15" x14ac:dyDescent="0.3">
      <c r="J759" t="s">
        <v>8219</v>
      </c>
      <c r="K759">
        <v>107</v>
      </c>
      <c r="N759" t="s">
        <v>8221</v>
      </c>
      <c r="O759">
        <v>18</v>
      </c>
    </row>
    <row r="760" spans="10:15" x14ac:dyDescent="0.3">
      <c r="J760" t="s">
        <v>8219</v>
      </c>
      <c r="K760">
        <v>45</v>
      </c>
      <c r="N760" t="s">
        <v>8221</v>
      </c>
      <c r="O760">
        <v>81</v>
      </c>
    </row>
    <row r="761" spans="10:15" x14ac:dyDescent="0.3">
      <c r="J761" t="s">
        <v>8219</v>
      </c>
      <c r="K761">
        <v>36</v>
      </c>
      <c r="N761" t="s">
        <v>8221</v>
      </c>
      <c r="O761">
        <v>86</v>
      </c>
    </row>
    <row r="762" spans="10:15" x14ac:dyDescent="0.3">
      <c r="J762" t="s">
        <v>8219</v>
      </c>
      <c r="K762">
        <v>101</v>
      </c>
      <c r="N762" t="s">
        <v>8221</v>
      </c>
      <c r="O762">
        <v>140</v>
      </c>
    </row>
    <row r="763" spans="10:15" x14ac:dyDescent="0.3">
      <c r="J763" t="s">
        <v>8219</v>
      </c>
      <c r="K763">
        <v>62</v>
      </c>
      <c r="N763" t="s">
        <v>8221</v>
      </c>
      <c r="O763">
        <v>37</v>
      </c>
    </row>
    <row r="764" spans="10:15" x14ac:dyDescent="0.3">
      <c r="J764" t="s">
        <v>8219</v>
      </c>
      <c r="K764">
        <v>32</v>
      </c>
      <c r="N764" t="s">
        <v>8221</v>
      </c>
      <c r="O764">
        <v>6</v>
      </c>
    </row>
    <row r="765" spans="10:15" x14ac:dyDescent="0.3">
      <c r="J765" t="s">
        <v>8219</v>
      </c>
      <c r="K765">
        <v>89</v>
      </c>
      <c r="N765" t="s">
        <v>8221</v>
      </c>
      <c r="O765">
        <v>113</v>
      </c>
    </row>
    <row r="766" spans="10:15" x14ac:dyDescent="0.3">
      <c r="J766" t="s">
        <v>8219</v>
      </c>
      <c r="K766">
        <v>93</v>
      </c>
      <c r="N766" t="s">
        <v>8221</v>
      </c>
      <c r="O766">
        <v>37</v>
      </c>
    </row>
    <row r="767" spans="10:15" x14ac:dyDescent="0.3">
      <c r="J767" t="s">
        <v>8219</v>
      </c>
      <c r="K767">
        <v>98</v>
      </c>
      <c r="N767" t="s">
        <v>8221</v>
      </c>
      <c r="O767">
        <v>18</v>
      </c>
    </row>
    <row r="768" spans="10:15" x14ac:dyDescent="0.3">
      <c r="J768" t="s">
        <v>8219</v>
      </c>
      <c r="K768">
        <v>82</v>
      </c>
      <c r="N768" t="s">
        <v>8221</v>
      </c>
      <c r="O768">
        <v>75</v>
      </c>
    </row>
    <row r="769" spans="10:15" x14ac:dyDescent="0.3">
      <c r="J769" t="s">
        <v>8219</v>
      </c>
      <c r="K769">
        <v>116</v>
      </c>
      <c r="N769" t="s">
        <v>8221</v>
      </c>
      <c r="O769">
        <v>52</v>
      </c>
    </row>
    <row r="770" spans="10:15" x14ac:dyDescent="0.3">
      <c r="J770" t="s">
        <v>8219</v>
      </c>
      <c r="K770">
        <v>52</v>
      </c>
      <c r="N770" t="s">
        <v>8221</v>
      </c>
      <c r="O770">
        <v>122</v>
      </c>
    </row>
    <row r="771" spans="10:15" x14ac:dyDescent="0.3">
      <c r="J771" t="s">
        <v>8219</v>
      </c>
      <c r="K771">
        <v>23</v>
      </c>
      <c r="N771" t="s">
        <v>8221</v>
      </c>
      <c r="O771">
        <v>8</v>
      </c>
    </row>
    <row r="772" spans="10:15" x14ac:dyDescent="0.3">
      <c r="J772" t="s">
        <v>8219</v>
      </c>
      <c r="K772">
        <v>77</v>
      </c>
      <c r="N772" t="s">
        <v>8221</v>
      </c>
      <c r="O772">
        <v>8</v>
      </c>
    </row>
    <row r="773" spans="10:15" x14ac:dyDescent="0.3">
      <c r="J773" t="s">
        <v>8219</v>
      </c>
      <c r="K773">
        <v>49</v>
      </c>
      <c r="N773" t="s">
        <v>8221</v>
      </c>
      <c r="O773">
        <v>96</v>
      </c>
    </row>
    <row r="774" spans="10:15" x14ac:dyDescent="0.3">
      <c r="J774" t="s">
        <v>8219</v>
      </c>
      <c r="K774">
        <v>59</v>
      </c>
      <c r="N774" t="s">
        <v>8221</v>
      </c>
      <c r="O774">
        <v>9</v>
      </c>
    </row>
    <row r="775" spans="10:15" x14ac:dyDescent="0.3">
      <c r="J775" t="s">
        <v>8219</v>
      </c>
      <c r="K775">
        <v>113</v>
      </c>
      <c r="N775" t="s">
        <v>8221</v>
      </c>
      <c r="O775">
        <v>2</v>
      </c>
    </row>
    <row r="776" spans="10:15" x14ac:dyDescent="0.3">
      <c r="J776" t="s">
        <v>8219</v>
      </c>
      <c r="K776">
        <v>34</v>
      </c>
      <c r="N776" t="s">
        <v>8221</v>
      </c>
      <c r="O776">
        <v>26</v>
      </c>
    </row>
    <row r="777" spans="10:15" x14ac:dyDescent="0.3">
      <c r="J777" t="s">
        <v>8219</v>
      </c>
      <c r="K777">
        <v>42</v>
      </c>
      <c r="N777" t="s">
        <v>8221</v>
      </c>
      <c r="O777">
        <v>23</v>
      </c>
    </row>
    <row r="778" spans="10:15" x14ac:dyDescent="0.3">
      <c r="J778" t="s">
        <v>8219</v>
      </c>
      <c r="K778">
        <v>42</v>
      </c>
      <c r="N778" t="s">
        <v>8221</v>
      </c>
      <c r="O778">
        <v>0</v>
      </c>
    </row>
    <row r="779" spans="10:15" x14ac:dyDescent="0.3">
      <c r="J779" t="s">
        <v>8219</v>
      </c>
      <c r="K779">
        <v>49</v>
      </c>
      <c r="N779" t="s">
        <v>8221</v>
      </c>
      <c r="O779">
        <v>140</v>
      </c>
    </row>
    <row r="780" spans="10:15" x14ac:dyDescent="0.3">
      <c r="J780" t="s">
        <v>8219</v>
      </c>
      <c r="K780">
        <v>56</v>
      </c>
      <c r="N780" t="s">
        <v>8221</v>
      </c>
      <c r="O780">
        <v>0</v>
      </c>
    </row>
    <row r="781" spans="10:15" x14ac:dyDescent="0.3">
      <c r="J781" t="s">
        <v>8219</v>
      </c>
      <c r="K781">
        <v>25</v>
      </c>
      <c r="N781" t="s">
        <v>8221</v>
      </c>
      <c r="O781">
        <v>6</v>
      </c>
    </row>
    <row r="782" spans="10:15" x14ac:dyDescent="0.3">
      <c r="J782" t="s">
        <v>8219</v>
      </c>
      <c r="K782">
        <v>52</v>
      </c>
      <c r="N782" t="s">
        <v>8221</v>
      </c>
      <c r="O782">
        <v>100</v>
      </c>
    </row>
    <row r="783" spans="10:15" x14ac:dyDescent="0.3">
      <c r="J783" t="s">
        <v>8219</v>
      </c>
      <c r="K783">
        <v>34</v>
      </c>
      <c r="N783" t="s">
        <v>8221</v>
      </c>
      <c r="O783">
        <v>0</v>
      </c>
    </row>
    <row r="784" spans="10:15" x14ac:dyDescent="0.3">
      <c r="J784" t="s">
        <v>8219</v>
      </c>
      <c r="K784">
        <v>67</v>
      </c>
      <c r="N784" t="s">
        <v>8221</v>
      </c>
      <c r="O784">
        <v>4</v>
      </c>
    </row>
    <row r="785" spans="10:15" x14ac:dyDescent="0.3">
      <c r="J785" t="s">
        <v>8219</v>
      </c>
      <c r="K785">
        <v>70</v>
      </c>
      <c r="N785" t="s">
        <v>8221</v>
      </c>
      <c r="O785">
        <v>8</v>
      </c>
    </row>
    <row r="786" spans="10:15" x14ac:dyDescent="0.3">
      <c r="J786" t="s">
        <v>8219</v>
      </c>
      <c r="K786">
        <v>89</v>
      </c>
      <c r="N786" t="s">
        <v>8221</v>
      </c>
      <c r="O786">
        <v>0</v>
      </c>
    </row>
    <row r="787" spans="10:15" x14ac:dyDescent="0.3">
      <c r="J787" t="s">
        <v>8219</v>
      </c>
      <c r="K787">
        <v>107</v>
      </c>
      <c r="N787" t="s">
        <v>8221</v>
      </c>
      <c r="O787">
        <v>16</v>
      </c>
    </row>
    <row r="788" spans="10:15" x14ac:dyDescent="0.3">
      <c r="J788" t="s">
        <v>8219</v>
      </c>
      <c r="K788">
        <v>159</v>
      </c>
      <c r="N788" t="s">
        <v>8221</v>
      </c>
      <c r="O788">
        <v>2</v>
      </c>
    </row>
    <row r="789" spans="10:15" x14ac:dyDescent="0.3">
      <c r="J789" t="s">
        <v>8219</v>
      </c>
      <c r="K789">
        <v>181</v>
      </c>
      <c r="N789" t="s">
        <v>8221</v>
      </c>
      <c r="O789">
        <v>48</v>
      </c>
    </row>
    <row r="790" spans="10:15" x14ac:dyDescent="0.3">
      <c r="J790" t="s">
        <v>8219</v>
      </c>
      <c r="K790">
        <v>131</v>
      </c>
      <c r="N790" t="s">
        <v>8221</v>
      </c>
      <c r="O790">
        <v>2</v>
      </c>
    </row>
    <row r="791" spans="10:15" x14ac:dyDescent="0.3">
      <c r="J791" t="s">
        <v>8219</v>
      </c>
      <c r="K791">
        <v>125</v>
      </c>
      <c r="N791" t="s">
        <v>8221</v>
      </c>
      <c r="O791">
        <v>2</v>
      </c>
    </row>
    <row r="792" spans="10:15" x14ac:dyDescent="0.3">
      <c r="J792" t="s">
        <v>8219</v>
      </c>
      <c r="K792">
        <v>61</v>
      </c>
      <c r="N792" t="s">
        <v>8221</v>
      </c>
      <c r="O792">
        <v>1</v>
      </c>
    </row>
    <row r="793" spans="10:15" x14ac:dyDescent="0.3">
      <c r="J793" t="s">
        <v>8219</v>
      </c>
      <c r="K793">
        <v>90</v>
      </c>
      <c r="N793" t="s">
        <v>8221</v>
      </c>
      <c r="O793">
        <v>17</v>
      </c>
    </row>
    <row r="794" spans="10:15" x14ac:dyDescent="0.3">
      <c r="J794" t="s">
        <v>8219</v>
      </c>
      <c r="K794">
        <v>35</v>
      </c>
      <c r="N794" t="s">
        <v>8221</v>
      </c>
      <c r="O794">
        <v>0</v>
      </c>
    </row>
    <row r="795" spans="10:15" x14ac:dyDescent="0.3">
      <c r="J795" t="s">
        <v>8219</v>
      </c>
      <c r="K795">
        <v>90</v>
      </c>
      <c r="N795" t="s">
        <v>8221</v>
      </c>
      <c r="O795">
        <v>11</v>
      </c>
    </row>
    <row r="796" spans="10:15" x14ac:dyDescent="0.3">
      <c r="J796" t="s">
        <v>8219</v>
      </c>
      <c r="K796">
        <v>4</v>
      </c>
      <c r="N796" t="s">
        <v>8221</v>
      </c>
      <c r="O796">
        <v>95</v>
      </c>
    </row>
    <row r="797" spans="10:15" x14ac:dyDescent="0.3">
      <c r="J797" t="s">
        <v>8219</v>
      </c>
      <c r="K797">
        <v>120</v>
      </c>
      <c r="N797" t="s">
        <v>8221</v>
      </c>
      <c r="O797">
        <v>13</v>
      </c>
    </row>
    <row r="798" spans="10:15" x14ac:dyDescent="0.3">
      <c r="J798" t="s">
        <v>8219</v>
      </c>
      <c r="K798">
        <v>14</v>
      </c>
      <c r="N798" t="s">
        <v>8221</v>
      </c>
      <c r="O798">
        <v>2</v>
      </c>
    </row>
    <row r="799" spans="10:15" x14ac:dyDescent="0.3">
      <c r="J799" t="s">
        <v>8219</v>
      </c>
      <c r="K799">
        <v>27</v>
      </c>
      <c r="N799" t="s">
        <v>8221</v>
      </c>
      <c r="O799">
        <v>2</v>
      </c>
    </row>
    <row r="800" spans="10:15" x14ac:dyDescent="0.3">
      <c r="J800" t="s">
        <v>8219</v>
      </c>
      <c r="K800">
        <v>49</v>
      </c>
      <c r="N800" t="s">
        <v>8221</v>
      </c>
      <c r="O800">
        <v>3</v>
      </c>
    </row>
    <row r="801" spans="10:15" x14ac:dyDescent="0.3">
      <c r="J801" t="s">
        <v>8219</v>
      </c>
      <c r="K801">
        <v>102</v>
      </c>
      <c r="N801" t="s">
        <v>8221</v>
      </c>
      <c r="O801">
        <v>0</v>
      </c>
    </row>
    <row r="802" spans="10:15" x14ac:dyDescent="0.3">
      <c r="J802" t="s">
        <v>8219</v>
      </c>
      <c r="K802">
        <v>3</v>
      </c>
      <c r="N802" t="s">
        <v>8221</v>
      </c>
      <c r="O802">
        <v>0</v>
      </c>
    </row>
    <row r="803" spans="10:15" x14ac:dyDescent="0.3">
      <c r="J803" t="s">
        <v>8219</v>
      </c>
      <c r="K803">
        <v>25</v>
      </c>
      <c r="N803" t="s">
        <v>8221</v>
      </c>
      <c r="O803">
        <v>0</v>
      </c>
    </row>
    <row r="804" spans="10:15" x14ac:dyDescent="0.3">
      <c r="J804" t="s">
        <v>8219</v>
      </c>
      <c r="K804">
        <v>118</v>
      </c>
      <c r="N804" t="s">
        <v>8221</v>
      </c>
      <c r="O804">
        <v>2</v>
      </c>
    </row>
    <row r="805" spans="10:15" x14ac:dyDescent="0.3">
      <c r="J805" t="s">
        <v>8219</v>
      </c>
      <c r="K805">
        <v>57</v>
      </c>
      <c r="N805" t="s">
        <v>8221</v>
      </c>
      <c r="O805">
        <v>24</v>
      </c>
    </row>
    <row r="806" spans="10:15" x14ac:dyDescent="0.3">
      <c r="J806" t="s">
        <v>8219</v>
      </c>
      <c r="K806">
        <v>11</v>
      </c>
      <c r="N806" t="s">
        <v>8221</v>
      </c>
      <c r="O806">
        <v>25</v>
      </c>
    </row>
    <row r="807" spans="10:15" x14ac:dyDescent="0.3">
      <c r="J807" t="s">
        <v>8219</v>
      </c>
      <c r="K807">
        <v>33</v>
      </c>
      <c r="N807" t="s">
        <v>8221</v>
      </c>
      <c r="O807">
        <v>3</v>
      </c>
    </row>
    <row r="808" spans="10:15" x14ac:dyDescent="0.3">
      <c r="J808" t="s">
        <v>8219</v>
      </c>
      <c r="K808">
        <v>40</v>
      </c>
      <c r="N808" t="s">
        <v>8221</v>
      </c>
      <c r="O808">
        <v>41</v>
      </c>
    </row>
    <row r="809" spans="10:15" x14ac:dyDescent="0.3">
      <c r="J809" t="s">
        <v>8219</v>
      </c>
      <c r="K809">
        <v>50</v>
      </c>
      <c r="N809" t="s">
        <v>8221</v>
      </c>
      <c r="O809">
        <v>2</v>
      </c>
    </row>
    <row r="810" spans="10:15" x14ac:dyDescent="0.3">
      <c r="J810" t="s">
        <v>8219</v>
      </c>
      <c r="K810">
        <v>38</v>
      </c>
      <c r="N810" t="s">
        <v>8221</v>
      </c>
      <c r="O810">
        <v>4</v>
      </c>
    </row>
    <row r="811" spans="10:15" x14ac:dyDescent="0.3">
      <c r="J811" t="s">
        <v>8219</v>
      </c>
      <c r="K811">
        <v>96</v>
      </c>
      <c r="N811" t="s">
        <v>8221</v>
      </c>
      <c r="O811">
        <v>99</v>
      </c>
    </row>
    <row r="812" spans="10:15" x14ac:dyDescent="0.3">
      <c r="J812" t="s">
        <v>8219</v>
      </c>
      <c r="K812">
        <v>48</v>
      </c>
      <c r="N812" t="s">
        <v>8221</v>
      </c>
      <c r="O812">
        <v>4</v>
      </c>
    </row>
    <row r="813" spans="10:15" x14ac:dyDescent="0.3">
      <c r="J813" t="s">
        <v>8219</v>
      </c>
      <c r="K813">
        <v>33</v>
      </c>
      <c r="N813" t="s">
        <v>8221</v>
      </c>
      <c r="O813">
        <v>4</v>
      </c>
    </row>
    <row r="814" spans="10:15" x14ac:dyDescent="0.3">
      <c r="J814" t="s">
        <v>8219</v>
      </c>
      <c r="K814">
        <v>226</v>
      </c>
      <c r="N814" t="s">
        <v>8221</v>
      </c>
      <c r="O814">
        <v>38</v>
      </c>
    </row>
    <row r="815" spans="10:15" x14ac:dyDescent="0.3">
      <c r="J815" t="s">
        <v>8219</v>
      </c>
      <c r="K815">
        <v>14</v>
      </c>
      <c r="N815" t="s">
        <v>8221</v>
      </c>
      <c r="O815">
        <v>285</v>
      </c>
    </row>
    <row r="816" spans="10:15" x14ac:dyDescent="0.3">
      <c r="J816" t="s">
        <v>8219</v>
      </c>
      <c r="K816">
        <v>20</v>
      </c>
      <c r="N816" t="s">
        <v>8221</v>
      </c>
      <c r="O816">
        <v>1</v>
      </c>
    </row>
    <row r="817" spans="10:15" x14ac:dyDescent="0.3">
      <c r="J817" t="s">
        <v>8219</v>
      </c>
      <c r="K817">
        <v>25</v>
      </c>
      <c r="N817" t="s">
        <v>8221</v>
      </c>
      <c r="O817">
        <v>42</v>
      </c>
    </row>
    <row r="818" spans="10:15" x14ac:dyDescent="0.3">
      <c r="J818" t="s">
        <v>8219</v>
      </c>
      <c r="K818">
        <v>90</v>
      </c>
      <c r="N818" t="s">
        <v>8221</v>
      </c>
      <c r="O818">
        <v>26</v>
      </c>
    </row>
    <row r="819" spans="10:15" x14ac:dyDescent="0.3">
      <c r="J819" t="s">
        <v>8219</v>
      </c>
      <c r="K819">
        <v>11</v>
      </c>
      <c r="N819" t="s">
        <v>8221</v>
      </c>
      <c r="O819">
        <v>2</v>
      </c>
    </row>
    <row r="820" spans="10:15" x14ac:dyDescent="0.3">
      <c r="J820" t="s">
        <v>8219</v>
      </c>
      <c r="K820">
        <v>55</v>
      </c>
      <c r="N820" t="s">
        <v>8221</v>
      </c>
      <c r="O820">
        <v>4</v>
      </c>
    </row>
    <row r="821" spans="10:15" x14ac:dyDescent="0.3">
      <c r="J821" t="s">
        <v>8219</v>
      </c>
      <c r="K821">
        <v>30</v>
      </c>
      <c r="N821" t="s">
        <v>8221</v>
      </c>
      <c r="O821">
        <v>6</v>
      </c>
    </row>
    <row r="822" spans="10:15" x14ac:dyDescent="0.3">
      <c r="J822" t="s">
        <v>8219</v>
      </c>
      <c r="K822">
        <v>28</v>
      </c>
      <c r="N822" t="s">
        <v>8221</v>
      </c>
      <c r="O822">
        <v>70</v>
      </c>
    </row>
    <row r="823" spans="10:15" x14ac:dyDescent="0.3">
      <c r="J823" t="s">
        <v>8219</v>
      </c>
      <c r="K823">
        <v>45</v>
      </c>
      <c r="N823" t="s">
        <v>8221</v>
      </c>
      <c r="O823">
        <v>9</v>
      </c>
    </row>
    <row r="824" spans="10:15" x14ac:dyDescent="0.3">
      <c r="J824" t="s">
        <v>8219</v>
      </c>
      <c r="K824">
        <v>13</v>
      </c>
      <c r="N824" t="s">
        <v>8221</v>
      </c>
      <c r="O824">
        <v>8</v>
      </c>
    </row>
    <row r="825" spans="10:15" x14ac:dyDescent="0.3">
      <c r="J825" t="s">
        <v>8219</v>
      </c>
      <c r="K825">
        <v>40</v>
      </c>
      <c r="N825" t="s">
        <v>8221</v>
      </c>
      <c r="O825">
        <v>105</v>
      </c>
    </row>
    <row r="826" spans="10:15" x14ac:dyDescent="0.3">
      <c r="J826" t="s">
        <v>8219</v>
      </c>
      <c r="K826">
        <v>21</v>
      </c>
      <c r="N826" t="s">
        <v>8221</v>
      </c>
      <c r="O826">
        <v>12</v>
      </c>
    </row>
    <row r="827" spans="10:15" x14ac:dyDescent="0.3">
      <c r="J827" t="s">
        <v>8219</v>
      </c>
      <c r="K827">
        <v>134</v>
      </c>
      <c r="N827" t="s">
        <v>8221</v>
      </c>
      <c r="O827">
        <v>0</v>
      </c>
    </row>
    <row r="828" spans="10:15" x14ac:dyDescent="0.3">
      <c r="J828" t="s">
        <v>8219</v>
      </c>
      <c r="K828">
        <v>20</v>
      </c>
      <c r="N828" t="s">
        <v>8221</v>
      </c>
      <c r="O828">
        <v>16</v>
      </c>
    </row>
    <row r="829" spans="10:15" x14ac:dyDescent="0.3">
      <c r="J829" t="s">
        <v>8219</v>
      </c>
      <c r="K829">
        <v>19</v>
      </c>
      <c r="N829" t="s">
        <v>8221</v>
      </c>
      <c r="O829">
        <v>7</v>
      </c>
    </row>
    <row r="830" spans="10:15" x14ac:dyDescent="0.3">
      <c r="J830" t="s">
        <v>8219</v>
      </c>
      <c r="K830">
        <v>209</v>
      </c>
      <c r="N830" t="s">
        <v>8221</v>
      </c>
      <c r="O830">
        <v>4</v>
      </c>
    </row>
    <row r="831" spans="10:15" x14ac:dyDescent="0.3">
      <c r="J831" t="s">
        <v>8219</v>
      </c>
      <c r="K831">
        <v>38</v>
      </c>
      <c r="N831" t="s">
        <v>8221</v>
      </c>
      <c r="O831">
        <v>1</v>
      </c>
    </row>
    <row r="832" spans="10:15" x14ac:dyDescent="0.3">
      <c r="J832" t="s">
        <v>8219</v>
      </c>
      <c r="K832">
        <v>24</v>
      </c>
      <c r="N832" t="s">
        <v>8221</v>
      </c>
      <c r="O832">
        <v>28</v>
      </c>
    </row>
    <row r="833" spans="10:15" x14ac:dyDescent="0.3">
      <c r="J833" t="s">
        <v>8219</v>
      </c>
      <c r="K833">
        <v>8</v>
      </c>
      <c r="N833" t="s">
        <v>8221</v>
      </c>
      <c r="O833">
        <v>1</v>
      </c>
    </row>
    <row r="834" spans="10:15" x14ac:dyDescent="0.3">
      <c r="J834" t="s">
        <v>8219</v>
      </c>
      <c r="K834">
        <v>179</v>
      </c>
      <c r="N834" t="s">
        <v>8221</v>
      </c>
      <c r="O834">
        <v>1</v>
      </c>
    </row>
    <row r="835" spans="10:15" x14ac:dyDescent="0.3">
      <c r="J835" t="s">
        <v>8219</v>
      </c>
      <c r="K835">
        <v>26</v>
      </c>
      <c r="N835" t="s">
        <v>8221</v>
      </c>
      <c r="O835">
        <v>5</v>
      </c>
    </row>
    <row r="836" spans="10:15" x14ac:dyDescent="0.3">
      <c r="J836" t="s">
        <v>8219</v>
      </c>
      <c r="K836">
        <v>131</v>
      </c>
      <c r="N836" t="s">
        <v>8221</v>
      </c>
      <c r="O836">
        <v>3</v>
      </c>
    </row>
    <row r="837" spans="10:15" x14ac:dyDescent="0.3">
      <c r="J837" t="s">
        <v>8219</v>
      </c>
      <c r="K837">
        <v>14</v>
      </c>
      <c r="N837" t="s">
        <v>8221</v>
      </c>
      <c r="O837">
        <v>2</v>
      </c>
    </row>
    <row r="838" spans="10:15" x14ac:dyDescent="0.3">
      <c r="J838" t="s">
        <v>8219</v>
      </c>
      <c r="K838">
        <v>174</v>
      </c>
      <c r="N838" t="s">
        <v>8221</v>
      </c>
      <c r="O838">
        <v>0</v>
      </c>
    </row>
    <row r="839" spans="10:15" x14ac:dyDescent="0.3">
      <c r="J839" t="s">
        <v>8219</v>
      </c>
      <c r="K839">
        <v>191</v>
      </c>
      <c r="N839" t="s">
        <v>8221</v>
      </c>
      <c r="O839">
        <v>0</v>
      </c>
    </row>
    <row r="840" spans="10:15" x14ac:dyDescent="0.3">
      <c r="J840" t="s">
        <v>8219</v>
      </c>
      <c r="K840">
        <v>38</v>
      </c>
      <c r="N840" t="s">
        <v>8221</v>
      </c>
      <c r="O840">
        <v>3</v>
      </c>
    </row>
    <row r="841" spans="10:15" x14ac:dyDescent="0.3">
      <c r="J841" t="s">
        <v>8219</v>
      </c>
      <c r="K841">
        <v>22</v>
      </c>
      <c r="N841" t="s">
        <v>8221</v>
      </c>
      <c r="O841">
        <v>0</v>
      </c>
    </row>
    <row r="842" spans="10:15" x14ac:dyDescent="0.3">
      <c r="J842" t="s">
        <v>8219</v>
      </c>
      <c r="K842">
        <v>149</v>
      </c>
      <c r="N842" t="s">
        <v>8221</v>
      </c>
      <c r="O842">
        <v>0</v>
      </c>
    </row>
    <row r="843" spans="10:15" x14ac:dyDescent="0.3">
      <c r="J843" t="s">
        <v>8219</v>
      </c>
      <c r="K843">
        <v>56</v>
      </c>
      <c r="N843" t="s">
        <v>8221</v>
      </c>
      <c r="O843">
        <v>3</v>
      </c>
    </row>
    <row r="844" spans="10:15" x14ac:dyDescent="0.3">
      <c r="J844" t="s">
        <v>8219</v>
      </c>
      <c r="K844">
        <v>19</v>
      </c>
      <c r="N844" t="s">
        <v>8221</v>
      </c>
      <c r="O844">
        <v>7</v>
      </c>
    </row>
    <row r="845" spans="10:15" x14ac:dyDescent="0.3">
      <c r="J845" t="s">
        <v>8219</v>
      </c>
      <c r="K845">
        <v>70</v>
      </c>
      <c r="N845" t="s">
        <v>8221</v>
      </c>
      <c r="O845">
        <v>25</v>
      </c>
    </row>
    <row r="846" spans="10:15" x14ac:dyDescent="0.3">
      <c r="J846" t="s">
        <v>8219</v>
      </c>
      <c r="K846">
        <v>81</v>
      </c>
      <c r="N846" t="s">
        <v>8221</v>
      </c>
      <c r="O846">
        <v>10</v>
      </c>
    </row>
    <row r="847" spans="10:15" x14ac:dyDescent="0.3">
      <c r="J847" t="s">
        <v>8219</v>
      </c>
      <c r="K847">
        <v>32</v>
      </c>
      <c r="N847" t="s">
        <v>8221</v>
      </c>
      <c r="O847">
        <v>3</v>
      </c>
    </row>
    <row r="848" spans="10:15" x14ac:dyDescent="0.3">
      <c r="J848" t="s">
        <v>8219</v>
      </c>
      <c r="K848">
        <v>26</v>
      </c>
      <c r="N848" t="s">
        <v>8221</v>
      </c>
      <c r="O848">
        <v>5</v>
      </c>
    </row>
    <row r="849" spans="10:15" x14ac:dyDescent="0.3">
      <c r="J849" t="s">
        <v>8219</v>
      </c>
      <c r="K849">
        <v>105</v>
      </c>
      <c r="N849" t="s">
        <v>8221</v>
      </c>
      <c r="O849">
        <v>5</v>
      </c>
    </row>
    <row r="850" spans="10:15" x14ac:dyDescent="0.3">
      <c r="J850" t="s">
        <v>8219</v>
      </c>
      <c r="K850">
        <v>29</v>
      </c>
      <c r="N850" t="s">
        <v>8221</v>
      </c>
      <c r="O850">
        <v>27</v>
      </c>
    </row>
    <row r="851" spans="10:15" x14ac:dyDescent="0.3">
      <c r="J851" t="s">
        <v>8219</v>
      </c>
      <c r="K851">
        <v>8</v>
      </c>
      <c r="N851" t="s">
        <v>8221</v>
      </c>
      <c r="O851">
        <v>2</v>
      </c>
    </row>
    <row r="852" spans="10:15" x14ac:dyDescent="0.3">
      <c r="J852" t="s">
        <v>8219</v>
      </c>
      <c r="K852">
        <v>89</v>
      </c>
      <c r="N852" t="s">
        <v>8221</v>
      </c>
      <c r="O852">
        <v>236</v>
      </c>
    </row>
    <row r="853" spans="10:15" x14ac:dyDescent="0.3">
      <c r="J853" t="s">
        <v>8219</v>
      </c>
      <c r="K853">
        <v>44</v>
      </c>
      <c r="N853" t="s">
        <v>8221</v>
      </c>
      <c r="O853">
        <v>1</v>
      </c>
    </row>
    <row r="854" spans="10:15" x14ac:dyDescent="0.3">
      <c r="J854" t="s">
        <v>8219</v>
      </c>
      <c r="K854">
        <v>246</v>
      </c>
      <c r="N854" t="s">
        <v>8221</v>
      </c>
      <c r="O854">
        <v>12</v>
      </c>
    </row>
    <row r="855" spans="10:15" x14ac:dyDescent="0.3">
      <c r="J855" t="s">
        <v>8219</v>
      </c>
      <c r="K855">
        <v>120</v>
      </c>
      <c r="N855" t="s">
        <v>8221</v>
      </c>
      <c r="O855">
        <v>4</v>
      </c>
    </row>
    <row r="856" spans="10:15" x14ac:dyDescent="0.3">
      <c r="J856" t="s">
        <v>8219</v>
      </c>
      <c r="K856">
        <v>26</v>
      </c>
      <c r="N856" t="s">
        <v>8221</v>
      </c>
      <c r="O856">
        <v>3</v>
      </c>
    </row>
    <row r="857" spans="10:15" x14ac:dyDescent="0.3">
      <c r="J857" t="s">
        <v>8219</v>
      </c>
      <c r="K857">
        <v>45</v>
      </c>
      <c r="N857" t="s">
        <v>8221</v>
      </c>
      <c r="O857">
        <v>99</v>
      </c>
    </row>
    <row r="858" spans="10:15" x14ac:dyDescent="0.3">
      <c r="J858" t="s">
        <v>8219</v>
      </c>
      <c r="K858">
        <v>20</v>
      </c>
      <c r="N858" t="s">
        <v>8221</v>
      </c>
      <c r="O858">
        <v>3</v>
      </c>
    </row>
    <row r="859" spans="10:15" x14ac:dyDescent="0.3">
      <c r="J859" t="s">
        <v>8219</v>
      </c>
      <c r="K859">
        <v>47</v>
      </c>
      <c r="N859" t="s">
        <v>8221</v>
      </c>
      <c r="O859">
        <v>3</v>
      </c>
    </row>
    <row r="860" spans="10:15" x14ac:dyDescent="0.3">
      <c r="J860" t="s">
        <v>8219</v>
      </c>
      <c r="K860">
        <v>13</v>
      </c>
      <c r="N860" t="s">
        <v>8221</v>
      </c>
      <c r="O860">
        <v>22</v>
      </c>
    </row>
    <row r="861" spans="10:15" x14ac:dyDescent="0.3">
      <c r="J861" t="s">
        <v>8219</v>
      </c>
      <c r="K861">
        <v>183</v>
      </c>
      <c r="N861" t="s">
        <v>8221</v>
      </c>
      <c r="O861">
        <v>4</v>
      </c>
    </row>
    <row r="862" spans="10:15" x14ac:dyDescent="0.3">
      <c r="J862" t="s">
        <v>8219</v>
      </c>
      <c r="K862">
        <v>21</v>
      </c>
      <c r="N862" t="s">
        <v>8221</v>
      </c>
      <c r="O862">
        <v>534</v>
      </c>
    </row>
    <row r="863" spans="10:15" x14ac:dyDescent="0.3">
      <c r="J863" t="s">
        <v>8219</v>
      </c>
      <c r="K863">
        <v>42</v>
      </c>
      <c r="N863" t="s">
        <v>8221</v>
      </c>
      <c r="O863">
        <v>12</v>
      </c>
    </row>
    <row r="864" spans="10:15" x14ac:dyDescent="0.3">
      <c r="J864" t="s">
        <v>8219</v>
      </c>
      <c r="K864">
        <v>54</v>
      </c>
      <c r="N864" t="s">
        <v>8221</v>
      </c>
      <c r="O864">
        <v>56</v>
      </c>
    </row>
    <row r="865" spans="10:15" x14ac:dyDescent="0.3">
      <c r="J865" t="s">
        <v>8219</v>
      </c>
      <c r="K865">
        <v>38</v>
      </c>
      <c r="N865" t="s">
        <v>8221</v>
      </c>
      <c r="O865">
        <v>11</v>
      </c>
    </row>
    <row r="866" spans="10:15" x14ac:dyDescent="0.3">
      <c r="J866" t="s">
        <v>8219</v>
      </c>
      <c r="K866">
        <v>64</v>
      </c>
      <c r="N866" t="s">
        <v>8221</v>
      </c>
      <c r="O866">
        <v>0</v>
      </c>
    </row>
    <row r="867" spans="10:15" x14ac:dyDescent="0.3">
      <c r="J867" t="s">
        <v>8219</v>
      </c>
      <c r="K867">
        <v>13</v>
      </c>
      <c r="N867" t="s">
        <v>8221</v>
      </c>
      <c r="O867">
        <v>12</v>
      </c>
    </row>
    <row r="868" spans="10:15" x14ac:dyDescent="0.3">
      <c r="J868" t="s">
        <v>8219</v>
      </c>
      <c r="K868">
        <v>33</v>
      </c>
      <c r="N868" t="s">
        <v>8221</v>
      </c>
      <c r="O868">
        <v>5</v>
      </c>
    </row>
    <row r="869" spans="10:15" x14ac:dyDescent="0.3">
      <c r="J869" t="s">
        <v>8219</v>
      </c>
      <c r="K869">
        <v>52</v>
      </c>
      <c r="N869" t="s">
        <v>8221</v>
      </c>
      <c r="O869">
        <v>24</v>
      </c>
    </row>
    <row r="870" spans="10:15" x14ac:dyDescent="0.3">
      <c r="J870" t="s">
        <v>8219</v>
      </c>
      <c r="K870">
        <v>107</v>
      </c>
      <c r="N870" t="s">
        <v>8221</v>
      </c>
      <c r="O870">
        <v>89</v>
      </c>
    </row>
    <row r="871" spans="10:15" x14ac:dyDescent="0.3">
      <c r="J871" t="s">
        <v>8219</v>
      </c>
      <c r="K871">
        <v>11</v>
      </c>
      <c r="N871" t="s">
        <v>8221</v>
      </c>
      <c r="O871">
        <v>1</v>
      </c>
    </row>
    <row r="872" spans="10:15" x14ac:dyDescent="0.3">
      <c r="J872" t="s">
        <v>8219</v>
      </c>
      <c r="K872">
        <v>34</v>
      </c>
      <c r="N872" t="s">
        <v>8221</v>
      </c>
      <c r="O872">
        <v>55</v>
      </c>
    </row>
    <row r="873" spans="10:15" x14ac:dyDescent="0.3">
      <c r="J873" t="s">
        <v>8219</v>
      </c>
      <c r="K873">
        <v>75</v>
      </c>
      <c r="N873" t="s">
        <v>8221</v>
      </c>
      <c r="O873">
        <v>2</v>
      </c>
    </row>
    <row r="874" spans="10:15" x14ac:dyDescent="0.3">
      <c r="J874" t="s">
        <v>8219</v>
      </c>
      <c r="K874">
        <v>26</v>
      </c>
      <c r="N874" t="s">
        <v>8221</v>
      </c>
      <c r="O874">
        <v>0</v>
      </c>
    </row>
    <row r="875" spans="10:15" x14ac:dyDescent="0.3">
      <c r="J875" t="s">
        <v>8219</v>
      </c>
      <c r="K875">
        <v>50</v>
      </c>
      <c r="N875" t="s">
        <v>8221</v>
      </c>
      <c r="O875">
        <v>4</v>
      </c>
    </row>
    <row r="876" spans="10:15" x14ac:dyDescent="0.3">
      <c r="J876" t="s">
        <v>8219</v>
      </c>
      <c r="K876">
        <v>80</v>
      </c>
      <c r="N876" t="s">
        <v>8221</v>
      </c>
      <c r="O876">
        <v>6</v>
      </c>
    </row>
    <row r="877" spans="10:15" x14ac:dyDescent="0.3">
      <c r="J877" t="s">
        <v>8219</v>
      </c>
      <c r="K877">
        <v>110</v>
      </c>
      <c r="N877" t="s">
        <v>8221</v>
      </c>
      <c r="O877">
        <v>4</v>
      </c>
    </row>
    <row r="878" spans="10:15" x14ac:dyDescent="0.3">
      <c r="J878" t="s">
        <v>8219</v>
      </c>
      <c r="K878">
        <v>77</v>
      </c>
      <c r="N878" t="s">
        <v>8221</v>
      </c>
      <c r="O878">
        <v>4</v>
      </c>
    </row>
    <row r="879" spans="10:15" x14ac:dyDescent="0.3">
      <c r="J879" t="s">
        <v>8219</v>
      </c>
      <c r="K879">
        <v>50</v>
      </c>
      <c r="N879" t="s">
        <v>8221</v>
      </c>
      <c r="O879">
        <v>2</v>
      </c>
    </row>
    <row r="880" spans="10:15" x14ac:dyDescent="0.3">
      <c r="J880" t="s">
        <v>8219</v>
      </c>
      <c r="K880">
        <v>145</v>
      </c>
      <c r="N880" t="s">
        <v>8221</v>
      </c>
      <c r="O880">
        <v>5</v>
      </c>
    </row>
    <row r="881" spans="10:15" x14ac:dyDescent="0.3">
      <c r="J881" t="s">
        <v>8219</v>
      </c>
      <c r="K881">
        <v>29</v>
      </c>
      <c r="N881" t="s">
        <v>8221</v>
      </c>
      <c r="O881">
        <v>83</v>
      </c>
    </row>
    <row r="882" spans="10:15" x14ac:dyDescent="0.3">
      <c r="J882" t="s">
        <v>8219</v>
      </c>
      <c r="K882">
        <v>114</v>
      </c>
      <c r="N882" t="s">
        <v>8221</v>
      </c>
      <c r="O882">
        <v>57</v>
      </c>
    </row>
    <row r="883" spans="10:15" x14ac:dyDescent="0.3">
      <c r="J883" t="s">
        <v>8219</v>
      </c>
      <c r="K883">
        <v>96</v>
      </c>
      <c r="N883" t="s">
        <v>8221</v>
      </c>
      <c r="O883">
        <v>311</v>
      </c>
    </row>
    <row r="884" spans="10:15" x14ac:dyDescent="0.3">
      <c r="J884" t="s">
        <v>8219</v>
      </c>
      <c r="K884">
        <v>31</v>
      </c>
      <c r="N884" t="s">
        <v>8221</v>
      </c>
      <c r="O884">
        <v>2</v>
      </c>
    </row>
    <row r="885" spans="10:15" x14ac:dyDescent="0.3">
      <c r="J885" t="s">
        <v>8219</v>
      </c>
      <c r="K885">
        <v>4883</v>
      </c>
      <c r="N885" t="s">
        <v>8221</v>
      </c>
      <c r="O885">
        <v>16</v>
      </c>
    </row>
    <row r="886" spans="10:15" x14ac:dyDescent="0.3">
      <c r="J886" t="s">
        <v>8219</v>
      </c>
      <c r="K886">
        <v>95</v>
      </c>
      <c r="N886" t="s">
        <v>8221</v>
      </c>
      <c r="O886">
        <v>9</v>
      </c>
    </row>
    <row r="887" spans="10:15" x14ac:dyDescent="0.3">
      <c r="J887" t="s">
        <v>8219</v>
      </c>
      <c r="K887">
        <v>2478</v>
      </c>
      <c r="N887" t="s">
        <v>8221</v>
      </c>
      <c r="O887">
        <v>1</v>
      </c>
    </row>
    <row r="888" spans="10:15" x14ac:dyDescent="0.3">
      <c r="J888" t="s">
        <v>8219</v>
      </c>
      <c r="K888">
        <v>1789</v>
      </c>
      <c r="N888" t="s">
        <v>8221</v>
      </c>
      <c r="O888">
        <v>12</v>
      </c>
    </row>
    <row r="889" spans="10:15" x14ac:dyDescent="0.3">
      <c r="J889" t="s">
        <v>8219</v>
      </c>
      <c r="K889">
        <v>680</v>
      </c>
      <c r="N889" t="s">
        <v>8221</v>
      </c>
      <c r="O889">
        <v>0</v>
      </c>
    </row>
    <row r="890" spans="10:15" x14ac:dyDescent="0.3">
      <c r="J890" t="s">
        <v>8219</v>
      </c>
      <c r="K890">
        <v>70</v>
      </c>
      <c r="N890" t="s">
        <v>8221</v>
      </c>
      <c r="O890">
        <v>20</v>
      </c>
    </row>
    <row r="891" spans="10:15" x14ac:dyDescent="0.3">
      <c r="J891" t="s">
        <v>8219</v>
      </c>
      <c r="K891">
        <v>23</v>
      </c>
      <c r="N891" t="s">
        <v>8221</v>
      </c>
      <c r="O891">
        <v>16</v>
      </c>
    </row>
    <row r="892" spans="10:15" x14ac:dyDescent="0.3">
      <c r="J892" t="s">
        <v>8219</v>
      </c>
      <c r="K892">
        <v>4245</v>
      </c>
      <c r="N892" t="s">
        <v>8221</v>
      </c>
      <c r="O892">
        <v>33</v>
      </c>
    </row>
    <row r="893" spans="10:15" x14ac:dyDescent="0.3">
      <c r="J893" t="s">
        <v>8219</v>
      </c>
      <c r="K893">
        <v>943</v>
      </c>
      <c r="N893" t="s">
        <v>8221</v>
      </c>
      <c r="O893">
        <v>2</v>
      </c>
    </row>
    <row r="894" spans="10:15" x14ac:dyDescent="0.3">
      <c r="J894" t="s">
        <v>8219</v>
      </c>
      <c r="K894">
        <v>1876</v>
      </c>
      <c r="N894" t="s">
        <v>8221</v>
      </c>
      <c r="O894">
        <v>6</v>
      </c>
    </row>
    <row r="895" spans="10:15" x14ac:dyDescent="0.3">
      <c r="J895" t="s">
        <v>8219</v>
      </c>
      <c r="K895">
        <v>834</v>
      </c>
      <c r="N895" t="s">
        <v>8221</v>
      </c>
      <c r="O895">
        <v>0</v>
      </c>
    </row>
    <row r="896" spans="10:15" x14ac:dyDescent="0.3">
      <c r="J896" t="s">
        <v>8219</v>
      </c>
      <c r="K896">
        <v>682</v>
      </c>
      <c r="N896" t="s">
        <v>8221</v>
      </c>
      <c r="O896">
        <v>3</v>
      </c>
    </row>
    <row r="897" spans="10:15" x14ac:dyDescent="0.3">
      <c r="J897" t="s">
        <v>8219</v>
      </c>
      <c r="K897">
        <v>147</v>
      </c>
      <c r="N897" t="s">
        <v>8221</v>
      </c>
      <c r="O897">
        <v>0</v>
      </c>
    </row>
    <row r="898" spans="10:15" x14ac:dyDescent="0.3">
      <c r="J898" t="s">
        <v>8219</v>
      </c>
      <c r="K898">
        <v>415</v>
      </c>
      <c r="N898" t="s">
        <v>8221</v>
      </c>
      <c r="O898">
        <v>3</v>
      </c>
    </row>
    <row r="899" spans="10:15" x14ac:dyDescent="0.3">
      <c r="J899" t="s">
        <v>8219</v>
      </c>
      <c r="K899">
        <v>290</v>
      </c>
      <c r="N899" t="s">
        <v>8221</v>
      </c>
      <c r="O899">
        <v>13</v>
      </c>
    </row>
    <row r="900" spans="10:15" x14ac:dyDescent="0.3">
      <c r="J900" t="s">
        <v>8219</v>
      </c>
      <c r="K900">
        <v>365</v>
      </c>
      <c r="N900" t="s">
        <v>8221</v>
      </c>
      <c r="O900">
        <v>6</v>
      </c>
    </row>
    <row r="901" spans="10:15" x14ac:dyDescent="0.3">
      <c r="J901" t="s">
        <v>8219</v>
      </c>
      <c r="K901">
        <v>660</v>
      </c>
      <c r="N901" t="s">
        <v>8221</v>
      </c>
      <c r="O901">
        <v>1</v>
      </c>
    </row>
    <row r="902" spans="10:15" x14ac:dyDescent="0.3">
      <c r="J902" t="s">
        <v>8219</v>
      </c>
      <c r="K902">
        <v>1356</v>
      </c>
      <c r="N902" t="s">
        <v>8221</v>
      </c>
      <c r="O902">
        <v>0</v>
      </c>
    </row>
    <row r="903" spans="10:15" x14ac:dyDescent="0.3">
      <c r="J903" t="s">
        <v>8219</v>
      </c>
      <c r="K903">
        <v>424</v>
      </c>
      <c r="N903" t="s">
        <v>8221</v>
      </c>
      <c r="O903">
        <v>5</v>
      </c>
    </row>
    <row r="904" spans="10:15" x14ac:dyDescent="0.3">
      <c r="J904" t="s">
        <v>8219</v>
      </c>
      <c r="K904">
        <v>33</v>
      </c>
      <c r="N904" t="s">
        <v>8221</v>
      </c>
      <c r="O904">
        <v>0</v>
      </c>
    </row>
    <row r="905" spans="10:15" x14ac:dyDescent="0.3">
      <c r="J905" t="s">
        <v>8219</v>
      </c>
      <c r="K905">
        <v>1633</v>
      </c>
      <c r="N905" t="s">
        <v>8221</v>
      </c>
      <c r="O905">
        <v>36</v>
      </c>
    </row>
    <row r="906" spans="10:15" x14ac:dyDescent="0.3">
      <c r="J906" t="s">
        <v>8219</v>
      </c>
      <c r="K906">
        <v>306</v>
      </c>
      <c r="N906" t="s">
        <v>8221</v>
      </c>
      <c r="O906">
        <v>1</v>
      </c>
    </row>
    <row r="907" spans="10:15" x14ac:dyDescent="0.3">
      <c r="J907" t="s">
        <v>8219</v>
      </c>
      <c r="K907">
        <v>205</v>
      </c>
      <c r="N907" t="s">
        <v>8221</v>
      </c>
      <c r="O907">
        <v>1</v>
      </c>
    </row>
    <row r="908" spans="10:15" x14ac:dyDescent="0.3">
      <c r="J908" t="s">
        <v>8219</v>
      </c>
      <c r="K908">
        <v>1281</v>
      </c>
      <c r="N908" t="s">
        <v>8221</v>
      </c>
      <c r="O908">
        <v>1</v>
      </c>
    </row>
    <row r="909" spans="10:15" x14ac:dyDescent="0.3">
      <c r="J909" t="s">
        <v>8219</v>
      </c>
      <c r="K909">
        <v>103</v>
      </c>
      <c r="N909" t="s">
        <v>8221</v>
      </c>
      <c r="O909">
        <v>9</v>
      </c>
    </row>
    <row r="910" spans="10:15" x14ac:dyDescent="0.3">
      <c r="J910" t="s">
        <v>8219</v>
      </c>
      <c r="K910">
        <v>1513</v>
      </c>
      <c r="N910" t="s">
        <v>8221</v>
      </c>
      <c r="O910">
        <v>1</v>
      </c>
    </row>
    <row r="911" spans="10:15" x14ac:dyDescent="0.3">
      <c r="J911" t="s">
        <v>8219</v>
      </c>
      <c r="K911">
        <v>405</v>
      </c>
      <c r="N911" t="s">
        <v>8221</v>
      </c>
      <c r="O911">
        <v>0</v>
      </c>
    </row>
    <row r="912" spans="10:15" x14ac:dyDescent="0.3">
      <c r="J912" t="s">
        <v>8219</v>
      </c>
      <c r="K912">
        <v>510</v>
      </c>
      <c r="N912" t="s">
        <v>8221</v>
      </c>
      <c r="O912">
        <v>1</v>
      </c>
    </row>
    <row r="913" spans="10:15" x14ac:dyDescent="0.3">
      <c r="J913" t="s">
        <v>8219</v>
      </c>
      <c r="K913">
        <v>1887</v>
      </c>
      <c r="N913" t="s">
        <v>8221</v>
      </c>
      <c r="O913">
        <v>1</v>
      </c>
    </row>
    <row r="914" spans="10:15" x14ac:dyDescent="0.3">
      <c r="J914" t="s">
        <v>8219</v>
      </c>
      <c r="K914">
        <v>701</v>
      </c>
      <c r="N914" t="s">
        <v>8221</v>
      </c>
      <c r="O914">
        <v>4</v>
      </c>
    </row>
    <row r="915" spans="10:15" x14ac:dyDescent="0.3">
      <c r="J915" t="s">
        <v>8219</v>
      </c>
      <c r="K915">
        <v>3863</v>
      </c>
      <c r="N915" t="s">
        <v>8221</v>
      </c>
      <c r="O915">
        <v>2</v>
      </c>
    </row>
    <row r="916" spans="10:15" x14ac:dyDescent="0.3">
      <c r="J916" t="s">
        <v>8219</v>
      </c>
      <c r="K916">
        <v>238</v>
      </c>
      <c r="N916" t="s">
        <v>8221</v>
      </c>
      <c r="O916">
        <v>2</v>
      </c>
    </row>
    <row r="917" spans="10:15" x14ac:dyDescent="0.3">
      <c r="J917" t="s">
        <v>8219</v>
      </c>
      <c r="K917">
        <v>2051</v>
      </c>
      <c r="N917" t="s">
        <v>8221</v>
      </c>
      <c r="O917">
        <v>2</v>
      </c>
    </row>
    <row r="918" spans="10:15" x14ac:dyDescent="0.3">
      <c r="J918" t="s">
        <v>8219</v>
      </c>
      <c r="K918">
        <v>402</v>
      </c>
      <c r="N918" t="s">
        <v>8221</v>
      </c>
      <c r="O918">
        <v>0</v>
      </c>
    </row>
    <row r="919" spans="10:15" x14ac:dyDescent="0.3">
      <c r="J919" t="s">
        <v>8219</v>
      </c>
      <c r="K919">
        <v>253</v>
      </c>
      <c r="N919" t="s">
        <v>8221</v>
      </c>
      <c r="O919">
        <v>2</v>
      </c>
    </row>
    <row r="920" spans="10:15" x14ac:dyDescent="0.3">
      <c r="J920" t="s">
        <v>8219</v>
      </c>
      <c r="K920">
        <v>473</v>
      </c>
      <c r="N920" t="s">
        <v>8221</v>
      </c>
      <c r="O920">
        <v>4</v>
      </c>
    </row>
    <row r="921" spans="10:15" x14ac:dyDescent="0.3">
      <c r="J921" t="s">
        <v>8219</v>
      </c>
      <c r="K921">
        <v>821</v>
      </c>
      <c r="N921" t="s">
        <v>8221</v>
      </c>
      <c r="O921">
        <v>2</v>
      </c>
    </row>
    <row r="922" spans="10:15" x14ac:dyDescent="0.3">
      <c r="J922" t="s">
        <v>8219</v>
      </c>
      <c r="K922">
        <v>388</v>
      </c>
      <c r="N922" t="s">
        <v>8221</v>
      </c>
      <c r="O922">
        <v>0</v>
      </c>
    </row>
    <row r="923" spans="10:15" x14ac:dyDescent="0.3">
      <c r="J923" t="s">
        <v>8219</v>
      </c>
      <c r="K923">
        <v>813</v>
      </c>
      <c r="N923" t="s">
        <v>8221</v>
      </c>
      <c r="O923">
        <v>1</v>
      </c>
    </row>
    <row r="924" spans="10:15" x14ac:dyDescent="0.3">
      <c r="J924" t="s">
        <v>8219</v>
      </c>
      <c r="K924">
        <v>1945</v>
      </c>
      <c r="N924" t="s">
        <v>8221</v>
      </c>
      <c r="O924">
        <v>0</v>
      </c>
    </row>
    <row r="925" spans="10:15" x14ac:dyDescent="0.3">
      <c r="J925" t="s">
        <v>8219</v>
      </c>
      <c r="K925">
        <v>1637</v>
      </c>
      <c r="N925" t="s">
        <v>8221</v>
      </c>
      <c r="O925">
        <v>2</v>
      </c>
    </row>
    <row r="926" spans="10:15" x14ac:dyDescent="0.3">
      <c r="J926" t="s">
        <v>8219</v>
      </c>
      <c r="K926">
        <v>1375</v>
      </c>
      <c r="N926" t="s">
        <v>8221</v>
      </c>
      <c r="O926">
        <v>7</v>
      </c>
    </row>
    <row r="927" spans="10:15" x14ac:dyDescent="0.3">
      <c r="J927" t="s">
        <v>8219</v>
      </c>
      <c r="K927">
        <v>17</v>
      </c>
      <c r="N927" t="s">
        <v>8221</v>
      </c>
      <c r="O927">
        <v>5</v>
      </c>
    </row>
    <row r="928" spans="10:15" x14ac:dyDescent="0.3">
      <c r="J928" t="s">
        <v>8219</v>
      </c>
      <c r="K928">
        <v>354</v>
      </c>
      <c r="N928" t="s">
        <v>8221</v>
      </c>
      <c r="O928">
        <v>0</v>
      </c>
    </row>
    <row r="929" spans="10:15" x14ac:dyDescent="0.3">
      <c r="J929" t="s">
        <v>8219</v>
      </c>
      <c r="K929">
        <v>191</v>
      </c>
      <c r="N929" t="s">
        <v>8221</v>
      </c>
      <c r="O929">
        <v>0</v>
      </c>
    </row>
    <row r="930" spans="10:15" x14ac:dyDescent="0.3">
      <c r="J930" t="s">
        <v>8219</v>
      </c>
      <c r="K930">
        <v>303</v>
      </c>
      <c r="N930" t="s">
        <v>8221</v>
      </c>
      <c r="O930">
        <v>0</v>
      </c>
    </row>
    <row r="931" spans="10:15" x14ac:dyDescent="0.3">
      <c r="J931" t="s">
        <v>8219</v>
      </c>
      <c r="K931">
        <v>137</v>
      </c>
      <c r="N931" t="s">
        <v>8221</v>
      </c>
      <c r="O931">
        <v>2</v>
      </c>
    </row>
    <row r="932" spans="10:15" x14ac:dyDescent="0.3">
      <c r="J932" t="s">
        <v>8219</v>
      </c>
      <c r="K932">
        <v>41</v>
      </c>
      <c r="N932" t="s">
        <v>8221</v>
      </c>
      <c r="O932">
        <v>0</v>
      </c>
    </row>
    <row r="933" spans="10:15" x14ac:dyDescent="0.3">
      <c r="J933" t="s">
        <v>8219</v>
      </c>
      <c r="K933">
        <v>398</v>
      </c>
      <c r="N933" t="s">
        <v>8221</v>
      </c>
      <c r="O933">
        <v>0</v>
      </c>
    </row>
    <row r="934" spans="10:15" x14ac:dyDescent="0.3">
      <c r="J934" t="s">
        <v>8219</v>
      </c>
      <c r="K934">
        <v>1737</v>
      </c>
      <c r="N934" t="s">
        <v>8221</v>
      </c>
      <c r="O934">
        <v>28</v>
      </c>
    </row>
    <row r="935" spans="10:15" x14ac:dyDescent="0.3">
      <c r="J935" t="s">
        <v>8219</v>
      </c>
      <c r="K935">
        <v>971</v>
      </c>
      <c r="N935" t="s">
        <v>8221</v>
      </c>
      <c r="O935">
        <v>2</v>
      </c>
    </row>
    <row r="936" spans="10:15" x14ac:dyDescent="0.3">
      <c r="J936" t="s">
        <v>8219</v>
      </c>
      <c r="K936">
        <v>183</v>
      </c>
      <c r="N936" t="s">
        <v>8221</v>
      </c>
      <c r="O936">
        <v>0</v>
      </c>
    </row>
    <row r="937" spans="10:15" x14ac:dyDescent="0.3">
      <c r="J937" t="s">
        <v>8219</v>
      </c>
      <c r="K937">
        <v>4562</v>
      </c>
      <c r="N937" t="s">
        <v>8221</v>
      </c>
      <c r="O937">
        <v>0</v>
      </c>
    </row>
    <row r="938" spans="10:15" x14ac:dyDescent="0.3">
      <c r="J938" t="s">
        <v>8219</v>
      </c>
      <c r="K938">
        <v>26457</v>
      </c>
      <c r="N938" t="s">
        <v>8221</v>
      </c>
      <c r="O938">
        <v>0</v>
      </c>
    </row>
    <row r="939" spans="10:15" x14ac:dyDescent="0.3">
      <c r="J939" t="s">
        <v>8219</v>
      </c>
      <c r="K939">
        <v>162</v>
      </c>
      <c r="N939" t="s">
        <v>8221</v>
      </c>
      <c r="O939">
        <v>4</v>
      </c>
    </row>
    <row r="940" spans="10:15" x14ac:dyDescent="0.3">
      <c r="J940" t="s">
        <v>8219</v>
      </c>
      <c r="K940">
        <v>479</v>
      </c>
      <c r="N940" t="s">
        <v>8221</v>
      </c>
      <c r="O940">
        <v>12</v>
      </c>
    </row>
    <row r="941" spans="10:15" x14ac:dyDescent="0.3">
      <c r="J941" t="s">
        <v>8219</v>
      </c>
      <c r="K941">
        <v>426</v>
      </c>
      <c r="N941" t="s">
        <v>8221</v>
      </c>
      <c r="O941">
        <v>0</v>
      </c>
    </row>
    <row r="942" spans="10:15" x14ac:dyDescent="0.3">
      <c r="J942" t="s">
        <v>8219</v>
      </c>
      <c r="K942">
        <v>450</v>
      </c>
      <c r="N942" t="s">
        <v>8221</v>
      </c>
      <c r="O942">
        <v>33</v>
      </c>
    </row>
    <row r="943" spans="10:15" x14ac:dyDescent="0.3">
      <c r="J943" t="s">
        <v>8219</v>
      </c>
      <c r="K943">
        <v>1780</v>
      </c>
      <c r="N943" t="s">
        <v>8221</v>
      </c>
      <c r="O943">
        <v>0</v>
      </c>
    </row>
    <row r="944" spans="10:15" x14ac:dyDescent="0.3">
      <c r="J944" t="s">
        <v>8219</v>
      </c>
      <c r="K944">
        <v>122</v>
      </c>
      <c r="N944" t="s">
        <v>8221</v>
      </c>
      <c r="O944">
        <v>4</v>
      </c>
    </row>
    <row r="945" spans="10:15" x14ac:dyDescent="0.3">
      <c r="J945" t="s">
        <v>8219</v>
      </c>
      <c r="K945">
        <v>95</v>
      </c>
      <c r="N945" t="s">
        <v>8221</v>
      </c>
      <c r="O945">
        <v>0</v>
      </c>
    </row>
    <row r="946" spans="10:15" x14ac:dyDescent="0.3">
      <c r="J946" t="s">
        <v>8219</v>
      </c>
      <c r="K946">
        <v>325</v>
      </c>
      <c r="N946" t="s">
        <v>8221</v>
      </c>
      <c r="O946">
        <v>11</v>
      </c>
    </row>
    <row r="947" spans="10:15" x14ac:dyDescent="0.3">
      <c r="J947" t="s">
        <v>8219</v>
      </c>
      <c r="K947">
        <v>353</v>
      </c>
      <c r="N947" t="s">
        <v>8221</v>
      </c>
      <c r="O947">
        <v>1</v>
      </c>
    </row>
    <row r="948" spans="10:15" x14ac:dyDescent="0.3">
      <c r="J948" t="s">
        <v>8219</v>
      </c>
      <c r="K948">
        <v>105</v>
      </c>
      <c r="N948" t="s">
        <v>8221</v>
      </c>
      <c r="O948">
        <v>5</v>
      </c>
    </row>
    <row r="949" spans="10:15" x14ac:dyDescent="0.3">
      <c r="J949" t="s">
        <v>8219</v>
      </c>
      <c r="K949">
        <v>729</v>
      </c>
      <c r="N949" t="s">
        <v>8221</v>
      </c>
      <c r="O949">
        <v>0</v>
      </c>
    </row>
    <row r="950" spans="10:15" x14ac:dyDescent="0.3">
      <c r="J950" t="s">
        <v>8219</v>
      </c>
      <c r="K950">
        <v>454</v>
      </c>
      <c r="N950" t="s">
        <v>8221</v>
      </c>
      <c r="O950">
        <v>1</v>
      </c>
    </row>
    <row r="951" spans="10:15" x14ac:dyDescent="0.3">
      <c r="J951" t="s">
        <v>8219</v>
      </c>
      <c r="K951">
        <v>539</v>
      </c>
      <c r="N951" t="s">
        <v>8221</v>
      </c>
      <c r="O951">
        <v>1</v>
      </c>
    </row>
    <row r="952" spans="10:15" x14ac:dyDescent="0.3">
      <c r="J952" t="s">
        <v>8219</v>
      </c>
      <c r="K952">
        <v>79</v>
      </c>
      <c r="N952" t="s">
        <v>8221</v>
      </c>
      <c r="O952">
        <v>6</v>
      </c>
    </row>
    <row r="953" spans="10:15" x14ac:dyDescent="0.3">
      <c r="J953" t="s">
        <v>8219</v>
      </c>
      <c r="K953">
        <v>94</v>
      </c>
      <c r="N953" t="s">
        <v>8221</v>
      </c>
      <c r="O953">
        <v>8</v>
      </c>
    </row>
    <row r="954" spans="10:15" x14ac:dyDescent="0.3">
      <c r="J954" t="s">
        <v>8219</v>
      </c>
      <c r="K954">
        <v>625</v>
      </c>
      <c r="N954" t="s">
        <v>8221</v>
      </c>
      <c r="O954">
        <v>1</v>
      </c>
    </row>
    <row r="955" spans="10:15" x14ac:dyDescent="0.3">
      <c r="J955" t="s">
        <v>8219</v>
      </c>
      <c r="K955">
        <v>508</v>
      </c>
      <c r="N955" t="s">
        <v>8221</v>
      </c>
      <c r="O955">
        <v>0</v>
      </c>
    </row>
    <row r="956" spans="10:15" x14ac:dyDescent="0.3">
      <c r="J956" t="s">
        <v>8219</v>
      </c>
      <c r="K956">
        <v>531</v>
      </c>
      <c r="N956" t="s">
        <v>8221</v>
      </c>
      <c r="O956">
        <v>2</v>
      </c>
    </row>
    <row r="957" spans="10:15" x14ac:dyDescent="0.3">
      <c r="J957" t="s">
        <v>8219</v>
      </c>
      <c r="K957">
        <v>158</v>
      </c>
      <c r="N957" t="s">
        <v>8221</v>
      </c>
      <c r="O957">
        <v>1</v>
      </c>
    </row>
    <row r="958" spans="10:15" x14ac:dyDescent="0.3">
      <c r="J958" t="s">
        <v>8219</v>
      </c>
      <c r="K958">
        <v>508</v>
      </c>
      <c r="N958" t="s">
        <v>8221</v>
      </c>
      <c r="O958">
        <v>0</v>
      </c>
    </row>
    <row r="959" spans="10:15" x14ac:dyDescent="0.3">
      <c r="J959" t="s">
        <v>8219</v>
      </c>
      <c r="K959">
        <v>644</v>
      </c>
      <c r="N959" t="s">
        <v>8221</v>
      </c>
      <c r="O959">
        <v>1</v>
      </c>
    </row>
    <row r="960" spans="10:15" x14ac:dyDescent="0.3">
      <c r="J960" t="s">
        <v>8219</v>
      </c>
      <c r="K960">
        <v>848</v>
      </c>
      <c r="N960" t="s">
        <v>8221</v>
      </c>
      <c r="O960">
        <v>19</v>
      </c>
    </row>
    <row r="961" spans="10:15" x14ac:dyDescent="0.3">
      <c r="J961" t="s">
        <v>8219</v>
      </c>
      <c r="K961">
        <v>429</v>
      </c>
      <c r="N961" t="s">
        <v>8221</v>
      </c>
      <c r="O961">
        <v>27</v>
      </c>
    </row>
    <row r="962" spans="10:15" x14ac:dyDescent="0.3">
      <c r="J962" t="s">
        <v>8219</v>
      </c>
      <c r="K962">
        <v>204</v>
      </c>
      <c r="N962" t="s">
        <v>8221</v>
      </c>
      <c r="O962">
        <v>7</v>
      </c>
    </row>
    <row r="963" spans="10:15" x14ac:dyDescent="0.3">
      <c r="J963" t="s">
        <v>8219</v>
      </c>
      <c r="K963">
        <v>379</v>
      </c>
      <c r="N963" t="s">
        <v>8221</v>
      </c>
      <c r="O963">
        <v>14</v>
      </c>
    </row>
    <row r="964" spans="10:15" x14ac:dyDescent="0.3">
      <c r="J964" t="s">
        <v>8219</v>
      </c>
      <c r="K964">
        <v>271</v>
      </c>
      <c r="N964" t="s">
        <v>8221</v>
      </c>
      <c r="O964">
        <v>5</v>
      </c>
    </row>
    <row r="965" spans="10:15" x14ac:dyDescent="0.3">
      <c r="J965" t="s">
        <v>8219</v>
      </c>
      <c r="K965">
        <v>120</v>
      </c>
      <c r="N965" t="s">
        <v>8221</v>
      </c>
      <c r="O965">
        <v>30</v>
      </c>
    </row>
    <row r="966" spans="10:15" x14ac:dyDescent="0.3">
      <c r="J966" t="s">
        <v>8219</v>
      </c>
      <c r="K966">
        <v>140</v>
      </c>
      <c r="N966" t="s">
        <v>8221</v>
      </c>
      <c r="O966">
        <v>1</v>
      </c>
    </row>
    <row r="967" spans="10:15" x14ac:dyDescent="0.3">
      <c r="J967" t="s">
        <v>8219</v>
      </c>
      <c r="K967">
        <v>193</v>
      </c>
      <c r="N967" t="s">
        <v>8221</v>
      </c>
      <c r="O967">
        <v>0</v>
      </c>
    </row>
    <row r="968" spans="10:15" x14ac:dyDescent="0.3">
      <c r="J968" t="s">
        <v>8219</v>
      </c>
      <c r="K968">
        <v>180</v>
      </c>
      <c r="N968" t="s">
        <v>8221</v>
      </c>
      <c r="O968">
        <v>60</v>
      </c>
    </row>
    <row r="969" spans="10:15" x14ac:dyDescent="0.3">
      <c r="J969" t="s">
        <v>8219</v>
      </c>
      <c r="K969">
        <v>263</v>
      </c>
      <c r="N969" t="s">
        <v>8221</v>
      </c>
      <c r="O969">
        <v>84</v>
      </c>
    </row>
    <row r="970" spans="10:15" x14ac:dyDescent="0.3">
      <c r="J970" t="s">
        <v>8219</v>
      </c>
      <c r="K970">
        <v>217</v>
      </c>
      <c r="N970" t="s">
        <v>8221</v>
      </c>
      <c r="O970">
        <v>47</v>
      </c>
    </row>
    <row r="971" spans="10:15" x14ac:dyDescent="0.3">
      <c r="J971" t="s">
        <v>8219</v>
      </c>
      <c r="K971">
        <v>443</v>
      </c>
      <c r="N971" t="s">
        <v>8221</v>
      </c>
      <c r="O971">
        <v>66</v>
      </c>
    </row>
    <row r="972" spans="10:15" x14ac:dyDescent="0.3">
      <c r="J972" t="s">
        <v>8219</v>
      </c>
      <c r="K972">
        <v>1373</v>
      </c>
      <c r="N972" t="s">
        <v>8221</v>
      </c>
      <c r="O972">
        <v>171</v>
      </c>
    </row>
    <row r="973" spans="10:15" x14ac:dyDescent="0.3">
      <c r="J973" t="s">
        <v>8219</v>
      </c>
      <c r="K973">
        <v>742</v>
      </c>
      <c r="N973" t="s">
        <v>8221</v>
      </c>
      <c r="O973">
        <v>29</v>
      </c>
    </row>
    <row r="974" spans="10:15" x14ac:dyDescent="0.3">
      <c r="J974" t="s">
        <v>8219</v>
      </c>
      <c r="K974">
        <v>170</v>
      </c>
      <c r="N974" t="s">
        <v>8221</v>
      </c>
      <c r="O974">
        <v>9</v>
      </c>
    </row>
    <row r="975" spans="10:15" x14ac:dyDescent="0.3">
      <c r="J975" t="s">
        <v>8219</v>
      </c>
      <c r="K975">
        <v>242</v>
      </c>
      <c r="N975" t="s">
        <v>8221</v>
      </c>
      <c r="O975">
        <v>27</v>
      </c>
    </row>
    <row r="976" spans="10:15" x14ac:dyDescent="0.3">
      <c r="J976" t="s">
        <v>8219</v>
      </c>
      <c r="K976">
        <v>541</v>
      </c>
      <c r="N976" t="s">
        <v>8221</v>
      </c>
      <c r="O976">
        <v>2</v>
      </c>
    </row>
    <row r="977" spans="10:15" x14ac:dyDescent="0.3">
      <c r="J977" t="s">
        <v>8219</v>
      </c>
      <c r="K977">
        <v>121</v>
      </c>
      <c r="N977" t="s">
        <v>8221</v>
      </c>
      <c r="O977">
        <v>3</v>
      </c>
    </row>
    <row r="978" spans="10:15" x14ac:dyDescent="0.3">
      <c r="J978" t="s">
        <v>8219</v>
      </c>
      <c r="K978">
        <v>621</v>
      </c>
      <c r="N978" t="s">
        <v>8221</v>
      </c>
      <c r="O978">
        <v>4</v>
      </c>
    </row>
    <row r="979" spans="10:15" x14ac:dyDescent="0.3">
      <c r="J979" t="s">
        <v>8219</v>
      </c>
      <c r="K979">
        <v>101</v>
      </c>
      <c r="N979" t="s">
        <v>8221</v>
      </c>
      <c r="O979">
        <v>2</v>
      </c>
    </row>
    <row r="980" spans="10:15" x14ac:dyDescent="0.3">
      <c r="J980" t="s">
        <v>8219</v>
      </c>
      <c r="K980">
        <v>554</v>
      </c>
      <c r="N980" t="s">
        <v>8221</v>
      </c>
      <c r="O980">
        <v>20</v>
      </c>
    </row>
    <row r="981" spans="10:15" x14ac:dyDescent="0.3">
      <c r="J981" t="s">
        <v>8219</v>
      </c>
      <c r="K981">
        <v>666</v>
      </c>
      <c r="N981" t="s">
        <v>8221</v>
      </c>
      <c r="O981">
        <v>3</v>
      </c>
    </row>
    <row r="982" spans="10:15" x14ac:dyDescent="0.3">
      <c r="J982" t="s">
        <v>8219</v>
      </c>
      <c r="K982">
        <v>410</v>
      </c>
      <c r="N982" t="s">
        <v>8221</v>
      </c>
      <c r="O982">
        <v>4</v>
      </c>
    </row>
    <row r="983" spans="10:15" x14ac:dyDescent="0.3">
      <c r="J983" t="s">
        <v>8219</v>
      </c>
      <c r="K983">
        <v>375</v>
      </c>
      <c r="N983" t="s">
        <v>8221</v>
      </c>
      <c r="O983">
        <v>1</v>
      </c>
    </row>
    <row r="984" spans="10:15" x14ac:dyDescent="0.3">
      <c r="J984" t="s">
        <v>8219</v>
      </c>
      <c r="K984">
        <v>1364</v>
      </c>
      <c r="N984" t="s">
        <v>8221</v>
      </c>
      <c r="O984">
        <v>0</v>
      </c>
    </row>
    <row r="985" spans="10:15" x14ac:dyDescent="0.3">
      <c r="J985" t="s">
        <v>8219</v>
      </c>
      <c r="K985">
        <v>35</v>
      </c>
      <c r="N985" t="s">
        <v>8221</v>
      </c>
      <c r="O985">
        <v>0</v>
      </c>
    </row>
    <row r="986" spans="10:15" x14ac:dyDescent="0.3">
      <c r="J986" t="s">
        <v>8219</v>
      </c>
      <c r="K986">
        <v>203</v>
      </c>
      <c r="N986" t="s">
        <v>8221</v>
      </c>
      <c r="O986">
        <v>14</v>
      </c>
    </row>
    <row r="987" spans="10:15" x14ac:dyDescent="0.3">
      <c r="J987" t="s">
        <v>8219</v>
      </c>
      <c r="K987">
        <v>49</v>
      </c>
      <c r="N987" t="s">
        <v>8221</v>
      </c>
      <c r="O987">
        <v>1</v>
      </c>
    </row>
    <row r="988" spans="10:15" x14ac:dyDescent="0.3">
      <c r="J988" t="s">
        <v>8219</v>
      </c>
      <c r="K988">
        <v>5812</v>
      </c>
      <c r="N988" t="s">
        <v>8221</v>
      </c>
      <c r="O988">
        <v>118</v>
      </c>
    </row>
    <row r="989" spans="10:15" x14ac:dyDescent="0.3">
      <c r="J989" t="s">
        <v>8219</v>
      </c>
      <c r="K989">
        <v>1556</v>
      </c>
      <c r="N989" t="s">
        <v>8221</v>
      </c>
      <c r="O989">
        <v>2</v>
      </c>
    </row>
    <row r="990" spans="10:15" x14ac:dyDescent="0.3">
      <c r="J990" t="s">
        <v>8219</v>
      </c>
      <c r="K990">
        <v>65</v>
      </c>
      <c r="N990" t="s">
        <v>8221</v>
      </c>
      <c r="O990">
        <v>1</v>
      </c>
    </row>
    <row r="991" spans="10:15" x14ac:dyDescent="0.3">
      <c r="J991" t="s">
        <v>8219</v>
      </c>
      <c r="K991">
        <v>10</v>
      </c>
      <c r="N991" t="s">
        <v>8221</v>
      </c>
      <c r="O991">
        <v>3</v>
      </c>
    </row>
    <row r="992" spans="10:15" x14ac:dyDescent="0.3">
      <c r="J992" t="s">
        <v>8219</v>
      </c>
      <c r="K992">
        <v>76</v>
      </c>
      <c r="N992" t="s">
        <v>8221</v>
      </c>
      <c r="O992">
        <v>1</v>
      </c>
    </row>
    <row r="993" spans="10:15" x14ac:dyDescent="0.3">
      <c r="J993" t="s">
        <v>8219</v>
      </c>
      <c r="K993">
        <v>263</v>
      </c>
      <c r="N993" t="s">
        <v>8221</v>
      </c>
      <c r="O993">
        <v>3</v>
      </c>
    </row>
    <row r="994" spans="10:15" x14ac:dyDescent="0.3">
      <c r="J994" t="s">
        <v>8219</v>
      </c>
      <c r="K994">
        <v>1530</v>
      </c>
      <c r="N994" t="s">
        <v>8221</v>
      </c>
      <c r="O994">
        <v>38</v>
      </c>
    </row>
    <row r="995" spans="10:15" x14ac:dyDescent="0.3">
      <c r="J995" t="s">
        <v>8219</v>
      </c>
      <c r="K995">
        <v>278</v>
      </c>
      <c r="N995" t="s">
        <v>8221</v>
      </c>
      <c r="O995">
        <v>52</v>
      </c>
    </row>
    <row r="996" spans="10:15" x14ac:dyDescent="0.3">
      <c r="J996" t="s">
        <v>8219</v>
      </c>
      <c r="K996">
        <v>350</v>
      </c>
      <c r="N996" t="s">
        <v>8221</v>
      </c>
      <c r="O996">
        <v>2</v>
      </c>
    </row>
    <row r="997" spans="10:15" x14ac:dyDescent="0.3">
      <c r="J997" t="s">
        <v>8219</v>
      </c>
      <c r="K997">
        <v>470</v>
      </c>
      <c r="N997" t="s">
        <v>8221</v>
      </c>
      <c r="O997">
        <v>0</v>
      </c>
    </row>
    <row r="998" spans="10:15" x14ac:dyDescent="0.3">
      <c r="J998" t="s">
        <v>8219</v>
      </c>
      <c r="K998">
        <v>3</v>
      </c>
      <c r="N998" t="s">
        <v>8221</v>
      </c>
      <c r="O998">
        <v>4</v>
      </c>
    </row>
    <row r="999" spans="10:15" x14ac:dyDescent="0.3">
      <c r="J999" t="s">
        <v>8219</v>
      </c>
      <c r="K999">
        <v>8200</v>
      </c>
      <c r="N999" t="s">
        <v>8221</v>
      </c>
      <c r="O999">
        <v>4</v>
      </c>
    </row>
    <row r="1000" spans="10:15" x14ac:dyDescent="0.3">
      <c r="J1000" t="s">
        <v>8219</v>
      </c>
      <c r="K1000">
        <v>8359</v>
      </c>
      <c r="N1000" t="s">
        <v>8221</v>
      </c>
      <c r="O1000">
        <v>18</v>
      </c>
    </row>
    <row r="1001" spans="10:15" x14ac:dyDescent="0.3">
      <c r="J1001" t="s">
        <v>8219</v>
      </c>
      <c r="K1001">
        <v>188</v>
      </c>
      <c r="N1001" t="s">
        <v>8221</v>
      </c>
      <c r="O1001">
        <v>0</v>
      </c>
    </row>
    <row r="1002" spans="10:15" x14ac:dyDescent="0.3">
      <c r="J1002" t="s">
        <v>8219</v>
      </c>
      <c r="K1002">
        <v>48</v>
      </c>
      <c r="N1002" t="s">
        <v>8221</v>
      </c>
      <c r="O1002">
        <v>22</v>
      </c>
    </row>
    <row r="1003" spans="10:15" x14ac:dyDescent="0.3">
      <c r="J1003" t="s">
        <v>8219</v>
      </c>
      <c r="K1003">
        <v>607</v>
      </c>
      <c r="N1003" t="s">
        <v>8221</v>
      </c>
      <c r="O1003">
        <v>49</v>
      </c>
    </row>
    <row r="1004" spans="10:15" x14ac:dyDescent="0.3">
      <c r="J1004" t="s">
        <v>8219</v>
      </c>
      <c r="K1004">
        <v>50</v>
      </c>
      <c r="N1004" t="s">
        <v>8221</v>
      </c>
      <c r="O1004">
        <v>19</v>
      </c>
    </row>
    <row r="1005" spans="10:15" x14ac:dyDescent="0.3">
      <c r="J1005" t="s">
        <v>8219</v>
      </c>
      <c r="K1005">
        <v>55</v>
      </c>
      <c r="N1005" t="s">
        <v>8221</v>
      </c>
      <c r="O1005">
        <v>4</v>
      </c>
    </row>
    <row r="1006" spans="10:15" x14ac:dyDescent="0.3">
      <c r="J1006" t="s">
        <v>8219</v>
      </c>
      <c r="K1006">
        <v>38</v>
      </c>
      <c r="N1006" t="s">
        <v>8221</v>
      </c>
      <c r="O1006">
        <v>4</v>
      </c>
    </row>
    <row r="1007" spans="10:15" x14ac:dyDescent="0.3">
      <c r="J1007" t="s">
        <v>8219</v>
      </c>
      <c r="K1007">
        <v>25</v>
      </c>
      <c r="N1007" t="s">
        <v>8221</v>
      </c>
      <c r="O1007">
        <v>2</v>
      </c>
    </row>
    <row r="1008" spans="10:15" x14ac:dyDescent="0.3">
      <c r="J1008" t="s">
        <v>8219</v>
      </c>
      <c r="K1008">
        <v>46</v>
      </c>
      <c r="N1008" t="s">
        <v>8221</v>
      </c>
      <c r="O1008">
        <v>0</v>
      </c>
    </row>
    <row r="1009" spans="10:15" x14ac:dyDescent="0.3">
      <c r="J1009" t="s">
        <v>8219</v>
      </c>
      <c r="K1009">
        <v>83</v>
      </c>
      <c r="N1009" t="s">
        <v>8221</v>
      </c>
      <c r="O1009">
        <v>0</v>
      </c>
    </row>
    <row r="1010" spans="10:15" x14ac:dyDescent="0.3">
      <c r="J1010" t="s">
        <v>8219</v>
      </c>
      <c r="K1010">
        <v>35</v>
      </c>
      <c r="N1010" t="s">
        <v>8221</v>
      </c>
      <c r="O1010">
        <v>14</v>
      </c>
    </row>
    <row r="1011" spans="10:15" x14ac:dyDescent="0.3">
      <c r="J1011" t="s">
        <v>8219</v>
      </c>
      <c r="K1011">
        <v>25</v>
      </c>
      <c r="N1011" t="s">
        <v>8221</v>
      </c>
      <c r="O1011">
        <v>8</v>
      </c>
    </row>
    <row r="1012" spans="10:15" x14ac:dyDescent="0.3">
      <c r="J1012" t="s">
        <v>8219</v>
      </c>
      <c r="K1012">
        <v>75</v>
      </c>
      <c r="N1012" t="s">
        <v>8221</v>
      </c>
      <c r="O1012">
        <v>0</v>
      </c>
    </row>
    <row r="1013" spans="10:15" x14ac:dyDescent="0.3">
      <c r="J1013" t="s">
        <v>8219</v>
      </c>
      <c r="K1013">
        <v>62</v>
      </c>
      <c r="N1013" t="s">
        <v>8221</v>
      </c>
      <c r="O1013">
        <v>15</v>
      </c>
    </row>
    <row r="1014" spans="10:15" x14ac:dyDescent="0.3">
      <c r="J1014" t="s">
        <v>8219</v>
      </c>
      <c r="K1014">
        <v>160</v>
      </c>
      <c r="N1014" t="s">
        <v>8221</v>
      </c>
      <c r="O1014">
        <v>33</v>
      </c>
    </row>
    <row r="1015" spans="10:15" x14ac:dyDescent="0.3">
      <c r="J1015" t="s">
        <v>8219</v>
      </c>
      <c r="K1015">
        <v>246</v>
      </c>
      <c r="N1015" t="s">
        <v>8221</v>
      </c>
      <c r="O1015">
        <v>2</v>
      </c>
    </row>
    <row r="1016" spans="10:15" x14ac:dyDescent="0.3">
      <c r="J1016" t="s">
        <v>8219</v>
      </c>
      <c r="K1016">
        <v>55</v>
      </c>
      <c r="N1016" t="s">
        <v>8221</v>
      </c>
      <c r="O1016">
        <v>6</v>
      </c>
    </row>
    <row r="1017" spans="10:15" x14ac:dyDescent="0.3">
      <c r="J1017" t="s">
        <v>8219</v>
      </c>
      <c r="K1017">
        <v>23</v>
      </c>
      <c r="N1017" t="s">
        <v>8221</v>
      </c>
      <c r="O1017">
        <v>2</v>
      </c>
    </row>
    <row r="1018" spans="10:15" x14ac:dyDescent="0.3">
      <c r="J1018" t="s">
        <v>8219</v>
      </c>
      <c r="K1018">
        <v>72</v>
      </c>
      <c r="N1018" t="s">
        <v>8221</v>
      </c>
      <c r="O1018">
        <v>0</v>
      </c>
    </row>
    <row r="1019" spans="10:15" x14ac:dyDescent="0.3">
      <c r="J1019" t="s">
        <v>8219</v>
      </c>
      <c r="K1019">
        <v>22</v>
      </c>
      <c r="N1019" t="s">
        <v>8221</v>
      </c>
      <c r="O1019">
        <v>4</v>
      </c>
    </row>
    <row r="1020" spans="10:15" x14ac:dyDescent="0.3">
      <c r="J1020" t="s">
        <v>8219</v>
      </c>
      <c r="K1020">
        <v>14</v>
      </c>
      <c r="N1020" t="s">
        <v>8221</v>
      </c>
      <c r="O1020">
        <v>1</v>
      </c>
    </row>
    <row r="1021" spans="10:15" x14ac:dyDescent="0.3">
      <c r="J1021" t="s">
        <v>8219</v>
      </c>
      <c r="K1021">
        <v>38</v>
      </c>
      <c r="N1021" t="s">
        <v>8221</v>
      </c>
      <c r="O1021">
        <v>3</v>
      </c>
    </row>
    <row r="1022" spans="10:15" x14ac:dyDescent="0.3">
      <c r="J1022" t="s">
        <v>8219</v>
      </c>
      <c r="K1022">
        <v>32</v>
      </c>
      <c r="N1022" t="s">
        <v>8221</v>
      </c>
      <c r="O1022">
        <v>4</v>
      </c>
    </row>
    <row r="1023" spans="10:15" x14ac:dyDescent="0.3">
      <c r="J1023" t="s">
        <v>8219</v>
      </c>
      <c r="K1023">
        <v>63</v>
      </c>
      <c r="N1023" t="s">
        <v>8221</v>
      </c>
      <c r="O1023">
        <v>0</v>
      </c>
    </row>
    <row r="1024" spans="10:15" x14ac:dyDescent="0.3">
      <c r="J1024" t="s">
        <v>8219</v>
      </c>
      <c r="K1024">
        <v>27</v>
      </c>
      <c r="N1024" t="s">
        <v>8221</v>
      </c>
      <c r="O1024">
        <v>4</v>
      </c>
    </row>
    <row r="1025" spans="10:15" x14ac:dyDescent="0.3">
      <c r="J1025" t="s">
        <v>8219</v>
      </c>
      <c r="K1025">
        <v>44</v>
      </c>
      <c r="N1025" t="s">
        <v>8221</v>
      </c>
      <c r="O1025">
        <v>3</v>
      </c>
    </row>
    <row r="1026" spans="10:15" x14ac:dyDescent="0.3">
      <c r="J1026" t="s">
        <v>8219</v>
      </c>
      <c r="K1026">
        <v>38</v>
      </c>
      <c r="N1026" t="s">
        <v>8221</v>
      </c>
      <c r="O1026">
        <v>34</v>
      </c>
    </row>
    <row r="1027" spans="10:15" x14ac:dyDescent="0.3">
      <c r="J1027" t="s">
        <v>8219</v>
      </c>
      <c r="K1027">
        <v>115</v>
      </c>
      <c r="N1027" t="s">
        <v>8221</v>
      </c>
      <c r="O1027">
        <v>2</v>
      </c>
    </row>
    <row r="1028" spans="10:15" x14ac:dyDescent="0.3">
      <c r="J1028" t="s">
        <v>8219</v>
      </c>
      <c r="K1028">
        <v>37</v>
      </c>
      <c r="N1028" t="s">
        <v>8221</v>
      </c>
      <c r="O1028">
        <v>33</v>
      </c>
    </row>
    <row r="1029" spans="10:15" x14ac:dyDescent="0.3">
      <c r="J1029" t="s">
        <v>8219</v>
      </c>
      <c r="K1029">
        <v>99</v>
      </c>
      <c r="N1029" t="s">
        <v>8221</v>
      </c>
      <c r="O1029">
        <v>0</v>
      </c>
    </row>
    <row r="1030" spans="10:15" x14ac:dyDescent="0.3">
      <c r="J1030" t="s">
        <v>8219</v>
      </c>
      <c r="K1030">
        <v>44</v>
      </c>
      <c r="N1030" t="s">
        <v>8221</v>
      </c>
      <c r="O1030">
        <v>0</v>
      </c>
    </row>
    <row r="1031" spans="10:15" x14ac:dyDescent="0.3">
      <c r="J1031" t="s">
        <v>8219</v>
      </c>
      <c r="K1031">
        <v>58</v>
      </c>
      <c r="N1031" t="s">
        <v>8221</v>
      </c>
      <c r="O1031">
        <v>1</v>
      </c>
    </row>
    <row r="1032" spans="10:15" x14ac:dyDescent="0.3">
      <c r="J1032" t="s">
        <v>8219</v>
      </c>
      <c r="K1032">
        <v>191</v>
      </c>
      <c r="N1032" t="s">
        <v>8221</v>
      </c>
      <c r="O1032">
        <v>13</v>
      </c>
    </row>
    <row r="1033" spans="10:15" x14ac:dyDescent="0.3">
      <c r="J1033" t="s">
        <v>8219</v>
      </c>
      <c r="K1033">
        <v>40</v>
      </c>
      <c r="N1033" t="s">
        <v>8221</v>
      </c>
      <c r="O1033">
        <v>2</v>
      </c>
    </row>
    <row r="1034" spans="10:15" x14ac:dyDescent="0.3">
      <c r="J1034" t="s">
        <v>8219</v>
      </c>
      <c r="K1034">
        <v>38</v>
      </c>
      <c r="N1034" t="s">
        <v>8221</v>
      </c>
      <c r="O1034">
        <v>36</v>
      </c>
    </row>
    <row r="1035" spans="10:15" x14ac:dyDescent="0.3">
      <c r="J1035" t="s">
        <v>8219</v>
      </c>
      <c r="K1035">
        <v>39</v>
      </c>
      <c r="N1035" t="s">
        <v>8221</v>
      </c>
      <c r="O1035">
        <v>1</v>
      </c>
    </row>
    <row r="1036" spans="10:15" x14ac:dyDescent="0.3">
      <c r="J1036" t="s">
        <v>8219</v>
      </c>
      <c r="K1036">
        <v>11</v>
      </c>
      <c r="N1036" t="s">
        <v>8221</v>
      </c>
      <c r="O1036">
        <v>15</v>
      </c>
    </row>
    <row r="1037" spans="10:15" x14ac:dyDescent="0.3">
      <c r="J1037" t="s">
        <v>8219</v>
      </c>
      <c r="K1037">
        <v>107</v>
      </c>
      <c r="N1037" t="s">
        <v>8221</v>
      </c>
      <c r="O1037">
        <v>1</v>
      </c>
    </row>
    <row r="1038" spans="10:15" x14ac:dyDescent="0.3">
      <c r="J1038" t="s">
        <v>8219</v>
      </c>
      <c r="K1038">
        <v>147</v>
      </c>
      <c r="N1038" t="s">
        <v>8221</v>
      </c>
      <c r="O1038">
        <v>0</v>
      </c>
    </row>
    <row r="1039" spans="10:15" x14ac:dyDescent="0.3">
      <c r="J1039" t="s">
        <v>8219</v>
      </c>
      <c r="K1039">
        <v>36</v>
      </c>
      <c r="N1039" t="s">
        <v>8221</v>
      </c>
      <c r="O1039">
        <v>1</v>
      </c>
    </row>
    <row r="1040" spans="10:15" x14ac:dyDescent="0.3">
      <c r="J1040" t="s">
        <v>8219</v>
      </c>
      <c r="K1040">
        <v>92</v>
      </c>
      <c r="N1040" t="s">
        <v>8221</v>
      </c>
      <c r="O1040">
        <v>0</v>
      </c>
    </row>
    <row r="1041" spans="10:15" x14ac:dyDescent="0.3">
      <c r="J1041" t="s">
        <v>8219</v>
      </c>
      <c r="K1041">
        <v>35</v>
      </c>
      <c r="N1041" t="s">
        <v>8221</v>
      </c>
      <c r="O1041">
        <v>0</v>
      </c>
    </row>
    <row r="1042" spans="10:15" x14ac:dyDescent="0.3">
      <c r="J1042" t="s">
        <v>8219</v>
      </c>
      <c r="K1042">
        <v>17</v>
      </c>
      <c r="N1042" t="s">
        <v>8221</v>
      </c>
      <c r="O1042">
        <v>1</v>
      </c>
    </row>
    <row r="1043" spans="10:15" x14ac:dyDescent="0.3">
      <c r="J1043" t="s">
        <v>8219</v>
      </c>
      <c r="K1043">
        <v>22</v>
      </c>
      <c r="N1043" t="s">
        <v>8221</v>
      </c>
      <c r="O1043">
        <v>39</v>
      </c>
    </row>
    <row r="1044" spans="10:15" x14ac:dyDescent="0.3">
      <c r="J1044" t="s">
        <v>8219</v>
      </c>
      <c r="K1044">
        <v>69</v>
      </c>
      <c r="N1044" t="s">
        <v>8221</v>
      </c>
      <c r="O1044">
        <v>0</v>
      </c>
    </row>
    <row r="1045" spans="10:15" x14ac:dyDescent="0.3">
      <c r="J1045" t="s">
        <v>8219</v>
      </c>
      <c r="K1045">
        <v>13</v>
      </c>
      <c r="N1045" t="s">
        <v>8221</v>
      </c>
      <c r="O1045">
        <v>0</v>
      </c>
    </row>
    <row r="1046" spans="10:15" x14ac:dyDescent="0.3">
      <c r="J1046" t="s">
        <v>8219</v>
      </c>
      <c r="K1046">
        <v>58</v>
      </c>
      <c r="N1046" t="s">
        <v>8221</v>
      </c>
      <c r="O1046">
        <v>3</v>
      </c>
    </row>
    <row r="1047" spans="10:15" x14ac:dyDescent="0.3">
      <c r="J1047" t="s">
        <v>8219</v>
      </c>
      <c r="K1047">
        <v>44</v>
      </c>
      <c r="N1047" t="s">
        <v>8221</v>
      </c>
      <c r="O1047">
        <v>1</v>
      </c>
    </row>
    <row r="1048" spans="10:15" x14ac:dyDescent="0.3">
      <c r="J1048" t="s">
        <v>8219</v>
      </c>
      <c r="K1048">
        <v>83</v>
      </c>
      <c r="N1048" t="s">
        <v>8221</v>
      </c>
      <c r="O1048">
        <v>13</v>
      </c>
    </row>
    <row r="1049" spans="10:15" x14ac:dyDescent="0.3">
      <c r="J1049" t="s">
        <v>8219</v>
      </c>
      <c r="K1049">
        <v>117</v>
      </c>
      <c r="N1049" t="s">
        <v>8221</v>
      </c>
      <c r="O1049">
        <v>0</v>
      </c>
    </row>
    <row r="1050" spans="10:15" x14ac:dyDescent="0.3">
      <c r="J1050" t="s">
        <v>8219</v>
      </c>
      <c r="K1050">
        <v>32</v>
      </c>
      <c r="N1050" t="s">
        <v>8221</v>
      </c>
      <c r="O1050">
        <v>6</v>
      </c>
    </row>
    <row r="1051" spans="10:15" x14ac:dyDescent="0.3">
      <c r="J1051" t="s">
        <v>8219</v>
      </c>
      <c r="K1051">
        <v>8</v>
      </c>
      <c r="N1051" t="s">
        <v>8221</v>
      </c>
      <c r="O1051">
        <v>0</v>
      </c>
    </row>
    <row r="1052" spans="10:15" x14ac:dyDescent="0.3">
      <c r="J1052" t="s">
        <v>8219</v>
      </c>
      <c r="K1052">
        <v>340</v>
      </c>
      <c r="N1052" t="s">
        <v>8221</v>
      </c>
      <c r="O1052">
        <v>14</v>
      </c>
    </row>
    <row r="1053" spans="10:15" x14ac:dyDescent="0.3">
      <c r="J1053" t="s">
        <v>8219</v>
      </c>
      <c r="K1053">
        <v>7</v>
      </c>
      <c r="N1053" t="s">
        <v>8221</v>
      </c>
      <c r="O1053">
        <v>5</v>
      </c>
    </row>
    <row r="1054" spans="10:15" x14ac:dyDescent="0.3">
      <c r="J1054" t="s">
        <v>8219</v>
      </c>
      <c r="K1054">
        <v>19</v>
      </c>
      <c r="N1054" t="s">
        <v>8221</v>
      </c>
      <c r="O1054">
        <v>6</v>
      </c>
    </row>
    <row r="1055" spans="10:15" x14ac:dyDescent="0.3">
      <c r="J1055" t="s">
        <v>8219</v>
      </c>
      <c r="K1055">
        <v>47</v>
      </c>
      <c r="N1055" t="s">
        <v>8221</v>
      </c>
      <c r="O1055">
        <v>15</v>
      </c>
    </row>
    <row r="1056" spans="10:15" x14ac:dyDescent="0.3">
      <c r="J1056" t="s">
        <v>8219</v>
      </c>
      <c r="K1056">
        <v>13</v>
      </c>
      <c r="N1056" t="s">
        <v>8221</v>
      </c>
      <c r="O1056">
        <v>0</v>
      </c>
    </row>
    <row r="1057" spans="10:15" x14ac:dyDescent="0.3">
      <c r="J1057" t="s">
        <v>8219</v>
      </c>
      <c r="K1057">
        <v>90</v>
      </c>
      <c r="N1057" t="s">
        <v>8221</v>
      </c>
      <c r="O1057">
        <v>1</v>
      </c>
    </row>
    <row r="1058" spans="10:15" x14ac:dyDescent="0.3">
      <c r="J1058" t="s">
        <v>8219</v>
      </c>
      <c r="K1058">
        <v>63</v>
      </c>
      <c r="N1058" t="s">
        <v>8221</v>
      </c>
      <c r="O1058">
        <v>9</v>
      </c>
    </row>
    <row r="1059" spans="10:15" x14ac:dyDescent="0.3">
      <c r="J1059" t="s">
        <v>8219</v>
      </c>
      <c r="K1059">
        <v>26</v>
      </c>
      <c r="N1059" t="s">
        <v>8221</v>
      </c>
      <c r="O1059">
        <v>3</v>
      </c>
    </row>
    <row r="1060" spans="10:15" x14ac:dyDescent="0.3">
      <c r="J1060" t="s">
        <v>8219</v>
      </c>
      <c r="K1060">
        <v>71</v>
      </c>
      <c r="N1060" t="s">
        <v>8221</v>
      </c>
      <c r="O1060">
        <v>3</v>
      </c>
    </row>
    <row r="1061" spans="10:15" x14ac:dyDescent="0.3">
      <c r="J1061" t="s">
        <v>8219</v>
      </c>
      <c r="K1061">
        <v>38</v>
      </c>
      <c r="N1061" t="s">
        <v>8221</v>
      </c>
      <c r="O1061">
        <v>1</v>
      </c>
    </row>
    <row r="1062" spans="10:15" x14ac:dyDescent="0.3">
      <c r="J1062" t="s">
        <v>8219</v>
      </c>
      <c r="K1062">
        <v>859</v>
      </c>
      <c r="N1062" t="s">
        <v>8221</v>
      </c>
      <c r="O1062">
        <v>3</v>
      </c>
    </row>
    <row r="1063" spans="10:15" x14ac:dyDescent="0.3">
      <c r="J1063" t="s">
        <v>8219</v>
      </c>
      <c r="K1063">
        <v>21</v>
      </c>
      <c r="N1063" t="s">
        <v>8221</v>
      </c>
      <c r="O1063">
        <v>0</v>
      </c>
    </row>
    <row r="1064" spans="10:15" x14ac:dyDescent="0.3">
      <c r="J1064" t="s">
        <v>8219</v>
      </c>
      <c r="K1064">
        <v>78</v>
      </c>
      <c r="N1064" t="s">
        <v>8221</v>
      </c>
      <c r="O1064">
        <v>2</v>
      </c>
    </row>
    <row r="1065" spans="10:15" x14ac:dyDescent="0.3">
      <c r="J1065" t="s">
        <v>8219</v>
      </c>
      <c r="K1065">
        <v>53</v>
      </c>
      <c r="N1065" t="s">
        <v>8221</v>
      </c>
      <c r="O1065">
        <v>10</v>
      </c>
    </row>
    <row r="1066" spans="10:15" x14ac:dyDescent="0.3">
      <c r="J1066" t="s">
        <v>8219</v>
      </c>
      <c r="K1066">
        <v>356</v>
      </c>
      <c r="N1066" t="s">
        <v>8221</v>
      </c>
      <c r="O1066">
        <v>60</v>
      </c>
    </row>
    <row r="1067" spans="10:15" x14ac:dyDescent="0.3">
      <c r="J1067" t="s">
        <v>8219</v>
      </c>
      <c r="K1067">
        <v>279</v>
      </c>
      <c r="N1067" t="s">
        <v>8221</v>
      </c>
      <c r="O1067">
        <v>5</v>
      </c>
    </row>
    <row r="1068" spans="10:15" x14ac:dyDescent="0.3">
      <c r="J1068" t="s">
        <v>8219</v>
      </c>
      <c r="K1068">
        <v>266</v>
      </c>
      <c r="N1068" t="s">
        <v>8221</v>
      </c>
      <c r="O1068">
        <v>9</v>
      </c>
    </row>
    <row r="1069" spans="10:15" x14ac:dyDescent="0.3">
      <c r="J1069" t="s">
        <v>8219</v>
      </c>
      <c r="K1069">
        <v>623</v>
      </c>
      <c r="N1069" t="s">
        <v>8221</v>
      </c>
      <c r="O1069">
        <v>13</v>
      </c>
    </row>
    <row r="1070" spans="10:15" x14ac:dyDescent="0.3">
      <c r="J1070" t="s">
        <v>8219</v>
      </c>
      <c r="K1070">
        <v>392</v>
      </c>
      <c r="N1070" t="s">
        <v>8221</v>
      </c>
      <c r="O1070">
        <v>0</v>
      </c>
    </row>
    <row r="1071" spans="10:15" x14ac:dyDescent="0.3">
      <c r="J1071" t="s">
        <v>8219</v>
      </c>
      <c r="K1071">
        <v>3562</v>
      </c>
      <c r="N1071" t="s">
        <v>8221</v>
      </c>
      <c r="O1071">
        <v>8</v>
      </c>
    </row>
    <row r="1072" spans="10:15" x14ac:dyDescent="0.3">
      <c r="J1072" t="s">
        <v>8219</v>
      </c>
      <c r="K1072">
        <v>514</v>
      </c>
      <c r="N1072" t="s">
        <v>8221</v>
      </c>
      <c r="O1072">
        <v>3</v>
      </c>
    </row>
    <row r="1073" spans="10:15" x14ac:dyDescent="0.3">
      <c r="J1073" t="s">
        <v>8219</v>
      </c>
      <c r="K1073">
        <v>88</v>
      </c>
      <c r="N1073" t="s">
        <v>8221</v>
      </c>
      <c r="O1073">
        <v>3</v>
      </c>
    </row>
    <row r="1074" spans="10:15" x14ac:dyDescent="0.3">
      <c r="J1074" t="s">
        <v>8219</v>
      </c>
      <c r="K1074">
        <v>537</v>
      </c>
      <c r="N1074" t="s">
        <v>8221</v>
      </c>
      <c r="O1074">
        <v>0</v>
      </c>
    </row>
    <row r="1075" spans="10:15" x14ac:dyDescent="0.3">
      <c r="J1075" t="s">
        <v>8219</v>
      </c>
      <c r="K1075">
        <v>25</v>
      </c>
      <c r="N1075" t="s">
        <v>8221</v>
      </c>
      <c r="O1075">
        <v>6</v>
      </c>
    </row>
    <row r="1076" spans="10:15" x14ac:dyDescent="0.3">
      <c r="J1076" t="s">
        <v>8219</v>
      </c>
      <c r="K1076">
        <v>3238</v>
      </c>
      <c r="N1076" t="s">
        <v>8221</v>
      </c>
      <c r="O1076">
        <v>4</v>
      </c>
    </row>
    <row r="1077" spans="10:15" x14ac:dyDescent="0.3">
      <c r="J1077" t="s">
        <v>8219</v>
      </c>
      <c r="K1077">
        <v>897</v>
      </c>
      <c r="N1077" t="s">
        <v>8221</v>
      </c>
      <c r="O1077">
        <v>1</v>
      </c>
    </row>
    <row r="1078" spans="10:15" x14ac:dyDescent="0.3">
      <c r="J1078" t="s">
        <v>8219</v>
      </c>
      <c r="K1078">
        <v>878</v>
      </c>
      <c r="N1078" t="s">
        <v>8221</v>
      </c>
      <c r="O1078">
        <v>29</v>
      </c>
    </row>
    <row r="1079" spans="10:15" x14ac:dyDescent="0.3">
      <c r="J1079" t="s">
        <v>8219</v>
      </c>
      <c r="K1079">
        <v>115</v>
      </c>
      <c r="N1079" t="s">
        <v>8221</v>
      </c>
      <c r="O1079">
        <v>0</v>
      </c>
    </row>
    <row r="1080" spans="10:15" x14ac:dyDescent="0.3">
      <c r="J1080" t="s">
        <v>8219</v>
      </c>
      <c r="K1080">
        <v>234</v>
      </c>
      <c r="N1080" t="s">
        <v>8221</v>
      </c>
      <c r="O1080">
        <v>4</v>
      </c>
    </row>
    <row r="1081" spans="10:15" x14ac:dyDescent="0.3">
      <c r="J1081" t="s">
        <v>8219</v>
      </c>
      <c r="K1081">
        <v>4330</v>
      </c>
      <c r="N1081" t="s">
        <v>8221</v>
      </c>
      <c r="O1081">
        <v>5</v>
      </c>
    </row>
    <row r="1082" spans="10:15" x14ac:dyDescent="0.3">
      <c r="J1082" t="s">
        <v>8219</v>
      </c>
      <c r="K1082">
        <v>651</v>
      </c>
      <c r="N1082" t="s">
        <v>8221</v>
      </c>
      <c r="O1082">
        <v>4</v>
      </c>
    </row>
    <row r="1083" spans="10:15" x14ac:dyDescent="0.3">
      <c r="J1083" t="s">
        <v>8219</v>
      </c>
      <c r="K1083">
        <v>251</v>
      </c>
      <c r="N1083" t="s">
        <v>8221</v>
      </c>
      <c r="O1083">
        <v>5</v>
      </c>
    </row>
    <row r="1084" spans="10:15" x14ac:dyDescent="0.3">
      <c r="J1084" t="s">
        <v>8219</v>
      </c>
      <c r="K1084">
        <v>263</v>
      </c>
      <c r="N1084" t="s">
        <v>8221</v>
      </c>
      <c r="O1084">
        <v>1</v>
      </c>
    </row>
    <row r="1085" spans="10:15" x14ac:dyDescent="0.3">
      <c r="J1085" t="s">
        <v>8219</v>
      </c>
      <c r="K1085">
        <v>28</v>
      </c>
      <c r="N1085" t="s">
        <v>8221</v>
      </c>
      <c r="O1085">
        <v>1</v>
      </c>
    </row>
    <row r="1086" spans="10:15" x14ac:dyDescent="0.3">
      <c r="J1086" t="s">
        <v>8219</v>
      </c>
      <c r="K1086">
        <v>721</v>
      </c>
      <c r="N1086" t="s">
        <v>8221</v>
      </c>
      <c r="O1086">
        <v>0</v>
      </c>
    </row>
    <row r="1087" spans="10:15" x14ac:dyDescent="0.3">
      <c r="J1087" t="s">
        <v>8219</v>
      </c>
      <c r="K1087">
        <v>50</v>
      </c>
      <c r="N1087" t="s">
        <v>8221</v>
      </c>
      <c r="O1087">
        <v>14</v>
      </c>
    </row>
    <row r="1088" spans="10:15" x14ac:dyDescent="0.3">
      <c r="J1088" t="s">
        <v>8219</v>
      </c>
      <c r="K1088">
        <v>73</v>
      </c>
      <c r="N1088" t="s">
        <v>8221</v>
      </c>
      <c r="O1088">
        <v>3</v>
      </c>
    </row>
    <row r="1089" spans="10:15" x14ac:dyDescent="0.3">
      <c r="J1089" t="s">
        <v>8219</v>
      </c>
      <c r="K1089">
        <v>27</v>
      </c>
      <c r="N1089" t="s">
        <v>8221</v>
      </c>
      <c r="O1089">
        <v>10</v>
      </c>
    </row>
    <row r="1090" spans="10:15" x14ac:dyDescent="0.3">
      <c r="J1090" t="s">
        <v>8219</v>
      </c>
      <c r="K1090">
        <v>34</v>
      </c>
      <c r="N1090" t="s">
        <v>8221</v>
      </c>
      <c r="O1090">
        <v>17</v>
      </c>
    </row>
    <row r="1091" spans="10:15" x14ac:dyDescent="0.3">
      <c r="J1091" t="s">
        <v>8219</v>
      </c>
      <c r="K1091">
        <v>7</v>
      </c>
      <c r="N1091" t="s">
        <v>8221</v>
      </c>
      <c r="O1091">
        <v>2</v>
      </c>
    </row>
    <row r="1092" spans="10:15" x14ac:dyDescent="0.3">
      <c r="J1092" t="s">
        <v>8219</v>
      </c>
      <c r="K1092">
        <v>24</v>
      </c>
      <c r="N1092" t="s">
        <v>8221</v>
      </c>
      <c r="O1092">
        <v>0</v>
      </c>
    </row>
    <row r="1093" spans="10:15" x14ac:dyDescent="0.3">
      <c r="J1093" t="s">
        <v>8219</v>
      </c>
      <c r="K1093">
        <v>15</v>
      </c>
      <c r="N1093" t="s">
        <v>8221</v>
      </c>
      <c r="O1093">
        <v>4</v>
      </c>
    </row>
    <row r="1094" spans="10:15" x14ac:dyDescent="0.3">
      <c r="J1094" t="s">
        <v>8219</v>
      </c>
      <c r="K1094">
        <v>72</v>
      </c>
      <c r="N1094" t="s">
        <v>8221</v>
      </c>
      <c r="O1094">
        <v>12</v>
      </c>
    </row>
    <row r="1095" spans="10:15" x14ac:dyDescent="0.3">
      <c r="J1095" t="s">
        <v>8219</v>
      </c>
      <c r="K1095">
        <v>120</v>
      </c>
      <c r="N1095" t="s">
        <v>8221</v>
      </c>
      <c r="O1095">
        <v>3</v>
      </c>
    </row>
    <row r="1096" spans="10:15" x14ac:dyDescent="0.3">
      <c r="J1096" t="s">
        <v>8219</v>
      </c>
      <c r="K1096">
        <v>123</v>
      </c>
      <c r="N1096" t="s">
        <v>8221</v>
      </c>
      <c r="O1096">
        <v>12</v>
      </c>
    </row>
    <row r="1097" spans="10:15" x14ac:dyDescent="0.3">
      <c r="J1097" t="s">
        <v>8219</v>
      </c>
      <c r="K1097">
        <v>1</v>
      </c>
      <c r="N1097" t="s">
        <v>8221</v>
      </c>
      <c r="O1097">
        <v>0</v>
      </c>
    </row>
    <row r="1098" spans="10:15" x14ac:dyDescent="0.3">
      <c r="J1098" t="s">
        <v>8219</v>
      </c>
      <c r="K1098">
        <v>24</v>
      </c>
      <c r="N1098" t="s">
        <v>8221</v>
      </c>
      <c r="O1098">
        <v>7</v>
      </c>
    </row>
    <row r="1099" spans="10:15" x14ac:dyDescent="0.3">
      <c r="J1099" t="s">
        <v>8219</v>
      </c>
      <c r="K1099">
        <v>33</v>
      </c>
      <c r="N1099" t="s">
        <v>8221</v>
      </c>
      <c r="O1099">
        <v>2</v>
      </c>
    </row>
    <row r="1100" spans="10:15" x14ac:dyDescent="0.3">
      <c r="J1100" t="s">
        <v>8219</v>
      </c>
      <c r="K1100">
        <v>14</v>
      </c>
      <c r="N1100" t="s">
        <v>8221</v>
      </c>
      <c r="O1100">
        <v>1</v>
      </c>
    </row>
    <row r="1101" spans="10:15" x14ac:dyDescent="0.3">
      <c r="J1101" t="s">
        <v>8219</v>
      </c>
      <c r="K1101">
        <v>9</v>
      </c>
      <c r="N1101" t="s">
        <v>8221</v>
      </c>
      <c r="O1101">
        <v>4</v>
      </c>
    </row>
    <row r="1102" spans="10:15" x14ac:dyDescent="0.3">
      <c r="J1102" t="s">
        <v>8219</v>
      </c>
      <c r="K1102">
        <v>76</v>
      </c>
      <c r="N1102" t="s">
        <v>8221</v>
      </c>
      <c r="O1102">
        <v>4</v>
      </c>
    </row>
    <row r="1103" spans="10:15" x14ac:dyDescent="0.3">
      <c r="J1103" t="s">
        <v>8219</v>
      </c>
      <c r="K1103">
        <v>19</v>
      </c>
      <c r="N1103" t="s">
        <v>8221</v>
      </c>
      <c r="O1103">
        <v>17</v>
      </c>
    </row>
    <row r="1104" spans="10:15" x14ac:dyDescent="0.3">
      <c r="J1104" t="s">
        <v>8219</v>
      </c>
      <c r="K1104">
        <v>69</v>
      </c>
      <c r="N1104" t="s">
        <v>8221</v>
      </c>
      <c r="O1104">
        <v>7</v>
      </c>
    </row>
    <row r="1105" spans="10:15" x14ac:dyDescent="0.3">
      <c r="J1105" t="s">
        <v>8219</v>
      </c>
      <c r="K1105">
        <v>218</v>
      </c>
      <c r="N1105" t="s">
        <v>8221</v>
      </c>
      <c r="O1105">
        <v>2</v>
      </c>
    </row>
    <row r="1106" spans="10:15" x14ac:dyDescent="0.3">
      <c r="J1106" t="s">
        <v>8219</v>
      </c>
      <c r="K1106">
        <v>30</v>
      </c>
      <c r="N1106" t="s">
        <v>8221</v>
      </c>
      <c r="O1106">
        <v>5</v>
      </c>
    </row>
    <row r="1107" spans="10:15" x14ac:dyDescent="0.3">
      <c r="J1107" t="s">
        <v>8219</v>
      </c>
      <c r="K1107">
        <v>100</v>
      </c>
      <c r="N1107" t="s">
        <v>8221</v>
      </c>
      <c r="O1107">
        <v>1</v>
      </c>
    </row>
    <row r="1108" spans="10:15" x14ac:dyDescent="0.3">
      <c r="J1108" t="s">
        <v>8219</v>
      </c>
      <c r="K1108">
        <v>296</v>
      </c>
      <c r="N1108" t="s">
        <v>8221</v>
      </c>
      <c r="O1108">
        <v>1</v>
      </c>
    </row>
    <row r="1109" spans="10:15" x14ac:dyDescent="0.3">
      <c r="J1109" t="s">
        <v>8219</v>
      </c>
      <c r="K1109">
        <v>1204</v>
      </c>
      <c r="N1109" t="s">
        <v>8221</v>
      </c>
      <c r="O1109">
        <v>14</v>
      </c>
    </row>
    <row r="1110" spans="10:15" x14ac:dyDescent="0.3">
      <c r="J1110" t="s">
        <v>8219</v>
      </c>
      <c r="K1110">
        <v>321</v>
      </c>
      <c r="N1110" t="s">
        <v>8221</v>
      </c>
      <c r="O1110">
        <v>26</v>
      </c>
    </row>
    <row r="1111" spans="10:15" x14ac:dyDescent="0.3">
      <c r="J1111" t="s">
        <v>8219</v>
      </c>
      <c r="K1111">
        <v>301</v>
      </c>
      <c r="N1111" t="s">
        <v>8221</v>
      </c>
      <c r="O1111">
        <v>2</v>
      </c>
    </row>
    <row r="1112" spans="10:15" x14ac:dyDescent="0.3">
      <c r="J1112" t="s">
        <v>8219</v>
      </c>
      <c r="K1112">
        <v>144</v>
      </c>
      <c r="N1112" t="s">
        <v>8221</v>
      </c>
      <c r="O1112">
        <v>1</v>
      </c>
    </row>
    <row r="1113" spans="10:15" x14ac:dyDescent="0.3">
      <c r="J1113" t="s">
        <v>8219</v>
      </c>
      <c r="K1113">
        <v>539</v>
      </c>
      <c r="N1113" t="s">
        <v>8221</v>
      </c>
      <c r="O1113">
        <v>3</v>
      </c>
    </row>
    <row r="1114" spans="10:15" x14ac:dyDescent="0.3">
      <c r="J1114" t="s">
        <v>8219</v>
      </c>
      <c r="K1114">
        <v>498</v>
      </c>
      <c r="N1114" t="s">
        <v>8221</v>
      </c>
      <c r="O1114">
        <v>7</v>
      </c>
    </row>
    <row r="1115" spans="10:15" x14ac:dyDescent="0.3">
      <c r="J1115" t="s">
        <v>8219</v>
      </c>
      <c r="K1115">
        <v>1113</v>
      </c>
      <c r="N1115" t="s">
        <v>8221</v>
      </c>
      <c r="O1115">
        <v>9</v>
      </c>
    </row>
    <row r="1116" spans="10:15" x14ac:dyDescent="0.3">
      <c r="J1116" t="s">
        <v>8219</v>
      </c>
      <c r="K1116">
        <v>988</v>
      </c>
      <c r="N1116" t="s">
        <v>8221</v>
      </c>
      <c r="O1116">
        <v>20</v>
      </c>
    </row>
    <row r="1117" spans="10:15" x14ac:dyDescent="0.3">
      <c r="J1117" t="s">
        <v>8219</v>
      </c>
      <c r="K1117">
        <v>391</v>
      </c>
      <c r="N1117" t="s">
        <v>8221</v>
      </c>
      <c r="O1117">
        <v>6</v>
      </c>
    </row>
    <row r="1118" spans="10:15" x14ac:dyDescent="0.3">
      <c r="J1118" t="s">
        <v>8219</v>
      </c>
      <c r="K1118">
        <v>28</v>
      </c>
      <c r="N1118" t="s">
        <v>8221</v>
      </c>
      <c r="O1118">
        <v>13</v>
      </c>
    </row>
    <row r="1119" spans="10:15" x14ac:dyDescent="0.3">
      <c r="J1119" t="s">
        <v>8219</v>
      </c>
      <c r="K1119">
        <v>147</v>
      </c>
      <c r="N1119" t="s">
        <v>8221</v>
      </c>
      <c r="O1119">
        <v>1</v>
      </c>
    </row>
    <row r="1120" spans="10:15" x14ac:dyDescent="0.3">
      <c r="J1120" t="s">
        <v>8219</v>
      </c>
      <c r="K1120">
        <v>680</v>
      </c>
      <c r="N1120" t="s">
        <v>8221</v>
      </c>
      <c r="O1120">
        <v>202</v>
      </c>
    </row>
    <row r="1121" spans="10:15" x14ac:dyDescent="0.3">
      <c r="J1121" t="s">
        <v>8219</v>
      </c>
      <c r="K1121">
        <v>983</v>
      </c>
      <c r="N1121" t="s">
        <v>8221</v>
      </c>
      <c r="O1121">
        <v>0</v>
      </c>
    </row>
    <row r="1122" spans="10:15" x14ac:dyDescent="0.3">
      <c r="J1122" t="s">
        <v>8219</v>
      </c>
      <c r="K1122">
        <v>79</v>
      </c>
      <c r="N1122" t="s">
        <v>8221</v>
      </c>
      <c r="O1122">
        <v>1</v>
      </c>
    </row>
    <row r="1123" spans="10:15" x14ac:dyDescent="0.3">
      <c r="J1123" t="s">
        <v>8219</v>
      </c>
      <c r="K1123">
        <v>426</v>
      </c>
      <c r="N1123" t="s">
        <v>8221</v>
      </c>
      <c r="O1123">
        <v>0</v>
      </c>
    </row>
    <row r="1124" spans="10:15" x14ac:dyDescent="0.3">
      <c r="J1124" t="s">
        <v>8219</v>
      </c>
      <c r="K1124">
        <v>96</v>
      </c>
      <c r="N1124" t="s">
        <v>8221</v>
      </c>
      <c r="O1124">
        <v>2</v>
      </c>
    </row>
    <row r="1125" spans="10:15" x14ac:dyDescent="0.3">
      <c r="J1125" t="s">
        <v>8219</v>
      </c>
      <c r="K1125">
        <v>163</v>
      </c>
      <c r="N1125" t="s">
        <v>8221</v>
      </c>
      <c r="O1125">
        <v>13</v>
      </c>
    </row>
    <row r="1126" spans="10:15" x14ac:dyDescent="0.3">
      <c r="J1126" t="s">
        <v>8219</v>
      </c>
      <c r="K1126">
        <v>2525</v>
      </c>
      <c r="N1126" t="s">
        <v>8221</v>
      </c>
      <c r="O1126">
        <v>9</v>
      </c>
    </row>
    <row r="1127" spans="10:15" x14ac:dyDescent="0.3">
      <c r="J1127" t="s">
        <v>8219</v>
      </c>
      <c r="K1127">
        <v>2035</v>
      </c>
      <c r="N1127" t="s">
        <v>8221</v>
      </c>
      <c r="O1127">
        <v>2</v>
      </c>
    </row>
    <row r="1128" spans="10:15" x14ac:dyDescent="0.3">
      <c r="J1128" t="s">
        <v>8219</v>
      </c>
      <c r="K1128">
        <v>290</v>
      </c>
      <c r="N1128" t="s">
        <v>8221</v>
      </c>
      <c r="O1128">
        <v>0</v>
      </c>
    </row>
    <row r="1129" spans="10:15" x14ac:dyDescent="0.3">
      <c r="J1129" t="s">
        <v>8219</v>
      </c>
      <c r="K1129">
        <v>1980</v>
      </c>
      <c r="N1129" t="s">
        <v>8221</v>
      </c>
      <c r="O1129">
        <v>35</v>
      </c>
    </row>
    <row r="1130" spans="10:15" x14ac:dyDescent="0.3">
      <c r="J1130" t="s">
        <v>8219</v>
      </c>
      <c r="K1130">
        <v>57</v>
      </c>
      <c r="N1130" t="s">
        <v>8221</v>
      </c>
      <c r="O1130">
        <v>2</v>
      </c>
    </row>
    <row r="1131" spans="10:15" x14ac:dyDescent="0.3">
      <c r="J1131" t="s">
        <v>8219</v>
      </c>
      <c r="K1131">
        <v>380</v>
      </c>
      <c r="N1131" t="s">
        <v>8221</v>
      </c>
      <c r="O1131">
        <v>3</v>
      </c>
    </row>
    <row r="1132" spans="10:15" x14ac:dyDescent="0.3">
      <c r="J1132" t="s">
        <v>8219</v>
      </c>
      <c r="K1132">
        <v>128</v>
      </c>
      <c r="N1132" t="s">
        <v>8221</v>
      </c>
      <c r="O1132">
        <v>0</v>
      </c>
    </row>
    <row r="1133" spans="10:15" x14ac:dyDescent="0.3">
      <c r="J1133" t="s">
        <v>8219</v>
      </c>
      <c r="K1133">
        <v>180</v>
      </c>
      <c r="N1133" t="s">
        <v>8221</v>
      </c>
      <c r="O1133">
        <v>1</v>
      </c>
    </row>
    <row r="1134" spans="10:15" x14ac:dyDescent="0.3">
      <c r="J1134" t="s">
        <v>8219</v>
      </c>
      <c r="K1134">
        <v>571</v>
      </c>
      <c r="N1134" t="s">
        <v>8221</v>
      </c>
      <c r="O1134">
        <v>0</v>
      </c>
    </row>
    <row r="1135" spans="10:15" x14ac:dyDescent="0.3">
      <c r="J1135" t="s">
        <v>8219</v>
      </c>
      <c r="K1135">
        <v>480</v>
      </c>
      <c r="N1135" t="s">
        <v>8221</v>
      </c>
      <c r="O1135">
        <v>0</v>
      </c>
    </row>
    <row r="1136" spans="10:15" x14ac:dyDescent="0.3">
      <c r="J1136" t="s">
        <v>8219</v>
      </c>
      <c r="K1136">
        <v>249</v>
      </c>
      <c r="N1136" t="s">
        <v>8221</v>
      </c>
      <c r="O1136">
        <v>3</v>
      </c>
    </row>
    <row r="1137" spans="10:15" x14ac:dyDescent="0.3">
      <c r="J1137" t="s">
        <v>8219</v>
      </c>
      <c r="K1137">
        <v>84</v>
      </c>
      <c r="N1137" t="s">
        <v>8221</v>
      </c>
      <c r="O1137">
        <v>11</v>
      </c>
    </row>
    <row r="1138" spans="10:15" x14ac:dyDescent="0.3">
      <c r="J1138" t="s">
        <v>8219</v>
      </c>
      <c r="K1138">
        <v>197</v>
      </c>
      <c r="N1138" t="s">
        <v>8221</v>
      </c>
      <c r="O1138">
        <v>6</v>
      </c>
    </row>
    <row r="1139" spans="10:15" x14ac:dyDescent="0.3">
      <c r="J1139" t="s">
        <v>8219</v>
      </c>
      <c r="K1139">
        <v>271</v>
      </c>
      <c r="N1139" t="s">
        <v>8221</v>
      </c>
      <c r="O1139">
        <v>0</v>
      </c>
    </row>
    <row r="1140" spans="10:15" x14ac:dyDescent="0.3">
      <c r="J1140" t="s">
        <v>8219</v>
      </c>
      <c r="K1140">
        <v>50</v>
      </c>
      <c r="N1140" t="s">
        <v>8221</v>
      </c>
      <c r="O1140">
        <v>67</v>
      </c>
    </row>
    <row r="1141" spans="10:15" x14ac:dyDescent="0.3">
      <c r="J1141" t="s">
        <v>8219</v>
      </c>
      <c r="K1141">
        <v>169</v>
      </c>
      <c r="N1141" t="s">
        <v>8221</v>
      </c>
      <c r="O1141">
        <v>23</v>
      </c>
    </row>
    <row r="1142" spans="10:15" x14ac:dyDescent="0.3">
      <c r="J1142" t="s">
        <v>8219</v>
      </c>
      <c r="K1142">
        <v>205</v>
      </c>
      <c r="N1142" t="s">
        <v>8221</v>
      </c>
      <c r="O1142">
        <v>72</v>
      </c>
    </row>
    <row r="1143" spans="10:15" x14ac:dyDescent="0.3">
      <c r="J1143" t="s">
        <v>8219</v>
      </c>
      <c r="K1143">
        <v>206</v>
      </c>
      <c r="N1143" t="s">
        <v>8221</v>
      </c>
      <c r="O1143">
        <v>2</v>
      </c>
    </row>
    <row r="1144" spans="10:15" x14ac:dyDescent="0.3">
      <c r="J1144" t="s">
        <v>8219</v>
      </c>
      <c r="K1144">
        <v>84</v>
      </c>
      <c r="N1144" t="s">
        <v>8221</v>
      </c>
      <c r="O1144">
        <v>15</v>
      </c>
    </row>
    <row r="1145" spans="10:15" x14ac:dyDescent="0.3">
      <c r="J1145" t="s">
        <v>8219</v>
      </c>
      <c r="K1145">
        <v>210</v>
      </c>
      <c r="N1145" t="s">
        <v>8221</v>
      </c>
      <c r="O1145">
        <v>1</v>
      </c>
    </row>
    <row r="1146" spans="10:15" x14ac:dyDescent="0.3">
      <c r="J1146" t="s">
        <v>8219</v>
      </c>
      <c r="K1146">
        <v>181</v>
      </c>
      <c r="N1146" t="s">
        <v>8221</v>
      </c>
      <c r="O1146">
        <v>2</v>
      </c>
    </row>
    <row r="1147" spans="10:15" x14ac:dyDescent="0.3">
      <c r="J1147" t="s">
        <v>8219</v>
      </c>
      <c r="K1147">
        <v>60</v>
      </c>
      <c r="N1147" t="s">
        <v>8221</v>
      </c>
      <c r="O1147">
        <v>7</v>
      </c>
    </row>
    <row r="1148" spans="10:15" x14ac:dyDescent="0.3">
      <c r="J1148" t="s">
        <v>8219</v>
      </c>
      <c r="K1148">
        <v>445</v>
      </c>
      <c r="N1148" t="s">
        <v>8221</v>
      </c>
      <c r="O1148">
        <v>16</v>
      </c>
    </row>
    <row r="1149" spans="10:15" x14ac:dyDescent="0.3">
      <c r="J1149" t="s">
        <v>8219</v>
      </c>
      <c r="K1149">
        <v>17</v>
      </c>
      <c r="N1149" t="s">
        <v>8221</v>
      </c>
      <c r="O1149">
        <v>117</v>
      </c>
    </row>
    <row r="1150" spans="10:15" x14ac:dyDescent="0.3">
      <c r="J1150" t="s">
        <v>8219</v>
      </c>
      <c r="K1150">
        <v>194</v>
      </c>
      <c r="N1150" t="s">
        <v>8221</v>
      </c>
      <c r="O1150">
        <v>2</v>
      </c>
    </row>
    <row r="1151" spans="10:15" x14ac:dyDescent="0.3">
      <c r="J1151" t="s">
        <v>8219</v>
      </c>
      <c r="K1151">
        <v>404</v>
      </c>
      <c r="N1151" t="s">
        <v>8221</v>
      </c>
      <c r="O1151">
        <v>7</v>
      </c>
    </row>
    <row r="1152" spans="10:15" x14ac:dyDescent="0.3">
      <c r="J1152" t="s">
        <v>8219</v>
      </c>
      <c r="K1152">
        <v>194</v>
      </c>
      <c r="N1152" t="s">
        <v>8221</v>
      </c>
      <c r="O1152">
        <v>3</v>
      </c>
    </row>
    <row r="1153" spans="10:15" x14ac:dyDescent="0.3">
      <c r="J1153" t="s">
        <v>8219</v>
      </c>
      <c r="K1153">
        <v>902</v>
      </c>
      <c r="N1153" t="s">
        <v>8221</v>
      </c>
      <c r="O1153">
        <v>20</v>
      </c>
    </row>
    <row r="1154" spans="10:15" x14ac:dyDescent="0.3">
      <c r="J1154" t="s">
        <v>8219</v>
      </c>
      <c r="K1154">
        <v>1670</v>
      </c>
      <c r="N1154" t="s">
        <v>8221</v>
      </c>
      <c r="O1154">
        <v>50</v>
      </c>
    </row>
    <row r="1155" spans="10:15" x14ac:dyDescent="0.3">
      <c r="J1155" t="s">
        <v>8219</v>
      </c>
      <c r="K1155">
        <v>1328</v>
      </c>
      <c r="N1155" t="s">
        <v>8221</v>
      </c>
      <c r="O1155">
        <v>2</v>
      </c>
    </row>
    <row r="1156" spans="10:15" x14ac:dyDescent="0.3">
      <c r="J1156" t="s">
        <v>8219</v>
      </c>
      <c r="K1156">
        <v>944</v>
      </c>
      <c r="N1156" t="s">
        <v>8221</v>
      </c>
      <c r="O1156">
        <v>3</v>
      </c>
    </row>
    <row r="1157" spans="10:15" x14ac:dyDescent="0.3">
      <c r="J1157" t="s">
        <v>8219</v>
      </c>
      <c r="K1157">
        <v>147</v>
      </c>
      <c r="N1157" t="s">
        <v>8221</v>
      </c>
      <c r="O1157">
        <v>27</v>
      </c>
    </row>
    <row r="1158" spans="10:15" x14ac:dyDescent="0.3">
      <c r="J1158" t="s">
        <v>8219</v>
      </c>
      <c r="K1158">
        <v>99</v>
      </c>
      <c r="N1158" t="s">
        <v>8221</v>
      </c>
      <c r="O1158">
        <v>7</v>
      </c>
    </row>
    <row r="1159" spans="10:15" x14ac:dyDescent="0.3">
      <c r="J1159" t="s">
        <v>8219</v>
      </c>
      <c r="K1159">
        <v>79</v>
      </c>
      <c r="N1159" t="s">
        <v>8221</v>
      </c>
      <c r="O1159">
        <v>5</v>
      </c>
    </row>
    <row r="1160" spans="10:15" x14ac:dyDescent="0.3">
      <c r="J1160" t="s">
        <v>8219</v>
      </c>
      <c r="K1160">
        <v>75</v>
      </c>
      <c r="N1160" t="s">
        <v>8221</v>
      </c>
      <c r="O1160">
        <v>0</v>
      </c>
    </row>
    <row r="1161" spans="10:15" x14ac:dyDescent="0.3">
      <c r="J1161" t="s">
        <v>8219</v>
      </c>
      <c r="K1161">
        <v>207</v>
      </c>
      <c r="N1161" t="s">
        <v>8221</v>
      </c>
      <c r="O1161">
        <v>3</v>
      </c>
    </row>
    <row r="1162" spans="10:15" x14ac:dyDescent="0.3">
      <c r="J1162" t="s">
        <v>8219</v>
      </c>
      <c r="K1162">
        <v>102</v>
      </c>
      <c r="N1162" t="s">
        <v>8221</v>
      </c>
      <c r="O1162">
        <v>6</v>
      </c>
    </row>
    <row r="1163" spans="10:15" x14ac:dyDescent="0.3">
      <c r="J1163" t="s">
        <v>8219</v>
      </c>
      <c r="K1163">
        <v>32</v>
      </c>
      <c r="N1163" t="s">
        <v>8221</v>
      </c>
      <c r="O1163">
        <v>9</v>
      </c>
    </row>
    <row r="1164" spans="10:15" x14ac:dyDescent="0.3">
      <c r="J1164" t="s">
        <v>8219</v>
      </c>
      <c r="K1164">
        <v>480</v>
      </c>
      <c r="N1164" t="s">
        <v>8221</v>
      </c>
      <c r="O1164">
        <v>3</v>
      </c>
    </row>
    <row r="1165" spans="10:15" x14ac:dyDescent="0.3">
      <c r="J1165" t="s">
        <v>8219</v>
      </c>
      <c r="K1165">
        <v>11</v>
      </c>
      <c r="N1165" t="s">
        <v>8221</v>
      </c>
      <c r="O1165">
        <v>2</v>
      </c>
    </row>
    <row r="1166" spans="10:15" x14ac:dyDescent="0.3">
      <c r="J1166" t="s">
        <v>8219</v>
      </c>
      <c r="K1166">
        <v>12</v>
      </c>
      <c r="N1166" t="s">
        <v>8221</v>
      </c>
      <c r="O1166">
        <v>3</v>
      </c>
    </row>
    <row r="1167" spans="10:15" x14ac:dyDescent="0.3">
      <c r="J1167" t="s">
        <v>8219</v>
      </c>
      <c r="K1167">
        <v>48</v>
      </c>
      <c r="N1167" t="s">
        <v>8221</v>
      </c>
      <c r="O1167">
        <v>45</v>
      </c>
    </row>
    <row r="1168" spans="10:15" x14ac:dyDescent="0.3">
      <c r="J1168" t="s">
        <v>8219</v>
      </c>
      <c r="K1168">
        <v>59</v>
      </c>
      <c r="N1168" t="s">
        <v>8221</v>
      </c>
      <c r="O1168">
        <v>9</v>
      </c>
    </row>
    <row r="1169" spans="10:15" x14ac:dyDescent="0.3">
      <c r="J1169" t="s">
        <v>8219</v>
      </c>
      <c r="K1169">
        <v>79</v>
      </c>
      <c r="N1169" t="s">
        <v>8221</v>
      </c>
      <c r="O1169">
        <v>9</v>
      </c>
    </row>
    <row r="1170" spans="10:15" x14ac:dyDescent="0.3">
      <c r="J1170" t="s">
        <v>8219</v>
      </c>
      <c r="K1170">
        <v>14</v>
      </c>
      <c r="N1170" t="s">
        <v>8221</v>
      </c>
      <c r="O1170">
        <v>21</v>
      </c>
    </row>
    <row r="1171" spans="10:15" x14ac:dyDescent="0.3">
      <c r="J1171" t="s">
        <v>8219</v>
      </c>
      <c r="K1171">
        <v>106</v>
      </c>
      <c r="N1171" t="s">
        <v>8221</v>
      </c>
      <c r="O1171">
        <v>17</v>
      </c>
    </row>
    <row r="1172" spans="10:15" x14ac:dyDescent="0.3">
      <c r="J1172" t="s">
        <v>8219</v>
      </c>
      <c r="K1172">
        <v>25</v>
      </c>
      <c r="N1172" t="s">
        <v>8221</v>
      </c>
      <c r="O1172">
        <v>1</v>
      </c>
    </row>
    <row r="1173" spans="10:15" x14ac:dyDescent="0.3">
      <c r="J1173" t="s">
        <v>8219</v>
      </c>
      <c r="K1173">
        <v>25</v>
      </c>
      <c r="N1173" t="s">
        <v>8221</v>
      </c>
      <c r="O1173">
        <v>1</v>
      </c>
    </row>
    <row r="1174" spans="10:15" x14ac:dyDescent="0.3">
      <c r="J1174" t="s">
        <v>8219</v>
      </c>
      <c r="K1174">
        <v>29</v>
      </c>
      <c r="N1174" t="s">
        <v>8221</v>
      </c>
      <c r="O1174">
        <v>14</v>
      </c>
    </row>
    <row r="1175" spans="10:15" x14ac:dyDescent="0.3">
      <c r="J1175" t="s">
        <v>8219</v>
      </c>
      <c r="K1175">
        <v>43</v>
      </c>
      <c r="N1175" t="s">
        <v>8221</v>
      </c>
      <c r="O1175">
        <v>42</v>
      </c>
    </row>
    <row r="1176" spans="10:15" x14ac:dyDescent="0.3">
      <c r="J1176" t="s">
        <v>8219</v>
      </c>
      <c r="K1176">
        <v>46</v>
      </c>
      <c r="N1176" t="s">
        <v>8221</v>
      </c>
      <c r="O1176">
        <v>27</v>
      </c>
    </row>
    <row r="1177" spans="10:15" x14ac:dyDescent="0.3">
      <c r="J1177" t="s">
        <v>8219</v>
      </c>
      <c r="K1177">
        <v>27</v>
      </c>
      <c r="N1177" t="s">
        <v>8221</v>
      </c>
      <c r="O1177">
        <v>5</v>
      </c>
    </row>
    <row r="1178" spans="10:15" x14ac:dyDescent="0.3">
      <c r="J1178" t="s">
        <v>8219</v>
      </c>
      <c r="K1178">
        <v>112</v>
      </c>
      <c r="N1178" t="s">
        <v>8221</v>
      </c>
      <c r="O1178">
        <v>13</v>
      </c>
    </row>
    <row r="1179" spans="10:15" x14ac:dyDescent="0.3">
      <c r="J1179" t="s">
        <v>8219</v>
      </c>
      <c r="K1179">
        <v>34</v>
      </c>
      <c r="N1179" t="s">
        <v>8221</v>
      </c>
      <c r="O1179">
        <v>12</v>
      </c>
    </row>
    <row r="1180" spans="10:15" x14ac:dyDescent="0.3">
      <c r="J1180" t="s">
        <v>8219</v>
      </c>
      <c r="K1180">
        <v>145</v>
      </c>
      <c r="N1180" t="s">
        <v>8221</v>
      </c>
      <c r="O1180">
        <v>90</v>
      </c>
    </row>
    <row r="1181" spans="10:15" x14ac:dyDescent="0.3">
      <c r="J1181" t="s">
        <v>8219</v>
      </c>
      <c r="K1181">
        <v>19</v>
      </c>
      <c r="N1181" t="s">
        <v>8221</v>
      </c>
      <c r="O1181">
        <v>2</v>
      </c>
    </row>
    <row r="1182" spans="10:15" x14ac:dyDescent="0.3">
      <c r="J1182" t="s">
        <v>8219</v>
      </c>
      <c r="K1182">
        <v>288</v>
      </c>
      <c r="N1182" t="s">
        <v>8221</v>
      </c>
      <c r="O1182">
        <v>5</v>
      </c>
    </row>
    <row r="1183" spans="10:15" x14ac:dyDescent="0.3">
      <c r="J1183" t="s">
        <v>8219</v>
      </c>
      <c r="K1183">
        <v>14</v>
      </c>
      <c r="N1183" t="s">
        <v>8221</v>
      </c>
      <c r="O1183">
        <v>31</v>
      </c>
    </row>
    <row r="1184" spans="10:15" x14ac:dyDescent="0.3">
      <c r="J1184" t="s">
        <v>8219</v>
      </c>
      <c r="K1184">
        <v>7</v>
      </c>
      <c r="N1184" t="s">
        <v>8221</v>
      </c>
      <c r="O1184">
        <v>4</v>
      </c>
    </row>
    <row r="1185" spans="10:15" x14ac:dyDescent="0.3">
      <c r="J1185" t="s">
        <v>8219</v>
      </c>
      <c r="K1185">
        <v>211</v>
      </c>
      <c r="N1185" t="s">
        <v>8221</v>
      </c>
      <c r="O1185">
        <v>29</v>
      </c>
    </row>
    <row r="1186" spans="10:15" x14ac:dyDescent="0.3">
      <c r="J1186" t="s">
        <v>8219</v>
      </c>
      <c r="K1186">
        <v>85</v>
      </c>
      <c r="N1186" t="s">
        <v>8221</v>
      </c>
      <c r="O1186">
        <v>2</v>
      </c>
    </row>
    <row r="1187" spans="10:15" x14ac:dyDescent="0.3">
      <c r="J1187" t="s">
        <v>8219</v>
      </c>
      <c r="K1187">
        <v>103</v>
      </c>
      <c r="N1187" t="s">
        <v>8221</v>
      </c>
      <c r="O1187">
        <v>114</v>
      </c>
    </row>
    <row r="1188" spans="10:15" x14ac:dyDescent="0.3">
      <c r="J1188" t="s">
        <v>8219</v>
      </c>
      <c r="K1188">
        <v>113</v>
      </c>
      <c r="N1188" t="s">
        <v>8221</v>
      </c>
      <c r="O1188">
        <v>1</v>
      </c>
    </row>
    <row r="1189" spans="10:15" x14ac:dyDescent="0.3">
      <c r="J1189" t="s">
        <v>8219</v>
      </c>
      <c r="K1189">
        <v>167</v>
      </c>
      <c r="N1189" t="s">
        <v>8221</v>
      </c>
      <c r="O1189">
        <v>76</v>
      </c>
    </row>
    <row r="1190" spans="10:15" x14ac:dyDescent="0.3">
      <c r="J1190" t="s">
        <v>8219</v>
      </c>
      <c r="K1190">
        <v>73</v>
      </c>
      <c r="N1190" t="s">
        <v>8221</v>
      </c>
      <c r="O1190">
        <v>9</v>
      </c>
    </row>
    <row r="1191" spans="10:15" x14ac:dyDescent="0.3">
      <c r="J1191" t="s">
        <v>8219</v>
      </c>
      <c r="K1191">
        <v>75</v>
      </c>
      <c r="N1191" t="s">
        <v>8221</v>
      </c>
      <c r="O1191">
        <v>37</v>
      </c>
    </row>
    <row r="1192" spans="10:15" x14ac:dyDescent="0.3">
      <c r="J1192" t="s">
        <v>8219</v>
      </c>
      <c r="K1192">
        <v>614</v>
      </c>
      <c r="N1192" t="s">
        <v>8221</v>
      </c>
      <c r="O1192">
        <v>0</v>
      </c>
    </row>
    <row r="1193" spans="10:15" x14ac:dyDescent="0.3">
      <c r="J1193" t="s">
        <v>8219</v>
      </c>
      <c r="K1193">
        <v>107</v>
      </c>
      <c r="N1193" t="s">
        <v>8221</v>
      </c>
      <c r="O1193">
        <v>1</v>
      </c>
    </row>
    <row r="1194" spans="10:15" x14ac:dyDescent="0.3">
      <c r="J1194" t="s">
        <v>8219</v>
      </c>
      <c r="K1194">
        <v>1224</v>
      </c>
      <c r="N1194" t="s">
        <v>8221</v>
      </c>
      <c r="O1194">
        <v>10</v>
      </c>
    </row>
    <row r="1195" spans="10:15" x14ac:dyDescent="0.3">
      <c r="J1195" t="s">
        <v>8219</v>
      </c>
      <c r="K1195">
        <v>104</v>
      </c>
      <c r="N1195" t="s">
        <v>8221</v>
      </c>
      <c r="O1195">
        <v>1</v>
      </c>
    </row>
    <row r="1196" spans="10:15" x14ac:dyDescent="0.3">
      <c r="J1196" t="s">
        <v>8219</v>
      </c>
      <c r="K1196">
        <v>79</v>
      </c>
      <c r="N1196" t="s">
        <v>8221</v>
      </c>
      <c r="O1196">
        <v>2</v>
      </c>
    </row>
    <row r="1197" spans="10:15" x14ac:dyDescent="0.3">
      <c r="J1197" t="s">
        <v>8219</v>
      </c>
      <c r="K1197">
        <v>157</v>
      </c>
      <c r="N1197" t="s">
        <v>8221</v>
      </c>
      <c r="O1197">
        <v>1</v>
      </c>
    </row>
    <row r="1198" spans="10:15" x14ac:dyDescent="0.3">
      <c r="J1198" t="s">
        <v>8219</v>
      </c>
      <c r="K1198">
        <v>50</v>
      </c>
      <c r="N1198" t="s">
        <v>8221</v>
      </c>
      <c r="O1198">
        <v>10</v>
      </c>
    </row>
    <row r="1199" spans="10:15" x14ac:dyDescent="0.3">
      <c r="J1199" t="s">
        <v>8219</v>
      </c>
      <c r="K1199">
        <v>64</v>
      </c>
      <c r="N1199" t="s">
        <v>8221</v>
      </c>
      <c r="O1199">
        <v>9</v>
      </c>
    </row>
    <row r="1200" spans="10:15" x14ac:dyDescent="0.3">
      <c r="J1200" t="s">
        <v>8219</v>
      </c>
      <c r="K1200">
        <v>200</v>
      </c>
      <c r="N1200" t="s">
        <v>8221</v>
      </c>
      <c r="O1200">
        <v>19</v>
      </c>
    </row>
    <row r="1201" spans="10:15" x14ac:dyDescent="0.3">
      <c r="J1201" t="s">
        <v>8219</v>
      </c>
      <c r="K1201">
        <v>22</v>
      </c>
      <c r="N1201" t="s">
        <v>8221</v>
      </c>
      <c r="O1201">
        <v>0</v>
      </c>
    </row>
    <row r="1202" spans="10:15" x14ac:dyDescent="0.3">
      <c r="J1202" t="s">
        <v>8219</v>
      </c>
      <c r="K1202">
        <v>163</v>
      </c>
      <c r="N1202" t="s">
        <v>8221</v>
      </c>
      <c r="O1202">
        <v>4</v>
      </c>
    </row>
    <row r="1203" spans="10:15" x14ac:dyDescent="0.3">
      <c r="J1203" t="s">
        <v>8219</v>
      </c>
      <c r="K1203">
        <v>77</v>
      </c>
      <c r="N1203" t="s">
        <v>8221</v>
      </c>
      <c r="O1203">
        <v>8</v>
      </c>
    </row>
    <row r="1204" spans="10:15" x14ac:dyDescent="0.3">
      <c r="J1204" t="s">
        <v>8219</v>
      </c>
      <c r="K1204">
        <v>89</v>
      </c>
      <c r="N1204" t="s">
        <v>8221</v>
      </c>
      <c r="O1204">
        <v>24</v>
      </c>
    </row>
    <row r="1205" spans="10:15" x14ac:dyDescent="0.3">
      <c r="J1205" t="s">
        <v>8219</v>
      </c>
      <c r="K1205">
        <v>3355</v>
      </c>
      <c r="N1205" t="s">
        <v>8221</v>
      </c>
      <c r="O1205">
        <v>0</v>
      </c>
    </row>
    <row r="1206" spans="10:15" x14ac:dyDescent="0.3">
      <c r="J1206" t="s">
        <v>8219</v>
      </c>
      <c r="K1206">
        <v>537</v>
      </c>
      <c r="N1206" t="s">
        <v>8221</v>
      </c>
      <c r="O1206">
        <v>39</v>
      </c>
    </row>
    <row r="1207" spans="10:15" x14ac:dyDescent="0.3">
      <c r="J1207" t="s">
        <v>8219</v>
      </c>
      <c r="K1207">
        <v>125</v>
      </c>
      <c r="N1207" t="s">
        <v>8221</v>
      </c>
      <c r="O1207">
        <v>6</v>
      </c>
    </row>
    <row r="1208" spans="10:15" x14ac:dyDescent="0.3">
      <c r="J1208" t="s">
        <v>8219</v>
      </c>
      <c r="K1208">
        <v>163</v>
      </c>
      <c r="N1208" t="s">
        <v>8221</v>
      </c>
      <c r="O1208">
        <v>4</v>
      </c>
    </row>
    <row r="1209" spans="10:15" x14ac:dyDescent="0.3">
      <c r="J1209" t="s">
        <v>8219</v>
      </c>
      <c r="K1209">
        <v>283</v>
      </c>
      <c r="N1209" t="s">
        <v>8221</v>
      </c>
      <c r="O1209">
        <v>3</v>
      </c>
    </row>
    <row r="1210" spans="10:15" x14ac:dyDescent="0.3">
      <c r="J1210" t="s">
        <v>8219</v>
      </c>
      <c r="K1210">
        <v>352</v>
      </c>
      <c r="N1210" t="s">
        <v>8221</v>
      </c>
      <c r="O1210">
        <v>53</v>
      </c>
    </row>
    <row r="1211" spans="10:15" x14ac:dyDescent="0.3">
      <c r="J1211" t="s">
        <v>8219</v>
      </c>
      <c r="K1211">
        <v>94</v>
      </c>
      <c r="N1211" t="s">
        <v>8221</v>
      </c>
      <c r="O1211">
        <v>1</v>
      </c>
    </row>
    <row r="1212" spans="10:15" x14ac:dyDescent="0.3">
      <c r="J1212" t="s">
        <v>8219</v>
      </c>
      <c r="K1212">
        <v>67</v>
      </c>
      <c r="N1212" t="s">
        <v>8221</v>
      </c>
      <c r="O1212">
        <v>2</v>
      </c>
    </row>
    <row r="1213" spans="10:15" x14ac:dyDescent="0.3">
      <c r="J1213" t="s">
        <v>8219</v>
      </c>
      <c r="K1213">
        <v>221</v>
      </c>
      <c r="N1213" t="s">
        <v>8221</v>
      </c>
      <c r="O1213">
        <v>25</v>
      </c>
    </row>
    <row r="1214" spans="10:15" x14ac:dyDescent="0.3">
      <c r="J1214" t="s">
        <v>8219</v>
      </c>
      <c r="K1214">
        <v>2165</v>
      </c>
      <c r="N1214" t="s">
        <v>8221</v>
      </c>
      <c r="O1214">
        <v>6</v>
      </c>
    </row>
    <row r="1215" spans="10:15" x14ac:dyDescent="0.3">
      <c r="J1215" t="s">
        <v>8219</v>
      </c>
      <c r="K1215">
        <v>179</v>
      </c>
      <c r="N1215" t="s">
        <v>8221</v>
      </c>
      <c r="O1215">
        <v>0</v>
      </c>
    </row>
    <row r="1216" spans="10:15" x14ac:dyDescent="0.3">
      <c r="J1216" t="s">
        <v>8219</v>
      </c>
      <c r="K1216">
        <v>123</v>
      </c>
      <c r="N1216" t="s">
        <v>8221</v>
      </c>
      <c r="O1216">
        <v>12</v>
      </c>
    </row>
    <row r="1217" spans="10:15" x14ac:dyDescent="0.3">
      <c r="J1217" t="s">
        <v>8219</v>
      </c>
      <c r="K1217">
        <v>1104</v>
      </c>
      <c r="N1217" t="s">
        <v>8221</v>
      </c>
      <c r="O1217">
        <v>0</v>
      </c>
    </row>
    <row r="1218" spans="10:15" x14ac:dyDescent="0.3">
      <c r="J1218" t="s">
        <v>8219</v>
      </c>
      <c r="K1218">
        <v>403</v>
      </c>
      <c r="N1218" t="s">
        <v>8221</v>
      </c>
      <c r="O1218">
        <v>36</v>
      </c>
    </row>
    <row r="1219" spans="10:15" x14ac:dyDescent="0.3">
      <c r="J1219" t="s">
        <v>8219</v>
      </c>
      <c r="K1219">
        <v>109</v>
      </c>
      <c r="N1219" t="s">
        <v>8221</v>
      </c>
      <c r="O1219">
        <v>0</v>
      </c>
    </row>
    <row r="1220" spans="10:15" x14ac:dyDescent="0.3">
      <c r="J1220" t="s">
        <v>8219</v>
      </c>
      <c r="K1220">
        <v>372</v>
      </c>
      <c r="N1220" t="s">
        <v>8221</v>
      </c>
      <c r="O1220">
        <v>2</v>
      </c>
    </row>
    <row r="1221" spans="10:15" x14ac:dyDescent="0.3">
      <c r="J1221" t="s">
        <v>8219</v>
      </c>
      <c r="K1221">
        <v>311</v>
      </c>
      <c r="N1221" t="s">
        <v>8221</v>
      </c>
      <c r="O1221">
        <v>1</v>
      </c>
    </row>
    <row r="1222" spans="10:15" x14ac:dyDescent="0.3">
      <c r="J1222" t="s">
        <v>8219</v>
      </c>
      <c r="K1222">
        <v>61</v>
      </c>
      <c r="N1222" t="s">
        <v>8221</v>
      </c>
      <c r="O1222">
        <v>59</v>
      </c>
    </row>
    <row r="1223" spans="10:15" x14ac:dyDescent="0.3">
      <c r="J1223" t="s">
        <v>8219</v>
      </c>
      <c r="K1223">
        <v>115</v>
      </c>
      <c r="N1223" t="s">
        <v>8221</v>
      </c>
      <c r="O1223">
        <v>1</v>
      </c>
    </row>
    <row r="1224" spans="10:15" x14ac:dyDescent="0.3">
      <c r="J1224" t="s">
        <v>8219</v>
      </c>
      <c r="K1224">
        <v>111</v>
      </c>
      <c r="N1224" t="s">
        <v>8221</v>
      </c>
      <c r="O1224">
        <v>31</v>
      </c>
    </row>
    <row r="1225" spans="10:15" x14ac:dyDescent="0.3">
      <c r="J1225" t="s">
        <v>8219</v>
      </c>
      <c r="K1225">
        <v>337</v>
      </c>
      <c r="N1225" t="s">
        <v>8221</v>
      </c>
      <c r="O1225">
        <v>18</v>
      </c>
    </row>
    <row r="1226" spans="10:15" x14ac:dyDescent="0.3">
      <c r="J1226" t="s">
        <v>8219</v>
      </c>
      <c r="K1226">
        <v>9</v>
      </c>
      <c r="N1226" t="s">
        <v>8221</v>
      </c>
      <c r="O1226">
        <v>10</v>
      </c>
    </row>
    <row r="1227" spans="10:15" x14ac:dyDescent="0.3">
      <c r="J1227" t="s">
        <v>8219</v>
      </c>
      <c r="K1227">
        <v>120</v>
      </c>
      <c r="N1227" t="s">
        <v>8221</v>
      </c>
      <c r="O1227">
        <v>0</v>
      </c>
    </row>
    <row r="1228" spans="10:15" x14ac:dyDescent="0.3">
      <c r="J1228" t="s">
        <v>8219</v>
      </c>
      <c r="K1228">
        <v>102</v>
      </c>
      <c r="N1228" t="s">
        <v>8221</v>
      </c>
      <c r="O1228">
        <v>14</v>
      </c>
    </row>
    <row r="1229" spans="10:15" x14ac:dyDescent="0.3">
      <c r="J1229" t="s">
        <v>8219</v>
      </c>
      <c r="K1229">
        <v>186</v>
      </c>
      <c r="N1229" t="s">
        <v>8221</v>
      </c>
      <c r="O1229">
        <v>2</v>
      </c>
    </row>
    <row r="1230" spans="10:15" x14ac:dyDescent="0.3">
      <c r="J1230" t="s">
        <v>8219</v>
      </c>
      <c r="K1230">
        <v>15</v>
      </c>
      <c r="N1230" t="s">
        <v>8221</v>
      </c>
      <c r="O1230">
        <v>1</v>
      </c>
    </row>
    <row r="1231" spans="10:15" x14ac:dyDescent="0.3">
      <c r="J1231" t="s">
        <v>8219</v>
      </c>
      <c r="K1231">
        <v>67</v>
      </c>
      <c r="N1231" t="s">
        <v>8221</v>
      </c>
      <c r="O1231">
        <v>3</v>
      </c>
    </row>
    <row r="1232" spans="10:15" x14ac:dyDescent="0.3">
      <c r="J1232" t="s">
        <v>8219</v>
      </c>
      <c r="K1232">
        <v>130</v>
      </c>
      <c r="N1232" t="s">
        <v>8221</v>
      </c>
      <c r="O1232">
        <v>0</v>
      </c>
    </row>
    <row r="1233" spans="10:15" x14ac:dyDescent="0.3">
      <c r="J1233" t="s">
        <v>8219</v>
      </c>
      <c r="K1233">
        <v>16</v>
      </c>
      <c r="N1233" t="s">
        <v>8221</v>
      </c>
      <c r="O1233">
        <v>2</v>
      </c>
    </row>
    <row r="1234" spans="10:15" x14ac:dyDescent="0.3">
      <c r="J1234" t="s">
        <v>8219</v>
      </c>
      <c r="K1234">
        <v>67</v>
      </c>
      <c r="N1234" t="s">
        <v>8221</v>
      </c>
      <c r="O1234">
        <v>0</v>
      </c>
    </row>
    <row r="1235" spans="10:15" x14ac:dyDescent="0.3">
      <c r="J1235" t="s">
        <v>8219</v>
      </c>
      <c r="K1235">
        <v>124</v>
      </c>
      <c r="N1235" t="s">
        <v>8221</v>
      </c>
      <c r="O1235">
        <v>12</v>
      </c>
    </row>
    <row r="1236" spans="10:15" x14ac:dyDescent="0.3">
      <c r="J1236" t="s">
        <v>8219</v>
      </c>
      <c r="K1236">
        <v>80</v>
      </c>
      <c r="N1236" t="s">
        <v>8221</v>
      </c>
      <c r="O1236">
        <v>1</v>
      </c>
    </row>
    <row r="1237" spans="10:15" x14ac:dyDescent="0.3">
      <c r="J1237" t="s">
        <v>8219</v>
      </c>
      <c r="K1237">
        <v>282</v>
      </c>
      <c r="N1237" t="s">
        <v>8221</v>
      </c>
      <c r="O1237">
        <v>8</v>
      </c>
    </row>
    <row r="1238" spans="10:15" x14ac:dyDescent="0.3">
      <c r="J1238" t="s">
        <v>8219</v>
      </c>
      <c r="K1238">
        <v>68</v>
      </c>
      <c r="N1238" t="s">
        <v>8221</v>
      </c>
      <c r="O1238">
        <v>2</v>
      </c>
    </row>
    <row r="1239" spans="10:15" x14ac:dyDescent="0.3">
      <c r="J1239" t="s">
        <v>8219</v>
      </c>
      <c r="K1239">
        <v>86</v>
      </c>
      <c r="N1239" t="s">
        <v>8221</v>
      </c>
      <c r="O1239">
        <v>31</v>
      </c>
    </row>
    <row r="1240" spans="10:15" x14ac:dyDescent="0.3">
      <c r="J1240" t="s">
        <v>8219</v>
      </c>
      <c r="K1240">
        <v>115</v>
      </c>
      <c r="N1240" t="s">
        <v>8221</v>
      </c>
      <c r="O1240">
        <v>5</v>
      </c>
    </row>
    <row r="1241" spans="10:15" x14ac:dyDescent="0.3">
      <c r="J1241" t="s">
        <v>8219</v>
      </c>
      <c r="K1241">
        <v>75</v>
      </c>
      <c r="N1241" t="s">
        <v>8221</v>
      </c>
      <c r="O1241">
        <v>1</v>
      </c>
    </row>
    <row r="1242" spans="10:15" x14ac:dyDescent="0.3">
      <c r="J1242" t="s">
        <v>8219</v>
      </c>
      <c r="K1242">
        <v>43</v>
      </c>
      <c r="N1242" t="s">
        <v>8221</v>
      </c>
      <c r="O1242">
        <v>12</v>
      </c>
    </row>
    <row r="1243" spans="10:15" x14ac:dyDescent="0.3">
      <c r="J1243" t="s">
        <v>8219</v>
      </c>
      <c r="K1243">
        <v>48</v>
      </c>
      <c r="N1243" t="s">
        <v>8221</v>
      </c>
      <c r="O1243">
        <v>4</v>
      </c>
    </row>
    <row r="1244" spans="10:15" x14ac:dyDescent="0.3">
      <c r="J1244" t="s">
        <v>8219</v>
      </c>
      <c r="K1244">
        <v>52</v>
      </c>
      <c r="N1244" t="s">
        <v>8221</v>
      </c>
      <c r="O1244">
        <v>0</v>
      </c>
    </row>
    <row r="1245" spans="10:15" x14ac:dyDescent="0.3">
      <c r="J1245" t="s">
        <v>8219</v>
      </c>
      <c r="K1245">
        <v>43</v>
      </c>
      <c r="N1245" t="s">
        <v>8221</v>
      </c>
      <c r="O1245">
        <v>7</v>
      </c>
    </row>
    <row r="1246" spans="10:15" x14ac:dyDescent="0.3">
      <c r="J1246" t="s">
        <v>8219</v>
      </c>
      <c r="K1246">
        <v>58</v>
      </c>
      <c r="N1246" t="s">
        <v>8221</v>
      </c>
      <c r="O1246">
        <v>2</v>
      </c>
    </row>
    <row r="1247" spans="10:15" x14ac:dyDescent="0.3">
      <c r="J1247" t="s">
        <v>8219</v>
      </c>
      <c r="K1247">
        <v>47</v>
      </c>
      <c r="N1247" t="s">
        <v>8221</v>
      </c>
      <c r="O1247">
        <v>1</v>
      </c>
    </row>
    <row r="1248" spans="10:15" x14ac:dyDescent="0.3">
      <c r="J1248" t="s">
        <v>8219</v>
      </c>
      <c r="K1248">
        <v>36</v>
      </c>
      <c r="N1248" t="s">
        <v>8221</v>
      </c>
      <c r="O1248">
        <v>4</v>
      </c>
    </row>
    <row r="1249" spans="10:15" x14ac:dyDescent="0.3">
      <c r="J1249" t="s">
        <v>8219</v>
      </c>
      <c r="K1249">
        <v>17</v>
      </c>
      <c r="N1249" t="s">
        <v>8221</v>
      </c>
      <c r="O1249">
        <v>6</v>
      </c>
    </row>
    <row r="1250" spans="10:15" x14ac:dyDescent="0.3">
      <c r="J1250" t="s">
        <v>8219</v>
      </c>
      <c r="K1250">
        <v>104</v>
      </c>
      <c r="N1250" t="s">
        <v>8221</v>
      </c>
      <c r="O1250">
        <v>8</v>
      </c>
    </row>
    <row r="1251" spans="10:15" x14ac:dyDescent="0.3">
      <c r="J1251" t="s">
        <v>8219</v>
      </c>
      <c r="K1251">
        <v>47</v>
      </c>
      <c r="N1251" t="s">
        <v>8221</v>
      </c>
      <c r="O1251">
        <v>14</v>
      </c>
    </row>
    <row r="1252" spans="10:15" x14ac:dyDescent="0.3">
      <c r="J1252" t="s">
        <v>8219</v>
      </c>
      <c r="K1252">
        <v>38</v>
      </c>
      <c r="N1252" t="s">
        <v>8221</v>
      </c>
      <c r="O1252">
        <v>0</v>
      </c>
    </row>
    <row r="1253" spans="10:15" x14ac:dyDescent="0.3">
      <c r="J1253" t="s">
        <v>8219</v>
      </c>
      <c r="K1253">
        <v>81</v>
      </c>
      <c r="N1253" t="s">
        <v>8221</v>
      </c>
      <c r="O1253">
        <v>4</v>
      </c>
    </row>
    <row r="1254" spans="10:15" x14ac:dyDescent="0.3">
      <c r="J1254" t="s">
        <v>8219</v>
      </c>
      <c r="K1254">
        <v>55</v>
      </c>
      <c r="N1254" t="s">
        <v>8221</v>
      </c>
      <c r="O1254">
        <v>0</v>
      </c>
    </row>
    <row r="1255" spans="10:15" x14ac:dyDescent="0.3">
      <c r="J1255" t="s">
        <v>8219</v>
      </c>
      <c r="K1255">
        <v>41</v>
      </c>
      <c r="N1255" t="s">
        <v>8221</v>
      </c>
      <c r="O1255">
        <v>0</v>
      </c>
    </row>
    <row r="1256" spans="10:15" x14ac:dyDescent="0.3">
      <c r="J1256" t="s">
        <v>8219</v>
      </c>
      <c r="K1256">
        <v>79</v>
      </c>
      <c r="N1256" t="s">
        <v>8221</v>
      </c>
      <c r="O1256">
        <v>1</v>
      </c>
    </row>
    <row r="1257" spans="10:15" x14ac:dyDescent="0.3">
      <c r="J1257" t="s">
        <v>8219</v>
      </c>
      <c r="K1257">
        <v>16</v>
      </c>
      <c r="N1257" t="s">
        <v>8221</v>
      </c>
      <c r="O1257">
        <v>1</v>
      </c>
    </row>
    <row r="1258" spans="10:15" x14ac:dyDescent="0.3">
      <c r="J1258" t="s">
        <v>8219</v>
      </c>
      <c r="K1258">
        <v>8</v>
      </c>
      <c r="N1258" t="s">
        <v>8221</v>
      </c>
      <c r="O1258">
        <v>1</v>
      </c>
    </row>
    <row r="1259" spans="10:15" x14ac:dyDescent="0.3">
      <c r="J1259" t="s">
        <v>8219</v>
      </c>
      <c r="K1259">
        <v>95</v>
      </c>
      <c r="N1259" t="s">
        <v>8221</v>
      </c>
      <c r="O1259">
        <v>1</v>
      </c>
    </row>
    <row r="1260" spans="10:15" x14ac:dyDescent="0.3">
      <c r="J1260" t="s">
        <v>8219</v>
      </c>
      <c r="K1260">
        <v>25</v>
      </c>
      <c r="N1260" t="s">
        <v>8221</v>
      </c>
      <c r="O1260">
        <v>4</v>
      </c>
    </row>
    <row r="1261" spans="10:15" x14ac:dyDescent="0.3">
      <c r="J1261" t="s">
        <v>8219</v>
      </c>
      <c r="K1261">
        <v>19</v>
      </c>
      <c r="N1261" t="s">
        <v>8221</v>
      </c>
      <c r="O1261">
        <v>0</v>
      </c>
    </row>
    <row r="1262" spans="10:15" x14ac:dyDescent="0.3">
      <c r="J1262" t="s">
        <v>8219</v>
      </c>
      <c r="K1262">
        <v>90</v>
      </c>
      <c r="N1262" t="s">
        <v>8221</v>
      </c>
      <c r="O1262">
        <v>0</v>
      </c>
    </row>
    <row r="1263" spans="10:15" x14ac:dyDescent="0.3">
      <c r="J1263" t="s">
        <v>8219</v>
      </c>
      <c r="K1263">
        <v>41</v>
      </c>
      <c r="N1263" t="s">
        <v>8221</v>
      </c>
      <c r="O1263">
        <v>2</v>
      </c>
    </row>
    <row r="1264" spans="10:15" x14ac:dyDescent="0.3">
      <c r="J1264" t="s">
        <v>8219</v>
      </c>
      <c r="K1264">
        <v>30</v>
      </c>
      <c r="N1264" t="s">
        <v>8221</v>
      </c>
      <c r="O1264">
        <v>24</v>
      </c>
    </row>
    <row r="1265" spans="10:15" x14ac:dyDescent="0.3">
      <c r="J1265" t="s">
        <v>8219</v>
      </c>
      <c r="K1265">
        <v>38</v>
      </c>
      <c r="N1265" t="s">
        <v>8221</v>
      </c>
      <c r="O1265">
        <v>1</v>
      </c>
    </row>
    <row r="1266" spans="10:15" x14ac:dyDescent="0.3">
      <c r="J1266" t="s">
        <v>8219</v>
      </c>
      <c r="K1266">
        <v>65</v>
      </c>
      <c r="N1266" t="s">
        <v>8221</v>
      </c>
      <c r="O1266">
        <v>2</v>
      </c>
    </row>
    <row r="1267" spans="10:15" x14ac:dyDescent="0.3">
      <c r="J1267" t="s">
        <v>8219</v>
      </c>
      <c r="K1267">
        <v>75</v>
      </c>
      <c r="N1267" t="s">
        <v>8221</v>
      </c>
      <c r="O1267">
        <v>1</v>
      </c>
    </row>
    <row r="1268" spans="10:15" x14ac:dyDescent="0.3">
      <c r="J1268" t="s">
        <v>8219</v>
      </c>
      <c r="K1268">
        <v>16</v>
      </c>
      <c r="N1268" t="s">
        <v>8221</v>
      </c>
      <c r="O1268">
        <v>37</v>
      </c>
    </row>
    <row r="1269" spans="10:15" x14ac:dyDescent="0.3">
      <c r="J1269" t="s">
        <v>8219</v>
      </c>
      <c r="K1269">
        <v>10</v>
      </c>
      <c r="N1269" t="s">
        <v>8221</v>
      </c>
      <c r="O1269">
        <v>5</v>
      </c>
    </row>
    <row r="1270" spans="10:15" x14ac:dyDescent="0.3">
      <c r="J1270" t="s">
        <v>8219</v>
      </c>
      <c r="K1270">
        <v>27</v>
      </c>
      <c r="N1270" t="s">
        <v>8221</v>
      </c>
      <c r="O1270">
        <v>4</v>
      </c>
    </row>
    <row r="1271" spans="10:15" x14ac:dyDescent="0.3">
      <c r="J1271" t="s">
        <v>8219</v>
      </c>
      <c r="K1271">
        <v>259</v>
      </c>
      <c r="N1271" t="s">
        <v>8221</v>
      </c>
      <c r="O1271">
        <v>16</v>
      </c>
    </row>
    <row r="1272" spans="10:15" x14ac:dyDescent="0.3">
      <c r="J1272" t="s">
        <v>8219</v>
      </c>
      <c r="K1272">
        <v>39</v>
      </c>
      <c r="N1272" t="s">
        <v>8221</v>
      </c>
      <c r="O1272">
        <v>9</v>
      </c>
    </row>
    <row r="1273" spans="10:15" x14ac:dyDescent="0.3">
      <c r="J1273" t="s">
        <v>8219</v>
      </c>
      <c r="K1273">
        <v>42</v>
      </c>
      <c r="N1273" t="s">
        <v>8221</v>
      </c>
      <c r="O1273">
        <v>0</v>
      </c>
    </row>
    <row r="1274" spans="10:15" x14ac:dyDescent="0.3">
      <c r="J1274" t="s">
        <v>8219</v>
      </c>
      <c r="K1274">
        <v>10</v>
      </c>
      <c r="N1274" t="s">
        <v>8221</v>
      </c>
      <c r="O1274">
        <v>40</v>
      </c>
    </row>
    <row r="1275" spans="10:15" x14ac:dyDescent="0.3">
      <c r="J1275" t="s">
        <v>8219</v>
      </c>
      <c r="K1275">
        <v>56</v>
      </c>
      <c r="N1275" t="s">
        <v>8221</v>
      </c>
      <c r="O1275">
        <v>0</v>
      </c>
    </row>
    <row r="1276" spans="10:15" x14ac:dyDescent="0.3">
      <c r="J1276" t="s">
        <v>8219</v>
      </c>
      <c r="K1276">
        <v>20</v>
      </c>
      <c r="N1276" t="s">
        <v>8221</v>
      </c>
      <c r="O1276">
        <v>2</v>
      </c>
    </row>
    <row r="1277" spans="10:15" x14ac:dyDescent="0.3">
      <c r="J1277" t="s">
        <v>8219</v>
      </c>
      <c r="K1277">
        <v>170</v>
      </c>
      <c r="N1277" t="s">
        <v>8221</v>
      </c>
      <c r="O1277">
        <v>1</v>
      </c>
    </row>
    <row r="1278" spans="10:15" x14ac:dyDescent="0.3">
      <c r="J1278" t="s">
        <v>8219</v>
      </c>
      <c r="K1278">
        <v>29</v>
      </c>
      <c r="N1278" t="s">
        <v>8221</v>
      </c>
      <c r="O1278">
        <v>9</v>
      </c>
    </row>
    <row r="1279" spans="10:15" x14ac:dyDescent="0.3">
      <c r="J1279" t="s">
        <v>8219</v>
      </c>
      <c r="K1279">
        <v>132</v>
      </c>
      <c r="N1279" t="s">
        <v>8221</v>
      </c>
      <c r="O1279">
        <v>34</v>
      </c>
    </row>
    <row r="1280" spans="10:15" x14ac:dyDescent="0.3">
      <c r="J1280" t="s">
        <v>8219</v>
      </c>
      <c r="K1280">
        <v>27</v>
      </c>
      <c r="N1280" t="s">
        <v>8221</v>
      </c>
      <c r="O1280">
        <v>23</v>
      </c>
    </row>
    <row r="1281" spans="10:15" x14ac:dyDescent="0.3">
      <c r="J1281" t="s">
        <v>8219</v>
      </c>
      <c r="K1281">
        <v>26</v>
      </c>
      <c r="N1281" t="s">
        <v>8221</v>
      </c>
      <c r="O1281">
        <v>19</v>
      </c>
    </row>
    <row r="1282" spans="10:15" x14ac:dyDescent="0.3">
      <c r="J1282" t="s">
        <v>8219</v>
      </c>
      <c r="K1282">
        <v>43</v>
      </c>
      <c r="N1282" t="s">
        <v>8221</v>
      </c>
      <c r="O1282">
        <v>50</v>
      </c>
    </row>
    <row r="1283" spans="10:15" x14ac:dyDescent="0.3">
      <c r="J1283" t="s">
        <v>8219</v>
      </c>
      <c r="K1283">
        <v>80</v>
      </c>
      <c r="N1283" t="s">
        <v>8221</v>
      </c>
      <c r="O1283">
        <v>12</v>
      </c>
    </row>
    <row r="1284" spans="10:15" x14ac:dyDescent="0.3">
      <c r="J1284" t="s">
        <v>8219</v>
      </c>
      <c r="K1284">
        <v>33</v>
      </c>
      <c r="N1284" t="s">
        <v>8221</v>
      </c>
      <c r="O1284">
        <v>8</v>
      </c>
    </row>
    <row r="1285" spans="10:15" x14ac:dyDescent="0.3">
      <c r="J1285" t="s">
        <v>8219</v>
      </c>
      <c r="K1285">
        <v>71</v>
      </c>
      <c r="N1285" t="s">
        <v>8221</v>
      </c>
      <c r="O1285">
        <v>9</v>
      </c>
    </row>
    <row r="1286" spans="10:15" x14ac:dyDescent="0.3">
      <c r="J1286" t="s">
        <v>8219</v>
      </c>
      <c r="K1286">
        <v>81</v>
      </c>
      <c r="N1286" t="s">
        <v>8221</v>
      </c>
      <c r="O1286">
        <v>43</v>
      </c>
    </row>
    <row r="1287" spans="10:15" x14ac:dyDescent="0.3">
      <c r="J1287" t="s">
        <v>8219</v>
      </c>
      <c r="K1287">
        <v>76</v>
      </c>
      <c r="N1287" t="s">
        <v>8221</v>
      </c>
      <c r="O1287">
        <v>28</v>
      </c>
    </row>
    <row r="1288" spans="10:15" x14ac:dyDescent="0.3">
      <c r="J1288" t="s">
        <v>8219</v>
      </c>
      <c r="K1288">
        <v>48</v>
      </c>
      <c r="N1288" t="s">
        <v>8221</v>
      </c>
      <c r="O1288">
        <v>4</v>
      </c>
    </row>
    <row r="1289" spans="10:15" x14ac:dyDescent="0.3">
      <c r="J1289" t="s">
        <v>8219</v>
      </c>
      <c r="K1289">
        <v>61</v>
      </c>
      <c r="N1289" t="s">
        <v>8221</v>
      </c>
      <c r="O1289">
        <v>24</v>
      </c>
    </row>
    <row r="1290" spans="10:15" x14ac:dyDescent="0.3">
      <c r="J1290" t="s">
        <v>8219</v>
      </c>
      <c r="K1290">
        <v>60</v>
      </c>
      <c r="N1290" t="s">
        <v>8221</v>
      </c>
      <c r="O1290">
        <v>2</v>
      </c>
    </row>
    <row r="1291" spans="10:15" x14ac:dyDescent="0.3">
      <c r="J1291" t="s">
        <v>8219</v>
      </c>
      <c r="K1291">
        <v>136</v>
      </c>
      <c r="N1291" t="s">
        <v>8221</v>
      </c>
      <c r="O1291">
        <v>2</v>
      </c>
    </row>
    <row r="1292" spans="10:15" x14ac:dyDescent="0.3">
      <c r="J1292" t="s">
        <v>8219</v>
      </c>
      <c r="K1292">
        <v>14</v>
      </c>
      <c r="N1292" t="s">
        <v>8221</v>
      </c>
      <c r="O1292">
        <v>20</v>
      </c>
    </row>
    <row r="1293" spans="10:15" x14ac:dyDescent="0.3">
      <c r="J1293" t="s">
        <v>8219</v>
      </c>
      <c r="K1293">
        <v>78</v>
      </c>
      <c r="N1293" t="s">
        <v>8221</v>
      </c>
      <c r="O1293">
        <v>1</v>
      </c>
    </row>
    <row r="1294" spans="10:15" x14ac:dyDescent="0.3">
      <c r="J1294" t="s">
        <v>8219</v>
      </c>
      <c r="K1294">
        <v>4</v>
      </c>
      <c r="N1294" t="s">
        <v>8221</v>
      </c>
      <c r="O1294">
        <v>1</v>
      </c>
    </row>
    <row r="1295" spans="10:15" x14ac:dyDescent="0.3">
      <c r="J1295" t="s">
        <v>8219</v>
      </c>
      <c r="K1295">
        <v>11</v>
      </c>
      <c r="N1295" t="s">
        <v>8221</v>
      </c>
      <c r="O1295">
        <v>4</v>
      </c>
    </row>
    <row r="1296" spans="10:15" x14ac:dyDescent="0.3">
      <c r="J1296" t="s">
        <v>8219</v>
      </c>
      <c r="K1296">
        <v>185</v>
      </c>
      <c r="N1296" t="s">
        <v>8221</v>
      </c>
      <c r="O1296">
        <v>1</v>
      </c>
    </row>
    <row r="1297" spans="10:15" x14ac:dyDescent="0.3">
      <c r="J1297" t="s">
        <v>8219</v>
      </c>
      <c r="K1297">
        <v>59</v>
      </c>
      <c r="N1297" t="s">
        <v>8221</v>
      </c>
      <c r="O1297">
        <v>1</v>
      </c>
    </row>
    <row r="1298" spans="10:15" x14ac:dyDescent="0.3">
      <c r="J1298" t="s">
        <v>8219</v>
      </c>
      <c r="K1298">
        <v>27</v>
      </c>
      <c r="N1298" t="s">
        <v>8221</v>
      </c>
      <c r="O1298">
        <v>13</v>
      </c>
    </row>
    <row r="1299" spans="10:15" x14ac:dyDescent="0.3">
      <c r="J1299" t="s">
        <v>8219</v>
      </c>
      <c r="K1299">
        <v>63</v>
      </c>
      <c r="N1299" t="s">
        <v>8221</v>
      </c>
      <c r="O1299">
        <v>1</v>
      </c>
    </row>
    <row r="1300" spans="10:15" x14ac:dyDescent="0.3">
      <c r="J1300" t="s">
        <v>8219</v>
      </c>
      <c r="K1300">
        <v>13</v>
      </c>
      <c r="N1300" t="s">
        <v>8221</v>
      </c>
      <c r="O1300">
        <v>1</v>
      </c>
    </row>
    <row r="1301" spans="10:15" x14ac:dyDescent="0.3">
      <c r="J1301" t="s">
        <v>8219</v>
      </c>
      <c r="K1301">
        <v>13</v>
      </c>
      <c r="N1301" t="s">
        <v>8221</v>
      </c>
      <c r="O1301">
        <v>0</v>
      </c>
    </row>
    <row r="1302" spans="10:15" x14ac:dyDescent="0.3">
      <c r="J1302" t="s">
        <v>8219</v>
      </c>
      <c r="K1302">
        <v>57</v>
      </c>
      <c r="N1302" t="s">
        <v>8221</v>
      </c>
      <c r="O1302">
        <v>3</v>
      </c>
    </row>
    <row r="1303" spans="10:15" x14ac:dyDescent="0.3">
      <c r="J1303" t="s">
        <v>8219</v>
      </c>
      <c r="K1303">
        <v>61</v>
      </c>
      <c r="N1303" t="s">
        <v>8221</v>
      </c>
      <c r="O1303">
        <v>14</v>
      </c>
    </row>
    <row r="1304" spans="10:15" x14ac:dyDescent="0.3">
      <c r="J1304" t="s">
        <v>8219</v>
      </c>
      <c r="K1304">
        <v>65</v>
      </c>
      <c r="N1304" t="s">
        <v>8221</v>
      </c>
      <c r="O1304">
        <v>2</v>
      </c>
    </row>
    <row r="1305" spans="10:15" x14ac:dyDescent="0.3">
      <c r="J1305" t="s">
        <v>8219</v>
      </c>
      <c r="K1305">
        <v>134</v>
      </c>
      <c r="N1305" t="s">
        <v>8221</v>
      </c>
      <c r="O1305">
        <v>5</v>
      </c>
    </row>
    <row r="1306" spans="10:15" x14ac:dyDescent="0.3">
      <c r="J1306" t="s">
        <v>8219</v>
      </c>
      <c r="K1306">
        <v>37</v>
      </c>
      <c r="N1306" t="s">
        <v>8221</v>
      </c>
      <c r="O1306">
        <v>14</v>
      </c>
    </row>
    <row r="1307" spans="10:15" x14ac:dyDescent="0.3">
      <c r="J1307" t="s">
        <v>8219</v>
      </c>
      <c r="K1307">
        <v>37</v>
      </c>
      <c r="N1307" t="s">
        <v>8221</v>
      </c>
      <c r="O1307">
        <v>9</v>
      </c>
    </row>
    <row r="1308" spans="10:15" x14ac:dyDescent="0.3">
      <c r="J1308" t="s">
        <v>8219</v>
      </c>
      <c r="K1308">
        <v>150</v>
      </c>
      <c r="N1308" t="s">
        <v>8221</v>
      </c>
      <c r="O1308">
        <v>8</v>
      </c>
    </row>
    <row r="1309" spans="10:15" x14ac:dyDescent="0.3">
      <c r="J1309" t="s">
        <v>8219</v>
      </c>
      <c r="K1309">
        <v>56</v>
      </c>
      <c r="N1309" t="s">
        <v>8221</v>
      </c>
      <c r="O1309">
        <v>7</v>
      </c>
    </row>
    <row r="1310" spans="10:15" x14ac:dyDescent="0.3">
      <c r="J1310" t="s">
        <v>8219</v>
      </c>
      <c r="K1310">
        <v>18</v>
      </c>
      <c r="N1310" t="s">
        <v>8221</v>
      </c>
      <c r="O1310">
        <v>0</v>
      </c>
    </row>
    <row r="1311" spans="10:15" x14ac:dyDescent="0.3">
      <c r="J1311" t="s">
        <v>8219</v>
      </c>
      <c r="K1311">
        <v>60</v>
      </c>
      <c r="N1311" t="s">
        <v>8221</v>
      </c>
      <c r="O1311">
        <v>84</v>
      </c>
    </row>
    <row r="1312" spans="10:15" x14ac:dyDescent="0.3">
      <c r="J1312" t="s">
        <v>8219</v>
      </c>
      <c r="K1312">
        <v>67</v>
      </c>
      <c r="N1312" t="s">
        <v>8221</v>
      </c>
      <c r="O1312">
        <v>11</v>
      </c>
    </row>
    <row r="1313" spans="10:15" x14ac:dyDescent="0.3">
      <c r="J1313" t="s">
        <v>8219</v>
      </c>
      <c r="K1313">
        <v>35</v>
      </c>
      <c r="N1313" t="s">
        <v>8221</v>
      </c>
      <c r="O1313">
        <v>1</v>
      </c>
    </row>
    <row r="1314" spans="10:15" x14ac:dyDescent="0.3">
      <c r="J1314" t="s">
        <v>8219</v>
      </c>
      <c r="K1314">
        <v>34</v>
      </c>
      <c r="N1314" t="s">
        <v>8221</v>
      </c>
      <c r="O1314">
        <v>4</v>
      </c>
    </row>
    <row r="1315" spans="10:15" x14ac:dyDescent="0.3">
      <c r="J1315" t="s">
        <v>8219</v>
      </c>
      <c r="K1315">
        <v>36</v>
      </c>
      <c r="N1315" t="s">
        <v>8221</v>
      </c>
      <c r="O1315">
        <v>10</v>
      </c>
    </row>
    <row r="1316" spans="10:15" x14ac:dyDescent="0.3">
      <c r="J1316" t="s">
        <v>8219</v>
      </c>
      <c r="K1316">
        <v>18</v>
      </c>
      <c r="N1316" t="s">
        <v>8221</v>
      </c>
      <c r="O1316">
        <v>16</v>
      </c>
    </row>
    <row r="1317" spans="10:15" x14ac:dyDescent="0.3">
      <c r="J1317" t="s">
        <v>8219</v>
      </c>
      <c r="K1317">
        <v>25</v>
      </c>
      <c r="N1317" t="s">
        <v>8221</v>
      </c>
      <c r="O1317">
        <v>2</v>
      </c>
    </row>
    <row r="1318" spans="10:15" x14ac:dyDescent="0.3">
      <c r="J1318" t="s">
        <v>8219</v>
      </c>
      <c r="K1318">
        <v>21</v>
      </c>
      <c r="N1318" t="s">
        <v>8221</v>
      </c>
      <c r="O1318">
        <v>5</v>
      </c>
    </row>
    <row r="1319" spans="10:15" x14ac:dyDescent="0.3">
      <c r="J1319" t="s">
        <v>8219</v>
      </c>
      <c r="K1319">
        <v>151</v>
      </c>
      <c r="N1319" t="s">
        <v>8221</v>
      </c>
      <c r="O1319">
        <v>1</v>
      </c>
    </row>
    <row r="1320" spans="10:15" x14ac:dyDescent="0.3">
      <c r="J1320" t="s">
        <v>8219</v>
      </c>
      <c r="K1320">
        <v>489</v>
      </c>
      <c r="N1320" t="s">
        <v>8221</v>
      </c>
      <c r="O1320">
        <v>31</v>
      </c>
    </row>
    <row r="1321" spans="10:15" x14ac:dyDescent="0.3">
      <c r="J1321" t="s">
        <v>8219</v>
      </c>
      <c r="K1321">
        <v>50</v>
      </c>
      <c r="N1321" t="s">
        <v>8221</v>
      </c>
      <c r="O1321">
        <v>0</v>
      </c>
    </row>
    <row r="1322" spans="10:15" x14ac:dyDescent="0.3">
      <c r="J1322" t="s">
        <v>8219</v>
      </c>
      <c r="K1322">
        <v>321</v>
      </c>
      <c r="N1322" t="s">
        <v>8221</v>
      </c>
      <c r="O1322">
        <v>2</v>
      </c>
    </row>
    <row r="1323" spans="10:15" x14ac:dyDescent="0.3">
      <c r="J1323" t="s">
        <v>8219</v>
      </c>
      <c r="K1323">
        <v>1762</v>
      </c>
      <c r="N1323" t="s">
        <v>8221</v>
      </c>
      <c r="O1323">
        <v>7</v>
      </c>
    </row>
    <row r="1324" spans="10:15" x14ac:dyDescent="0.3">
      <c r="J1324" t="s">
        <v>8219</v>
      </c>
      <c r="K1324">
        <v>385</v>
      </c>
      <c r="N1324" t="s">
        <v>8221</v>
      </c>
      <c r="O1324">
        <v>16</v>
      </c>
    </row>
    <row r="1325" spans="10:15" x14ac:dyDescent="0.3">
      <c r="J1325" t="s">
        <v>8219</v>
      </c>
      <c r="K1325">
        <v>398</v>
      </c>
      <c r="N1325" t="s">
        <v>8221</v>
      </c>
      <c r="O1325">
        <v>4</v>
      </c>
    </row>
    <row r="1326" spans="10:15" x14ac:dyDescent="0.3">
      <c r="J1326" t="s">
        <v>8219</v>
      </c>
      <c r="K1326">
        <v>304</v>
      </c>
      <c r="N1326" t="s">
        <v>8221</v>
      </c>
      <c r="O1326">
        <v>4</v>
      </c>
    </row>
    <row r="1327" spans="10:15" x14ac:dyDescent="0.3">
      <c r="J1327" t="s">
        <v>8219</v>
      </c>
      <c r="K1327">
        <v>676</v>
      </c>
      <c r="N1327" t="s">
        <v>8221</v>
      </c>
      <c r="O1327">
        <v>4</v>
      </c>
    </row>
    <row r="1328" spans="10:15" x14ac:dyDescent="0.3">
      <c r="J1328" t="s">
        <v>8219</v>
      </c>
      <c r="K1328">
        <v>577</v>
      </c>
      <c r="N1328" t="s">
        <v>8221</v>
      </c>
      <c r="O1328">
        <v>3</v>
      </c>
    </row>
    <row r="1329" spans="10:15" x14ac:dyDescent="0.3">
      <c r="J1329" t="s">
        <v>8219</v>
      </c>
      <c r="K1329">
        <v>3663</v>
      </c>
      <c r="N1329" t="s">
        <v>8221</v>
      </c>
      <c r="O1329">
        <v>36</v>
      </c>
    </row>
    <row r="1330" spans="10:15" x14ac:dyDescent="0.3">
      <c r="J1330" t="s">
        <v>8219</v>
      </c>
      <c r="K1330">
        <v>294</v>
      </c>
      <c r="N1330" t="s">
        <v>8221</v>
      </c>
      <c r="O1330">
        <v>1</v>
      </c>
    </row>
    <row r="1331" spans="10:15" x14ac:dyDescent="0.3">
      <c r="J1331" t="s">
        <v>8219</v>
      </c>
      <c r="K1331">
        <v>28</v>
      </c>
      <c r="N1331" t="s">
        <v>8221</v>
      </c>
      <c r="O1331">
        <v>7</v>
      </c>
    </row>
    <row r="1332" spans="10:15" x14ac:dyDescent="0.3">
      <c r="J1332" t="s">
        <v>8219</v>
      </c>
      <c r="K1332">
        <v>100</v>
      </c>
      <c r="N1332" t="s">
        <v>8221</v>
      </c>
      <c r="O1332">
        <v>27</v>
      </c>
    </row>
    <row r="1333" spans="10:15" x14ac:dyDescent="0.3">
      <c r="J1333" t="s">
        <v>8219</v>
      </c>
      <c r="K1333">
        <v>72</v>
      </c>
      <c r="N1333" t="s">
        <v>8221</v>
      </c>
      <c r="O1333">
        <v>1</v>
      </c>
    </row>
    <row r="1334" spans="10:15" x14ac:dyDescent="0.3">
      <c r="J1334" t="s">
        <v>8219</v>
      </c>
      <c r="K1334">
        <v>238</v>
      </c>
      <c r="N1334" t="s">
        <v>8221</v>
      </c>
      <c r="O1334">
        <v>0</v>
      </c>
    </row>
    <row r="1335" spans="10:15" x14ac:dyDescent="0.3">
      <c r="J1335" t="s">
        <v>8219</v>
      </c>
      <c r="K1335">
        <v>159</v>
      </c>
      <c r="N1335" t="s">
        <v>8221</v>
      </c>
      <c r="O1335">
        <v>1</v>
      </c>
    </row>
    <row r="1336" spans="10:15" x14ac:dyDescent="0.3">
      <c r="J1336" t="s">
        <v>8219</v>
      </c>
      <c r="K1336">
        <v>77</v>
      </c>
      <c r="N1336" t="s">
        <v>8221</v>
      </c>
      <c r="O1336">
        <v>3</v>
      </c>
    </row>
    <row r="1337" spans="10:15" x14ac:dyDescent="0.3">
      <c r="J1337" t="s">
        <v>8219</v>
      </c>
      <c r="K1337">
        <v>53</v>
      </c>
      <c r="N1337" t="s">
        <v>8221</v>
      </c>
      <c r="O1337">
        <v>3</v>
      </c>
    </row>
    <row r="1338" spans="10:15" x14ac:dyDescent="0.3">
      <c r="J1338" t="s">
        <v>8219</v>
      </c>
      <c r="K1338">
        <v>1251</v>
      </c>
      <c r="N1338" t="s">
        <v>8221</v>
      </c>
      <c r="O1338">
        <v>3</v>
      </c>
    </row>
    <row r="1339" spans="10:15" x14ac:dyDescent="0.3">
      <c r="J1339" t="s">
        <v>8219</v>
      </c>
      <c r="K1339">
        <v>465</v>
      </c>
      <c r="N1339" t="s">
        <v>8221</v>
      </c>
      <c r="O1339">
        <v>0</v>
      </c>
    </row>
    <row r="1340" spans="10:15" x14ac:dyDescent="0.3">
      <c r="J1340" t="s">
        <v>8219</v>
      </c>
      <c r="K1340">
        <v>74</v>
      </c>
      <c r="N1340" t="s">
        <v>8221</v>
      </c>
      <c r="O1340">
        <v>6</v>
      </c>
    </row>
    <row r="1341" spans="10:15" x14ac:dyDescent="0.3">
      <c r="J1341" t="s">
        <v>8219</v>
      </c>
      <c r="K1341">
        <v>62</v>
      </c>
      <c r="N1341" t="s">
        <v>8221</v>
      </c>
      <c r="O1341">
        <v>17</v>
      </c>
    </row>
    <row r="1342" spans="10:15" x14ac:dyDescent="0.3">
      <c r="J1342" t="s">
        <v>8219</v>
      </c>
      <c r="K1342">
        <v>3468</v>
      </c>
      <c r="N1342" t="s">
        <v>8221</v>
      </c>
      <c r="O1342">
        <v>40</v>
      </c>
    </row>
    <row r="1343" spans="10:15" x14ac:dyDescent="0.3">
      <c r="J1343" t="s">
        <v>8219</v>
      </c>
      <c r="K1343">
        <v>52</v>
      </c>
      <c r="N1343" t="s">
        <v>8221</v>
      </c>
      <c r="O1343">
        <v>3</v>
      </c>
    </row>
    <row r="1344" spans="10:15" x14ac:dyDescent="0.3">
      <c r="J1344" t="s">
        <v>8219</v>
      </c>
      <c r="K1344">
        <v>50</v>
      </c>
      <c r="N1344" t="s">
        <v>8221</v>
      </c>
      <c r="O1344">
        <v>1</v>
      </c>
    </row>
    <row r="1345" spans="10:15" x14ac:dyDescent="0.3">
      <c r="J1345" t="s">
        <v>8219</v>
      </c>
      <c r="K1345">
        <v>45</v>
      </c>
      <c r="N1345" t="s">
        <v>8221</v>
      </c>
      <c r="O1345">
        <v>2</v>
      </c>
    </row>
    <row r="1346" spans="10:15" x14ac:dyDescent="0.3">
      <c r="J1346" t="s">
        <v>8219</v>
      </c>
      <c r="K1346">
        <v>21</v>
      </c>
      <c r="N1346" t="s">
        <v>8221</v>
      </c>
      <c r="O1346">
        <v>7</v>
      </c>
    </row>
    <row r="1347" spans="10:15" x14ac:dyDescent="0.3">
      <c r="J1347" t="s">
        <v>8219</v>
      </c>
      <c r="K1347">
        <v>100</v>
      </c>
      <c r="N1347" t="s">
        <v>8221</v>
      </c>
      <c r="O1347">
        <v>14</v>
      </c>
    </row>
    <row r="1348" spans="10:15" x14ac:dyDescent="0.3">
      <c r="J1348" t="s">
        <v>8219</v>
      </c>
      <c r="K1348">
        <v>81</v>
      </c>
      <c r="N1348" t="s">
        <v>8221</v>
      </c>
      <c r="O1348">
        <v>0</v>
      </c>
    </row>
    <row r="1349" spans="10:15" x14ac:dyDescent="0.3">
      <c r="J1349" t="s">
        <v>8219</v>
      </c>
      <c r="K1349">
        <v>286</v>
      </c>
      <c r="N1349" t="s">
        <v>8221</v>
      </c>
      <c r="O1349">
        <v>0</v>
      </c>
    </row>
    <row r="1350" spans="10:15" x14ac:dyDescent="0.3">
      <c r="J1350" t="s">
        <v>8219</v>
      </c>
      <c r="K1350">
        <v>42</v>
      </c>
      <c r="N1350" t="s">
        <v>8221</v>
      </c>
      <c r="O1350">
        <v>1</v>
      </c>
    </row>
    <row r="1351" spans="10:15" x14ac:dyDescent="0.3">
      <c r="J1351" t="s">
        <v>8219</v>
      </c>
      <c r="K1351">
        <v>199</v>
      </c>
      <c r="N1351" t="s">
        <v>8221</v>
      </c>
      <c r="O1351">
        <v>12</v>
      </c>
    </row>
    <row r="1352" spans="10:15" x14ac:dyDescent="0.3">
      <c r="J1352" t="s">
        <v>8219</v>
      </c>
      <c r="K1352">
        <v>25</v>
      </c>
      <c r="N1352" t="s">
        <v>8221</v>
      </c>
      <c r="O1352">
        <v>12</v>
      </c>
    </row>
    <row r="1353" spans="10:15" x14ac:dyDescent="0.3">
      <c r="J1353" t="s">
        <v>8219</v>
      </c>
      <c r="K1353">
        <v>84</v>
      </c>
      <c r="N1353" t="s">
        <v>8221</v>
      </c>
      <c r="O1353">
        <v>23</v>
      </c>
    </row>
    <row r="1354" spans="10:15" x14ac:dyDescent="0.3">
      <c r="J1354" t="s">
        <v>8219</v>
      </c>
      <c r="K1354">
        <v>50</v>
      </c>
      <c r="N1354" t="s">
        <v>8221</v>
      </c>
      <c r="O1354">
        <v>0</v>
      </c>
    </row>
    <row r="1355" spans="10:15" x14ac:dyDescent="0.3">
      <c r="J1355" t="s">
        <v>8219</v>
      </c>
      <c r="K1355">
        <v>26</v>
      </c>
      <c r="N1355" t="s">
        <v>8221</v>
      </c>
      <c r="O1355">
        <v>10</v>
      </c>
    </row>
    <row r="1356" spans="10:15" x14ac:dyDescent="0.3">
      <c r="J1356" t="s">
        <v>8219</v>
      </c>
      <c r="K1356">
        <v>14</v>
      </c>
      <c r="N1356" t="s">
        <v>8221</v>
      </c>
      <c r="O1356">
        <v>5</v>
      </c>
    </row>
    <row r="1357" spans="10:15" x14ac:dyDescent="0.3">
      <c r="J1357" t="s">
        <v>8219</v>
      </c>
      <c r="K1357">
        <v>49</v>
      </c>
      <c r="N1357" t="s">
        <v>8221</v>
      </c>
      <c r="O1357">
        <v>1</v>
      </c>
    </row>
    <row r="1358" spans="10:15" x14ac:dyDescent="0.3">
      <c r="J1358" t="s">
        <v>8219</v>
      </c>
      <c r="K1358">
        <v>69</v>
      </c>
      <c r="N1358" t="s">
        <v>8221</v>
      </c>
      <c r="O1358">
        <v>2</v>
      </c>
    </row>
    <row r="1359" spans="10:15" x14ac:dyDescent="0.3">
      <c r="J1359" t="s">
        <v>8219</v>
      </c>
      <c r="K1359">
        <v>60</v>
      </c>
      <c r="N1359" t="s">
        <v>8221</v>
      </c>
      <c r="O1359">
        <v>2</v>
      </c>
    </row>
    <row r="1360" spans="10:15" x14ac:dyDescent="0.3">
      <c r="J1360" t="s">
        <v>8219</v>
      </c>
      <c r="K1360">
        <v>80</v>
      </c>
      <c r="N1360" t="s">
        <v>8221</v>
      </c>
      <c r="O1360">
        <v>0</v>
      </c>
    </row>
    <row r="1361" spans="10:15" x14ac:dyDescent="0.3">
      <c r="J1361" t="s">
        <v>8219</v>
      </c>
      <c r="K1361">
        <v>56</v>
      </c>
      <c r="N1361" t="s">
        <v>8221</v>
      </c>
      <c r="O1361">
        <v>13</v>
      </c>
    </row>
    <row r="1362" spans="10:15" x14ac:dyDescent="0.3">
      <c r="J1362" t="s">
        <v>8219</v>
      </c>
      <c r="K1362">
        <v>104</v>
      </c>
      <c r="N1362" t="s">
        <v>8221</v>
      </c>
      <c r="O1362">
        <v>0</v>
      </c>
    </row>
    <row r="1363" spans="10:15" x14ac:dyDescent="0.3">
      <c r="J1363" t="s">
        <v>8219</v>
      </c>
      <c r="K1363">
        <v>46</v>
      </c>
      <c r="N1363" t="s">
        <v>8221</v>
      </c>
      <c r="O1363">
        <v>1</v>
      </c>
    </row>
    <row r="1364" spans="10:15" x14ac:dyDescent="0.3">
      <c r="J1364" t="s">
        <v>8219</v>
      </c>
      <c r="K1364">
        <v>206</v>
      </c>
      <c r="N1364" t="s">
        <v>8221</v>
      </c>
      <c r="O1364">
        <v>5</v>
      </c>
    </row>
    <row r="1365" spans="10:15" x14ac:dyDescent="0.3">
      <c r="J1365" t="s">
        <v>8219</v>
      </c>
      <c r="K1365">
        <v>18</v>
      </c>
      <c r="N1365" t="s">
        <v>8221</v>
      </c>
      <c r="O1365">
        <v>2</v>
      </c>
    </row>
    <row r="1366" spans="10:15" x14ac:dyDescent="0.3">
      <c r="J1366" t="s">
        <v>8219</v>
      </c>
      <c r="K1366">
        <v>28</v>
      </c>
      <c r="N1366" t="s">
        <v>8221</v>
      </c>
      <c r="O1366">
        <v>0</v>
      </c>
    </row>
    <row r="1367" spans="10:15" x14ac:dyDescent="0.3">
      <c r="J1367" t="s">
        <v>8219</v>
      </c>
      <c r="K1367">
        <v>11</v>
      </c>
      <c r="N1367" t="s">
        <v>8221</v>
      </c>
      <c r="O1367">
        <v>32</v>
      </c>
    </row>
    <row r="1368" spans="10:15" x14ac:dyDescent="0.3">
      <c r="J1368" t="s">
        <v>8219</v>
      </c>
      <c r="K1368">
        <v>263</v>
      </c>
      <c r="N1368" t="s">
        <v>8221</v>
      </c>
      <c r="O1368">
        <v>1</v>
      </c>
    </row>
    <row r="1369" spans="10:15" x14ac:dyDescent="0.3">
      <c r="J1369" t="s">
        <v>8219</v>
      </c>
      <c r="K1369">
        <v>394</v>
      </c>
      <c r="N1369" t="s">
        <v>8221</v>
      </c>
      <c r="O1369">
        <v>1</v>
      </c>
    </row>
    <row r="1370" spans="10:15" x14ac:dyDescent="0.3">
      <c r="J1370" t="s">
        <v>8219</v>
      </c>
      <c r="K1370">
        <v>1049</v>
      </c>
      <c r="N1370" t="s">
        <v>8221</v>
      </c>
      <c r="O1370">
        <v>1</v>
      </c>
    </row>
    <row r="1371" spans="10:15" x14ac:dyDescent="0.3">
      <c r="J1371" t="s">
        <v>8219</v>
      </c>
      <c r="K1371">
        <v>308</v>
      </c>
      <c r="N1371" t="s">
        <v>8221</v>
      </c>
      <c r="O1371">
        <v>0</v>
      </c>
    </row>
    <row r="1372" spans="10:15" x14ac:dyDescent="0.3">
      <c r="J1372" t="s">
        <v>8219</v>
      </c>
      <c r="K1372">
        <v>1088</v>
      </c>
      <c r="N1372" t="s">
        <v>8221</v>
      </c>
      <c r="O1372">
        <v>0</v>
      </c>
    </row>
    <row r="1373" spans="10:15" x14ac:dyDescent="0.3">
      <c r="J1373" t="s">
        <v>8219</v>
      </c>
      <c r="K1373">
        <v>73</v>
      </c>
      <c r="N1373" t="s">
        <v>8221</v>
      </c>
      <c r="O1373">
        <v>8</v>
      </c>
    </row>
    <row r="1374" spans="10:15" x14ac:dyDescent="0.3">
      <c r="J1374" t="s">
        <v>8219</v>
      </c>
      <c r="K1374">
        <v>143</v>
      </c>
      <c r="N1374" t="s">
        <v>8221</v>
      </c>
      <c r="O1374">
        <v>0</v>
      </c>
    </row>
    <row r="1375" spans="10:15" x14ac:dyDescent="0.3">
      <c r="J1375" t="s">
        <v>8219</v>
      </c>
      <c r="K1375">
        <v>1420</v>
      </c>
      <c r="N1375" t="s">
        <v>8221</v>
      </c>
      <c r="O1375">
        <v>1</v>
      </c>
    </row>
    <row r="1376" spans="10:15" x14ac:dyDescent="0.3">
      <c r="J1376" t="s">
        <v>8219</v>
      </c>
      <c r="K1376">
        <v>305</v>
      </c>
      <c r="N1376" t="s">
        <v>8221</v>
      </c>
      <c r="O1376">
        <v>16</v>
      </c>
    </row>
    <row r="1377" spans="10:15" x14ac:dyDescent="0.3">
      <c r="J1377" t="s">
        <v>8219</v>
      </c>
      <c r="K1377">
        <v>551</v>
      </c>
      <c r="N1377" t="s">
        <v>8221</v>
      </c>
      <c r="O1377">
        <v>12</v>
      </c>
    </row>
    <row r="1378" spans="10:15" x14ac:dyDescent="0.3">
      <c r="J1378" t="s">
        <v>8219</v>
      </c>
      <c r="K1378">
        <v>187</v>
      </c>
      <c r="N1378" t="s">
        <v>8221</v>
      </c>
      <c r="O1378">
        <v>4</v>
      </c>
    </row>
    <row r="1379" spans="10:15" x14ac:dyDescent="0.3">
      <c r="J1379" t="s">
        <v>8219</v>
      </c>
      <c r="K1379">
        <v>325</v>
      </c>
      <c r="N1379" t="s">
        <v>8221</v>
      </c>
      <c r="O1379">
        <v>2</v>
      </c>
    </row>
    <row r="1380" spans="10:15" x14ac:dyDescent="0.3">
      <c r="J1380" t="s">
        <v>8219</v>
      </c>
      <c r="K1380">
        <v>148</v>
      </c>
      <c r="N1380" t="s">
        <v>8221</v>
      </c>
      <c r="O1380">
        <v>3</v>
      </c>
    </row>
    <row r="1381" spans="10:15" x14ac:dyDescent="0.3">
      <c r="J1381" t="s">
        <v>8219</v>
      </c>
      <c r="K1381">
        <v>69</v>
      </c>
      <c r="N1381" t="s">
        <v>8221</v>
      </c>
      <c r="O1381">
        <v>0</v>
      </c>
    </row>
    <row r="1382" spans="10:15" x14ac:dyDescent="0.3">
      <c r="J1382" t="s">
        <v>8219</v>
      </c>
      <c r="K1382">
        <v>173</v>
      </c>
      <c r="N1382" t="s">
        <v>8221</v>
      </c>
      <c r="O1382">
        <v>3</v>
      </c>
    </row>
    <row r="1383" spans="10:15" x14ac:dyDescent="0.3">
      <c r="J1383" t="s">
        <v>8219</v>
      </c>
      <c r="K1383">
        <v>269</v>
      </c>
      <c r="N1383" t="s">
        <v>8221</v>
      </c>
      <c r="O1383">
        <v>4</v>
      </c>
    </row>
    <row r="1384" spans="10:15" x14ac:dyDescent="0.3">
      <c r="J1384" t="s">
        <v>8219</v>
      </c>
      <c r="K1384">
        <v>185</v>
      </c>
      <c r="N1384" t="s">
        <v>8221</v>
      </c>
      <c r="O1384">
        <v>2</v>
      </c>
    </row>
    <row r="1385" spans="10:15" x14ac:dyDescent="0.3">
      <c r="J1385" t="s">
        <v>8219</v>
      </c>
      <c r="K1385">
        <v>176</v>
      </c>
      <c r="N1385" t="s">
        <v>8221</v>
      </c>
      <c r="O1385">
        <v>10</v>
      </c>
    </row>
    <row r="1386" spans="10:15" x14ac:dyDescent="0.3">
      <c r="J1386" t="s">
        <v>8219</v>
      </c>
      <c r="K1386">
        <v>1019</v>
      </c>
      <c r="N1386" t="s">
        <v>8221</v>
      </c>
      <c r="O1386">
        <v>11</v>
      </c>
    </row>
    <row r="1387" spans="10:15" x14ac:dyDescent="0.3">
      <c r="J1387" t="s">
        <v>8219</v>
      </c>
      <c r="K1387">
        <v>113</v>
      </c>
      <c r="N1387" t="s">
        <v>8221</v>
      </c>
      <c r="O1387">
        <v>6</v>
      </c>
    </row>
    <row r="1388" spans="10:15" x14ac:dyDescent="0.3">
      <c r="J1388" t="s">
        <v>8219</v>
      </c>
      <c r="K1388">
        <v>404</v>
      </c>
      <c r="N1388" t="s">
        <v>8221</v>
      </c>
      <c r="O1388">
        <v>2</v>
      </c>
    </row>
    <row r="1389" spans="10:15" x14ac:dyDescent="0.3">
      <c r="J1389" t="s">
        <v>8219</v>
      </c>
      <c r="K1389">
        <v>707</v>
      </c>
      <c r="N1389" t="s">
        <v>8221</v>
      </c>
      <c r="O1389">
        <v>6</v>
      </c>
    </row>
    <row r="1390" spans="10:15" x14ac:dyDescent="0.3">
      <c r="J1390" t="s">
        <v>8219</v>
      </c>
      <c r="K1390">
        <v>392</v>
      </c>
      <c r="N1390" t="s">
        <v>8221</v>
      </c>
      <c r="O1390">
        <v>8</v>
      </c>
    </row>
    <row r="1391" spans="10:15" x14ac:dyDescent="0.3">
      <c r="J1391" t="s">
        <v>8219</v>
      </c>
      <c r="K1391">
        <v>23</v>
      </c>
      <c r="N1391" t="s">
        <v>8221</v>
      </c>
      <c r="O1391">
        <v>37</v>
      </c>
    </row>
    <row r="1392" spans="10:15" x14ac:dyDescent="0.3">
      <c r="J1392" t="s">
        <v>8219</v>
      </c>
      <c r="K1392">
        <v>682</v>
      </c>
      <c r="N1392" t="s">
        <v>8221</v>
      </c>
      <c r="O1392">
        <v>11</v>
      </c>
    </row>
    <row r="1393" spans="10:15" x14ac:dyDescent="0.3">
      <c r="J1393" t="s">
        <v>8219</v>
      </c>
      <c r="K1393">
        <v>37</v>
      </c>
      <c r="N1393" t="s">
        <v>8221</v>
      </c>
      <c r="O1393">
        <v>0</v>
      </c>
    </row>
    <row r="1394" spans="10:15" x14ac:dyDescent="0.3">
      <c r="J1394" t="s">
        <v>8219</v>
      </c>
      <c r="K1394">
        <v>146</v>
      </c>
      <c r="N1394" t="s">
        <v>8221</v>
      </c>
      <c r="O1394">
        <v>10</v>
      </c>
    </row>
    <row r="1395" spans="10:15" x14ac:dyDescent="0.3">
      <c r="J1395" t="s">
        <v>8219</v>
      </c>
      <c r="K1395">
        <v>119</v>
      </c>
      <c r="N1395" t="s">
        <v>8221</v>
      </c>
      <c r="O1395">
        <v>6</v>
      </c>
    </row>
    <row r="1396" spans="10:15" x14ac:dyDescent="0.3">
      <c r="J1396" t="s">
        <v>8219</v>
      </c>
      <c r="K1396">
        <v>163</v>
      </c>
      <c r="N1396" t="s">
        <v>8221</v>
      </c>
      <c r="O1396">
        <v>8</v>
      </c>
    </row>
    <row r="1397" spans="10:15" x14ac:dyDescent="0.3">
      <c r="J1397" t="s">
        <v>8219</v>
      </c>
      <c r="K1397">
        <v>339</v>
      </c>
      <c r="N1397" t="s">
        <v>8221</v>
      </c>
      <c r="O1397">
        <v>6</v>
      </c>
    </row>
    <row r="1398" spans="10:15" x14ac:dyDescent="0.3">
      <c r="J1398" t="s">
        <v>8219</v>
      </c>
      <c r="K1398">
        <v>58</v>
      </c>
      <c r="N1398" t="s">
        <v>8221</v>
      </c>
      <c r="O1398">
        <v>7</v>
      </c>
    </row>
    <row r="1399" spans="10:15" x14ac:dyDescent="0.3">
      <c r="J1399" t="s">
        <v>8219</v>
      </c>
      <c r="K1399">
        <v>456</v>
      </c>
      <c r="N1399" t="s">
        <v>8221</v>
      </c>
      <c r="O1399">
        <v>7</v>
      </c>
    </row>
    <row r="1400" spans="10:15" x14ac:dyDescent="0.3">
      <c r="J1400" t="s">
        <v>8219</v>
      </c>
      <c r="K1400">
        <v>15</v>
      </c>
      <c r="N1400" t="s">
        <v>8221</v>
      </c>
      <c r="O1400">
        <v>5</v>
      </c>
    </row>
    <row r="1401" spans="10:15" x14ac:dyDescent="0.3">
      <c r="J1401" t="s">
        <v>8219</v>
      </c>
      <c r="K1401">
        <v>191</v>
      </c>
      <c r="N1401" t="s">
        <v>8221</v>
      </c>
      <c r="O1401">
        <v>46</v>
      </c>
    </row>
    <row r="1402" spans="10:15" x14ac:dyDescent="0.3">
      <c r="J1402" t="s">
        <v>8219</v>
      </c>
      <c r="K1402">
        <v>17</v>
      </c>
      <c r="N1402" t="s">
        <v>8221</v>
      </c>
      <c r="O1402">
        <v>10</v>
      </c>
    </row>
    <row r="1403" spans="10:15" x14ac:dyDescent="0.3">
      <c r="J1403" t="s">
        <v>8219</v>
      </c>
      <c r="K1403">
        <v>28</v>
      </c>
      <c r="N1403" t="s">
        <v>8221</v>
      </c>
      <c r="O1403">
        <v>19</v>
      </c>
    </row>
    <row r="1404" spans="10:15" x14ac:dyDescent="0.3">
      <c r="J1404" t="s">
        <v>8219</v>
      </c>
      <c r="K1404">
        <v>18</v>
      </c>
      <c r="N1404" t="s">
        <v>8221</v>
      </c>
      <c r="O1404">
        <v>13</v>
      </c>
    </row>
    <row r="1405" spans="10:15" x14ac:dyDescent="0.3">
      <c r="J1405" t="s">
        <v>8219</v>
      </c>
      <c r="K1405">
        <v>61</v>
      </c>
      <c r="N1405" t="s">
        <v>8221</v>
      </c>
      <c r="O1405">
        <v>13</v>
      </c>
    </row>
    <row r="1406" spans="10:15" x14ac:dyDescent="0.3">
      <c r="J1406" t="s">
        <v>8219</v>
      </c>
      <c r="K1406">
        <v>108</v>
      </c>
      <c r="N1406" t="s">
        <v>8221</v>
      </c>
      <c r="O1406">
        <v>4</v>
      </c>
    </row>
    <row r="1407" spans="10:15" x14ac:dyDescent="0.3">
      <c r="J1407" t="s">
        <v>8219</v>
      </c>
      <c r="K1407">
        <v>142</v>
      </c>
      <c r="N1407" t="s">
        <v>8221</v>
      </c>
      <c r="O1407">
        <v>0</v>
      </c>
    </row>
    <row r="1408" spans="10:15" x14ac:dyDescent="0.3">
      <c r="J1408" t="s">
        <v>8219</v>
      </c>
      <c r="K1408">
        <v>74</v>
      </c>
      <c r="N1408" t="s">
        <v>8221</v>
      </c>
      <c r="O1408">
        <v>3</v>
      </c>
    </row>
    <row r="1409" spans="10:15" x14ac:dyDescent="0.3">
      <c r="J1409" t="s">
        <v>8219</v>
      </c>
      <c r="K1409">
        <v>38</v>
      </c>
      <c r="N1409" t="s">
        <v>8221</v>
      </c>
      <c r="O1409">
        <v>1</v>
      </c>
    </row>
    <row r="1410" spans="10:15" x14ac:dyDescent="0.3">
      <c r="J1410" t="s">
        <v>8219</v>
      </c>
      <c r="K1410">
        <v>20</v>
      </c>
      <c r="N1410" t="s">
        <v>8221</v>
      </c>
      <c r="O1410">
        <v>9</v>
      </c>
    </row>
    <row r="1411" spans="10:15" x14ac:dyDescent="0.3">
      <c r="J1411" t="s">
        <v>8219</v>
      </c>
      <c r="K1411">
        <v>24</v>
      </c>
      <c r="N1411" t="s">
        <v>8221</v>
      </c>
      <c r="O1411">
        <v>1</v>
      </c>
    </row>
    <row r="1412" spans="10:15" x14ac:dyDescent="0.3">
      <c r="J1412" t="s">
        <v>8219</v>
      </c>
      <c r="K1412">
        <v>66</v>
      </c>
      <c r="N1412" t="s">
        <v>8221</v>
      </c>
      <c r="O1412">
        <v>1</v>
      </c>
    </row>
    <row r="1413" spans="10:15" x14ac:dyDescent="0.3">
      <c r="J1413" t="s">
        <v>8219</v>
      </c>
      <c r="K1413">
        <v>28</v>
      </c>
      <c r="N1413" t="s">
        <v>8221</v>
      </c>
      <c r="O1413">
        <v>4</v>
      </c>
    </row>
    <row r="1414" spans="10:15" x14ac:dyDescent="0.3">
      <c r="J1414" t="s">
        <v>8219</v>
      </c>
      <c r="K1414">
        <v>24</v>
      </c>
      <c r="N1414" t="s">
        <v>8221</v>
      </c>
      <c r="O1414">
        <v>17</v>
      </c>
    </row>
    <row r="1415" spans="10:15" x14ac:dyDescent="0.3">
      <c r="J1415" t="s">
        <v>8219</v>
      </c>
      <c r="K1415">
        <v>73</v>
      </c>
      <c r="N1415" t="s">
        <v>8221</v>
      </c>
      <c r="O1415">
        <v>0</v>
      </c>
    </row>
    <row r="1416" spans="10:15" x14ac:dyDescent="0.3">
      <c r="J1416" t="s">
        <v>8219</v>
      </c>
      <c r="K1416">
        <v>3</v>
      </c>
      <c r="N1416" t="s">
        <v>8221</v>
      </c>
      <c r="O1416">
        <v>12</v>
      </c>
    </row>
    <row r="1417" spans="10:15" x14ac:dyDescent="0.3">
      <c r="J1417" t="s">
        <v>8219</v>
      </c>
      <c r="K1417">
        <v>20</v>
      </c>
      <c r="N1417" t="s">
        <v>8221</v>
      </c>
      <c r="O1417">
        <v>14</v>
      </c>
    </row>
    <row r="1418" spans="10:15" x14ac:dyDescent="0.3">
      <c r="J1418" t="s">
        <v>8219</v>
      </c>
      <c r="K1418">
        <v>21</v>
      </c>
      <c r="N1418" t="s">
        <v>8221</v>
      </c>
      <c r="O1418">
        <v>1</v>
      </c>
    </row>
    <row r="1419" spans="10:15" x14ac:dyDescent="0.3">
      <c r="J1419" t="s">
        <v>8219</v>
      </c>
      <c r="K1419">
        <v>94</v>
      </c>
      <c r="N1419" t="s">
        <v>8221</v>
      </c>
      <c r="O1419">
        <v>14</v>
      </c>
    </row>
    <row r="1420" spans="10:15" x14ac:dyDescent="0.3">
      <c r="J1420" t="s">
        <v>8219</v>
      </c>
      <c r="K1420">
        <v>139</v>
      </c>
      <c r="N1420" t="s">
        <v>8221</v>
      </c>
      <c r="O1420">
        <v>4</v>
      </c>
    </row>
    <row r="1421" spans="10:15" x14ac:dyDescent="0.3">
      <c r="J1421" t="s">
        <v>8219</v>
      </c>
      <c r="K1421">
        <v>130</v>
      </c>
      <c r="N1421" t="s">
        <v>8221</v>
      </c>
      <c r="O1421">
        <v>2</v>
      </c>
    </row>
    <row r="1422" spans="10:15" x14ac:dyDescent="0.3">
      <c r="J1422" t="s">
        <v>8219</v>
      </c>
      <c r="K1422">
        <v>31</v>
      </c>
      <c r="N1422" t="s">
        <v>8221</v>
      </c>
      <c r="O1422">
        <v>1</v>
      </c>
    </row>
    <row r="1423" spans="10:15" x14ac:dyDescent="0.3">
      <c r="J1423" t="s">
        <v>8219</v>
      </c>
      <c r="K1423">
        <v>13</v>
      </c>
      <c r="N1423" t="s">
        <v>8221</v>
      </c>
      <c r="O1423">
        <v>2</v>
      </c>
    </row>
    <row r="1424" spans="10:15" x14ac:dyDescent="0.3">
      <c r="J1424" t="s">
        <v>8219</v>
      </c>
      <c r="K1424">
        <v>90</v>
      </c>
      <c r="N1424" t="s">
        <v>8221</v>
      </c>
      <c r="O1424">
        <v>1</v>
      </c>
    </row>
    <row r="1425" spans="10:15" x14ac:dyDescent="0.3">
      <c r="J1425" t="s">
        <v>8219</v>
      </c>
      <c r="K1425">
        <v>141</v>
      </c>
      <c r="N1425" t="s">
        <v>8221</v>
      </c>
      <c r="O1425">
        <v>1</v>
      </c>
    </row>
    <row r="1426" spans="10:15" x14ac:dyDescent="0.3">
      <c r="J1426" t="s">
        <v>8219</v>
      </c>
      <c r="K1426">
        <v>23</v>
      </c>
      <c r="N1426" t="s">
        <v>8221</v>
      </c>
      <c r="O1426">
        <v>4</v>
      </c>
    </row>
    <row r="1427" spans="10:15" x14ac:dyDescent="0.3">
      <c r="J1427" t="s">
        <v>8219</v>
      </c>
      <c r="K1427">
        <v>18</v>
      </c>
      <c r="N1427" t="s">
        <v>8221</v>
      </c>
      <c r="O1427">
        <v>3</v>
      </c>
    </row>
    <row r="1428" spans="10:15" x14ac:dyDescent="0.3">
      <c r="J1428" t="s">
        <v>8219</v>
      </c>
      <c r="K1428">
        <v>76</v>
      </c>
      <c r="N1428" t="s">
        <v>8221</v>
      </c>
      <c r="O1428">
        <v>38</v>
      </c>
    </row>
    <row r="1429" spans="10:15" x14ac:dyDescent="0.3">
      <c r="J1429" t="s">
        <v>8219</v>
      </c>
      <c r="K1429">
        <v>93</v>
      </c>
      <c r="N1429" t="s">
        <v>8221</v>
      </c>
      <c r="O1429">
        <v>4</v>
      </c>
    </row>
    <row r="1430" spans="10:15" x14ac:dyDescent="0.3">
      <c r="J1430" t="s">
        <v>8219</v>
      </c>
      <c r="K1430">
        <v>69</v>
      </c>
      <c r="N1430" t="s">
        <v>8221</v>
      </c>
      <c r="O1430">
        <v>0</v>
      </c>
    </row>
    <row r="1431" spans="10:15" x14ac:dyDescent="0.3">
      <c r="J1431" t="s">
        <v>8219</v>
      </c>
      <c r="K1431">
        <v>21</v>
      </c>
      <c r="N1431" t="s">
        <v>8221</v>
      </c>
      <c r="O1431">
        <v>2</v>
      </c>
    </row>
    <row r="1432" spans="10:15" x14ac:dyDescent="0.3">
      <c r="J1432" t="s">
        <v>8219</v>
      </c>
      <c r="K1432">
        <v>57</v>
      </c>
      <c r="N1432" t="s">
        <v>8221</v>
      </c>
      <c r="O1432">
        <v>0</v>
      </c>
    </row>
    <row r="1433" spans="10:15" x14ac:dyDescent="0.3">
      <c r="J1433" t="s">
        <v>8219</v>
      </c>
      <c r="K1433">
        <v>108</v>
      </c>
      <c r="N1433" t="s">
        <v>8221</v>
      </c>
      <c r="O1433">
        <v>1</v>
      </c>
    </row>
    <row r="1434" spans="10:15" x14ac:dyDescent="0.3">
      <c r="J1434" t="s">
        <v>8219</v>
      </c>
      <c r="K1434">
        <v>83</v>
      </c>
      <c r="N1434" t="s">
        <v>8221</v>
      </c>
      <c r="O1434">
        <v>7</v>
      </c>
    </row>
    <row r="1435" spans="10:15" x14ac:dyDescent="0.3">
      <c r="J1435" t="s">
        <v>8219</v>
      </c>
      <c r="K1435">
        <v>96</v>
      </c>
      <c r="N1435" t="s">
        <v>8221</v>
      </c>
      <c r="O1435">
        <v>2</v>
      </c>
    </row>
    <row r="1436" spans="10:15" x14ac:dyDescent="0.3">
      <c r="J1436" t="s">
        <v>8219</v>
      </c>
      <c r="K1436">
        <v>64</v>
      </c>
      <c r="N1436" t="s">
        <v>8221</v>
      </c>
      <c r="O1436">
        <v>4</v>
      </c>
    </row>
    <row r="1437" spans="10:15" x14ac:dyDescent="0.3">
      <c r="J1437" t="s">
        <v>8219</v>
      </c>
      <c r="K1437">
        <v>14</v>
      </c>
      <c r="N1437" t="s">
        <v>8221</v>
      </c>
      <c r="O1437">
        <v>4</v>
      </c>
    </row>
    <row r="1438" spans="10:15" x14ac:dyDescent="0.3">
      <c r="J1438" t="s">
        <v>8219</v>
      </c>
      <c r="K1438">
        <v>169</v>
      </c>
      <c r="N1438" t="s">
        <v>8221</v>
      </c>
      <c r="O1438">
        <v>3</v>
      </c>
    </row>
    <row r="1439" spans="10:15" x14ac:dyDescent="0.3">
      <c r="J1439" t="s">
        <v>8219</v>
      </c>
      <c r="K1439">
        <v>33</v>
      </c>
      <c r="N1439" t="s">
        <v>8221</v>
      </c>
      <c r="O1439">
        <v>2</v>
      </c>
    </row>
    <row r="1440" spans="10:15" x14ac:dyDescent="0.3">
      <c r="J1440" t="s">
        <v>8219</v>
      </c>
      <c r="K1440">
        <v>102</v>
      </c>
      <c r="N1440" t="s">
        <v>8221</v>
      </c>
      <c r="O1440">
        <v>197</v>
      </c>
    </row>
    <row r="1441" spans="10:15" x14ac:dyDescent="0.3">
      <c r="J1441" t="s">
        <v>8219</v>
      </c>
      <c r="K1441">
        <v>104</v>
      </c>
      <c r="N1441" t="s">
        <v>8221</v>
      </c>
      <c r="O1441">
        <v>0</v>
      </c>
    </row>
    <row r="1442" spans="10:15" x14ac:dyDescent="0.3">
      <c r="J1442" t="s">
        <v>8219</v>
      </c>
      <c r="K1442">
        <v>20</v>
      </c>
      <c r="N1442" t="s">
        <v>8221</v>
      </c>
      <c r="O1442">
        <v>1</v>
      </c>
    </row>
    <row r="1443" spans="10:15" x14ac:dyDescent="0.3">
      <c r="J1443" t="s">
        <v>8219</v>
      </c>
      <c r="K1443">
        <v>35</v>
      </c>
      <c r="N1443" t="s">
        <v>8221</v>
      </c>
      <c r="O1443">
        <v>4</v>
      </c>
    </row>
    <row r="1444" spans="10:15" x14ac:dyDescent="0.3">
      <c r="J1444" t="s">
        <v>8219</v>
      </c>
      <c r="K1444">
        <v>94</v>
      </c>
      <c r="N1444" t="s">
        <v>8221</v>
      </c>
      <c r="O1444">
        <v>0</v>
      </c>
    </row>
    <row r="1445" spans="10:15" x14ac:dyDescent="0.3">
      <c r="J1445" t="s">
        <v>8219</v>
      </c>
      <c r="K1445">
        <v>14</v>
      </c>
      <c r="N1445" t="s">
        <v>8221</v>
      </c>
      <c r="O1445">
        <v>7</v>
      </c>
    </row>
    <row r="1446" spans="10:15" x14ac:dyDescent="0.3">
      <c r="J1446" t="s">
        <v>8219</v>
      </c>
      <c r="K1446">
        <v>15</v>
      </c>
      <c r="N1446" t="s">
        <v>8221</v>
      </c>
      <c r="O1446">
        <v>11</v>
      </c>
    </row>
    <row r="1447" spans="10:15" x14ac:dyDescent="0.3">
      <c r="J1447" t="s">
        <v>8219</v>
      </c>
      <c r="K1447">
        <v>51</v>
      </c>
      <c r="N1447" t="s">
        <v>8221</v>
      </c>
      <c r="O1447">
        <v>0</v>
      </c>
    </row>
    <row r="1448" spans="10:15" x14ac:dyDescent="0.3">
      <c r="J1448" t="s">
        <v>8219</v>
      </c>
      <c r="K1448">
        <v>19</v>
      </c>
      <c r="N1448" t="s">
        <v>8221</v>
      </c>
      <c r="O1448">
        <v>6</v>
      </c>
    </row>
    <row r="1449" spans="10:15" x14ac:dyDescent="0.3">
      <c r="J1449" t="s">
        <v>8219</v>
      </c>
      <c r="K1449">
        <v>23</v>
      </c>
      <c r="N1449" t="s">
        <v>8221</v>
      </c>
      <c r="O1449">
        <v>0</v>
      </c>
    </row>
    <row r="1450" spans="10:15" x14ac:dyDescent="0.3">
      <c r="J1450" t="s">
        <v>8219</v>
      </c>
      <c r="K1450">
        <v>97</v>
      </c>
      <c r="N1450" t="s">
        <v>8221</v>
      </c>
      <c r="O1450">
        <v>7</v>
      </c>
    </row>
    <row r="1451" spans="10:15" x14ac:dyDescent="0.3">
      <c r="J1451" t="s">
        <v>8219</v>
      </c>
      <c r="K1451">
        <v>76</v>
      </c>
      <c r="N1451" t="s">
        <v>8221</v>
      </c>
      <c r="O1451">
        <v>94</v>
      </c>
    </row>
    <row r="1452" spans="10:15" x14ac:dyDescent="0.3">
      <c r="J1452" t="s">
        <v>8219</v>
      </c>
      <c r="K1452">
        <v>11</v>
      </c>
      <c r="N1452" t="s">
        <v>8221</v>
      </c>
      <c r="O1452">
        <v>2</v>
      </c>
    </row>
    <row r="1453" spans="10:15" x14ac:dyDescent="0.3">
      <c r="J1453" t="s">
        <v>8219</v>
      </c>
      <c r="K1453">
        <v>52</v>
      </c>
      <c r="N1453" t="s">
        <v>8221</v>
      </c>
      <c r="O1453">
        <v>25</v>
      </c>
    </row>
    <row r="1454" spans="10:15" x14ac:dyDescent="0.3">
      <c r="J1454" t="s">
        <v>8219</v>
      </c>
      <c r="K1454">
        <v>95</v>
      </c>
      <c r="N1454" t="s">
        <v>8221</v>
      </c>
      <c r="O1454">
        <v>17</v>
      </c>
    </row>
    <row r="1455" spans="10:15" x14ac:dyDescent="0.3">
      <c r="J1455" t="s">
        <v>8219</v>
      </c>
      <c r="K1455">
        <v>35</v>
      </c>
      <c r="N1455" t="s">
        <v>8221</v>
      </c>
      <c r="O1455">
        <v>2</v>
      </c>
    </row>
    <row r="1456" spans="10:15" x14ac:dyDescent="0.3">
      <c r="J1456" t="s">
        <v>8219</v>
      </c>
      <c r="K1456">
        <v>21</v>
      </c>
      <c r="N1456" t="s">
        <v>8221</v>
      </c>
      <c r="O1456">
        <v>4</v>
      </c>
    </row>
    <row r="1457" spans="10:15" x14ac:dyDescent="0.3">
      <c r="J1457" t="s">
        <v>8219</v>
      </c>
      <c r="K1457">
        <v>93</v>
      </c>
      <c r="N1457" t="s">
        <v>8221</v>
      </c>
      <c r="O1457">
        <v>5</v>
      </c>
    </row>
    <row r="1458" spans="10:15" x14ac:dyDescent="0.3">
      <c r="J1458" t="s">
        <v>8219</v>
      </c>
      <c r="K1458">
        <v>11</v>
      </c>
      <c r="N1458" t="s">
        <v>8221</v>
      </c>
      <c r="O1458">
        <v>2</v>
      </c>
    </row>
    <row r="1459" spans="10:15" x14ac:dyDescent="0.3">
      <c r="J1459" t="s">
        <v>8219</v>
      </c>
      <c r="K1459">
        <v>21</v>
      </c>
      <c r="N1459" t="s">
        <v>8221</v>
      </c>
      <c r="O1459">
        <v>2</v>
      </c>
    </row>
    <row r="1460" spans="10:15" x14ac:dyDescent="0.3">
      <c r="J1460" t="s">
        <v>8219</v>
      </c>
      <c r="K1460">
        <v>54</v>
      </c>
      <c r="N1460" t="s">
        <v>8221</v>
      </c>
      <c r="O1460">
        <v>3</v>
      </c>
    </row>
    <row r="1461" spans="10:15" x14ac:dyDescent="0.3">
      <c r="J1461" t="s">
        <v>8219</v>
      </c>
      <c r="K1461">
        <v>31</v>
      </c>
      <c r="N1461" t="s">
        <v>8221</v>
      </c>
      <c r="O1461">
        <v>0</v>
      </c>
    </row>
    <row r="1462" spans="10:15" x14ac:dyDescent="0.3">
      <c r="J1462" t="s">
        <v>8219</v>
      </c>
      <c r="K1462">
        <v>132</v>
      </c>
      <c r="N1462" t="s">
        <v>8221</v>
      </c>
      <c r="O1462">
        <v>4</v>
      </c>
    </row>
    <row r="1463" spans="10:15" x14ac:dyDescent="0.3">
      <c r="J1463" t="s">
        <v>8219</v>
      </c>
      <c r="K1463">
        <v>3</v>
      </c>
      <c r="N1463" t="s">
        <v>8221</v>
      </c>
      <c r="O1463">
        <v>1</v>
      </c>
    </row>
    <row r="1464" spans="10:15" x14ac:dyDescent="0.3">
      <c r="J1464" t="s">
        <v>8219</v>
      </c>
      <c r="K1464">
        <v>6</v>
      </c>
      <c r="N1464" t="s">
        <v>8221</v>
      </c>
      <c r="O1464">
        <v>12</v>
      </c>
    </row>
    <row r="1465" spans="10:15" x14ac:dyDescent="0.3">
      <c r="J1465" t="s">
        <v>8219</v>
      </c>
      <c r="K1465">
        <v>10</v>
      </c>
      <c r="N1465" t="s">
        <v>8221</v>
      </c>
      <c r="O1465">
        <v>4</v>
      </c>
    </row>
    <row r="1466" spans="10:15" x14ac:dyDescent="0.3">
      <c r="J1466" t="s">
        <v>8219</v>
      </c>
      <c r="K1466">
        <v>147</v>
      </c>
      <c r="N1466" t="s">
        <v>8221</v>
      </c>
      <c r="O1466">
        <v>91</v>
      </c>
    </row>
    <row r="1467" spans="10:15" x14ac:dyDescent="0.3">
      <c r="J1467" t="s">
        <v>8219</v>
      </c>
      <c r="K1467">
        <v>199</v>
      </c>
      <c r="N1467" t="s">
        <v>8221</v>
      </c>
      <c r="O1467">
        <v>1</v>
      </c>
    </row>
    <row r="1468" spans="10:15" x14ac:dyDescent="0.3">
      <c r="J1468" t="s">
        <v>8219</v>
      </c>
      <c r="K1468">
        <v>50</v>
      </c>
      <c r="N1468" t="s">
        <v>8221</v>
      </c>
      <c r="O1468">
        <v>1</v>
      </c>
    </row>
    <row r="1469" spans="10:15" x14ac:dyDescent="0.3">
      <c r="J1469" t="s">
        <v>8219</v>
      </c>
      <c r="K1469">
        <v>21</v>
      </c>
      <c r="N1469" t="s">
        <v>8221</v>
      </c>
      <c r="O1469">
        <v>0</v>
      </c>
    </row>
    <row r="1470" spans="10:15" x14ac:dyDescent="0.3">
      <c r="J1470" t="s">
        <v>8219</v>
      </c>
      <c r="K1470">
        <v>24</v>
      </c>
      <c r="N1470" t="s">
        <v>8221</v>
      </c>
      <c r="O1470">
        <v>13</v>
      </c>
    </row>
    <row r="1471" spans="10:15" x14ac:dyDescent="0.3">
      <c r="J1471" t="s">
        <v>8219</v>
      </c>
      <c r="K1471">
        <v>32</v>
      </c>
      <c r="N1471" t="s">
        <v>8221</v>
      </c>
      <c r="O1471">
        <v>2</v>
      </c>
    </row>
    <row r="1472" spans="10:15" x14ac:dyDescent="0.3">
      <c r="J1472" t="s">
        <v>8219</v>
      </c>
      <c r="K1472">
        <v>62</v>
      </c>
      <c r="N1472" t="s">
        <v>8221</v>
      </c>
      <c r="O1472">
        <v>0</v>
      </c>
    </row>
    <row r="1473" spans="10:15" x14ac:dyDescent="0.3">
      <c r="J1473" t="s">
        <v>8219</v>
      </c>
      <c r="K1473">
        <v>9</v>
      </c>
      <c r="N1473" t="s">
        <v>8221</v>
      </c>
      <c r="O1473">
        <v>21</v>
      </c>
    </row>
    <row r="1474" spans="10:15" x14ac:dyDescent="0.3">
      <c r="J1474" t="s">
        <v>8219</v>
      </c>
      <c r="K1474">
        <v>38</v>
      </c>
      <c r="N1474" t="s">
        <v>8221</v>
      </c>
      <c r="O1474">
        <v>9</v>
      </c>
    </row>
    <row r="1475" spans="10:15" x14ac:dyDescent="0.3">
      <c r="J1475" t="s">
        <v>8219</v>
      </c>
      <c r="K1475">
        <v>54</v>
      </c>
      <c r="N1475" t="s">
        <v>8221</v>
      </c>
      <c r="O1475">
        <v>6</v>
      </c>
    </row>
    <row r="1476" spans="10:15" x14ac:dyDescent="0.3">
      <c r="J1476" t="s">
        <v>8219</v>
      </c>
      <c r="K1476">
        <v>37</v>
      </c>
      <c r="N1476" t="s">
        <v>8221</v>
      </c>
      <c r="O1476">
        <v>4</v>
      </c>
    </row>
    <row r="1477" spans="10:15" x14ac:dyDescent="0.3">
      <c r="J1477" t="s">
        <v>8219</v>
      </c>
      <c r="K1477">
        <v>39</v>
      </c>
      <c r="N1477" t="s">
        <v>8221</v>
      </c>
      <c r="O1477">
        <v>7</v>
      </c>
    </row>
    <row r="1478" spans="10:15" x14ac:dyDescent="0.3">
      <c r="J1478" t="s">
        <v>8219</v>
      </c>
      <c r="K1478">
        <v>34</v>
      </c>
      <c r="N1478" t="s">
        <v>8221</v>
      </c>
      <c r="O1478">
        <v>5</v>
      </c>
    </row>
    <row r="1479" spans="10:15" x14ac:dyDescent="0.3">
      <c r="J1479" t="s">
        <v>8219</v>
      </c>
      <c r="K1479">
        <v>55</v>
      </c>
      <c r="N1479" t="s">
        <v>8221</v>
      </c>
      <c r="O1479">
        <v>0</v>
      </c>
    </row>
    <row r="1480" spans="10:15" x14ac:dyDescent="0.3">
      <c r="J1480" t="s">
        <v>8219</v>
      </c>
      <c r="K1480">
        <v>32</v>
      </c>
      <c r="N1480" t="s">
        <v>8221</v>
      </c>
      <c r="O1480">
        <v>3</v>
      </c>
    </row>
    <row r="1481" spans="10:15" x14ac:dyDescent="0.3">
      <c r="J1481" t="s">
        <v>8219</v>
      </c>
      <c r="K1481">
        <v>25</v>
      </c>
      <c r="N1481" t="s">
        <v>8221</v>
      </c>
      <c r="O1481">
        <v>9</v>
      </c>
    </row>
    <row r="1482" spans="10:15" x14ac:dyDescent="0.3">
      <c r="J1482" t="s">
        <v>8219</v>
      </c>
      <c r="K1482">
        <v>33</v>
      </c>
      <c r="N1482" t="s">
        <v>8221</v>
      </c>
      <c r="O1482">
        <v>6</v>
      </c>
    </row>
    <row r="1483" spans="10:15" x14ac:dyDescent="0.3">
      <c r="J1483" t="s">
        <v>8219</v>
      </c>
      <c r="K1483">
        <v>108</v>
      </c>
      <c r="N1483" t="s">
        <v>8221</v>
      </c>
      <c r="O1483">
        <v>4</v>
      </c>
    </row>
    <row r="1484" spans="10:15" x14ac:dyDescent="0.3">
      <c r="J1484" t="s">
        <v>8219</v>
      </c>
      <c r="K1484">
        <v>20</v>
      </c>
      <c r="N1484" t="s">
        <v>8221</v>
      </c>
      <c r="O1484">
        <v>1</v>
      </c>
    </row>
    <row r="1485" spans="10:15" x14ac:dyDescent="0.3">
      <c r="J1485" t="s">
        <v>8219</v>
      </c>
      <c r="K1485">
        <v>98</v>
      </c>
      <c r="N1485" t="s">
        <v>8221</v>
      </c>
      <c r="O1485">
        <v>17</v>
      </c>
    </row>
    <row r="1486" spans="10:15" x14ac:dyDescent="0.3">
      <c r="J1486" t="s">
        <v>8219</v>
      </c>
      <c r="K1486">
        <v>196</v>
      </c>
      <c r="N1486" t="s">
        <v>8221</v>
      </c>
      <c r="O1486">
        <v>1</v>
      </c>
    </row>
    <row r="1487" spans="10:15" x14ac:dyDescent="0.3">
      <c r="J1487" t="s">
        <v>8219</v>
      </c>
      <c r="K1487">
        <v>39</v>
      </c>
      <c r="N1487" t="s">
        <v>8221</v>
      </c>
      <c r="O1487">
        <v>13</v>
      </c>
    </row>
    <row r="1488" spans="10:15" x14ac:dyDescent="0.3">
      <c r="J1488" t="s">
        <v>8219</v>
      </c>
      <c r="K1488">
        <v>128</v>
      </c>
      <c r="N1488" t="s">
        <v>8221</v>
      </c>
      <c r="O1488">
        <v>6</v>
      </c>
    </row>
    <row r="1489" spans="10:15" x14ac:dyDescent="0.3">
      <c r="J1489" t="s">
        <v>8219</v>
      </c>
      <c r="K1489">
        <v>71</v>
      </c>
      <c r="N1489" t="s">
        <v>8221</v>
      </c>
      <c r="O1489">
        <v>0</v>
      </c>
    </row>
    <row r="1490" spans="10:15" x14ac:dyDescent="0.3">
      <c r="J1490" t="s">
        <v>8219</v>
      </c>
      <c r="K1490">
        <v>47</v>
      </c>
      <c r="N1490" t="s">
        <v>8221</v>
      </c>
      <c r="O1490">
        <v>2</v>
      </c>
    </row>
    <row r="1491" spans="10:15" x14ac:dyDescent="0.3">
      <c r="J1491" t="s">
        <v>8219</v>
      </c>
      <c r="K1491">
        <v>17</v>
      </c>
      <c r="N1491" t="s">
        <v>8221</v>
      </c>
      <c r="O1491">
        <v>2</v>
      </c>
    </row>
    <row r="1492" spans="10:15" x14ac:dyDescent="0.3">
      <c r="J1492" t="s">
        <v>8219</v>
      </c>
      <c r="K1492">
        <v>91</v>
      </c>
      <c r="N1492" t="s">
        <v>8221</v>
      </c>
      <c r="O1492">
        <v>21</v>
      </c>
    </row>
    <row r="1493" spans="10:15" x14ac:dyDescent="0.3">
      <c r="J1493" t="s">
        <v>8219</v>
      </c>
      <c r="K1493">
        <v>43</v>
      </c>
      <c r="N1493" t="s">
        <v>8221</v>
      </c>
      <c r="O1493">
        <v>13</v>
      </c>
    </row>
    <row r="1494" spans="10:15" x14ac:dyDescent="0.3">
      <c r="J1494" t="s">
        <v>8219</v>
      </c>
      <c r="K1494">
        <v>17</v>
      </c>
      <c r="N1494" t="s">
        <v>8221</v>
      </c>
      <c r="O1494">
        <v>0</v>
      </c>
    </row>
    <row r="1495" spans="10:15" x14ac:dyDescent="0.3">
      <c r="J1495" t="s">
        <v>8219</v>
      </c>
      <c r="K1495">
        <v>33</v>
      </c>
      <c r="N1495" t="s">
        <v>8221</v>
      </c>
      <c r="O1495">
        <v>6</v>
      </c>
    </row>
    <row r="1496" spans="10:15" x14ac:dyDescent="0.3">
      <c r="J1496" t="s">
        <v>8219</v>
      </c>
      <c r="K1496">
        <v>87</v>
      </c>
      <c r="N1496" t="s">
        <v>8221</v>
      </c>
      <c r="O1496">
        <v>0</v>
      </c>
    </row>
    <row r="1497" spans="10:15" x14ac:dyDescent="0.3">
      <c r="J1497" t="s">
        <v>8219</v>
      </c>
      <c r="K1497">
        <v>113</v>
      </c>
      <c r="N1497" t="s">
        <v>8221</v>
      </c>
      <c r="O1497">
        <v>1</v>
      </c>
    </row>
    <row r="1498" spans="10:15" x14ac:dyDescent="0.3">
      <c r="J1498" t="s">
        <v>8219</v>
      </c>
      <c r="K1498">
        <v>14</v>
      </c>
      <c r="N1498" t="s">
        <v>8221</v>
      </c>
      <c r="O1498">
        <v>0</v>
      </c>
    </row>
    <row r="1499" spans="10:15" x14ac:dyDescent="0.3">
      <c r="J1499" t="s">
        <v>8219</v>
      </c>
      <c r="K1499">
        <v>30</v>
      </c>
      <c r="N1499" t="s">
        <v>8221</v>
      </c>
      <c r="O1499">
        <v>12</v>
      </c>
    </row>
    <row r="1500" spans="10:15" x14ac:dyDescent="0.3">
      <c r="J1500" t="s">
        <v>8219</v>
      </c>
      <c r="K1500">
        <v>16</v>
      </c>
      <c r="N1500" t="s">
        <v>8221</v>
      </c>
      <c r="O1500">
        <v>2</v>
      </c>
    </row>
    <row r="1501" spans="10:15" x14ac:dyDescent="0.3">
      <c r="J1501" t="s">
        <v>8219</v>
      </c>
      <c r="K1501">
        <v>46</v>
      </c>
      <c r="N1501" t="s">
        <v>8221</v>
      </c>
      <c r="O1501">
        <v>6</v>
      </c>
    </row>
    <row r="1502" spans="10:15" x14ac:dyDescent="0.3">
      <c r="J1502" t="s">
        <v>8219</v>
      </c>
      <c r="K1502">
        <v>24</v>
      </c>
      <c r="N1502" t="s">
        <v>8221</v>
      </c>
      <c r="O1502">
        <v>1</v>
      </c>
    </row>
    <row r="1503" spans="10:15" x14ac:dyDescent="0.3">
      <c r="J1503" t="s">
        <v>8219</v>
      </c>
      <c r="K1503">
        <v>97</v>
      </c>
      <c r="N1503" t="s">
        <v>8221</v>
      </c>
      <c r="O1503">
        <v>1</v>
      </c>
    </row>
    <row r="1504" spans="10:15" x14ac:dyDescent="0.3">
      <c r="J1504" t="s">
        <v>8219</v>
      </c>
      <c r="K1504">
        <v>59</v>
      </c>
      <c r="N1504" t="s">
        <v>8221</v>
      </c>
      <c r="O1504">
        <v>5</v>
      </c>
    </row>
    <row r="1505" spans="10:15" x14ac:dyDescent="0.3">
      <c r="J1505" t="s">
        <v>8219</v>
      </c>
      <c r="K1505">
        <v>1095</v>
      </c>
      <c r="N1505" t="s">
        <v>8221</v>
      </c>
      <c r="O1505">
        <v>0</v>
      </c>
    </row>
    <row r="1506" spans="10:15" x14ac:dyDescent="0.3">
      <c r="J1506" t="s">
        <v>8219</v>
      </c>
      <c r="K1506">
        <v>218</v>
      </c>
      <c r="N1506" t="s">
        <v>8221</v>
      </c>
      <c r="O1506">
        <v>3</v>
      </c>
    </row>
    <row r="1507" spans="10:15" x14ac:dyDescent="0.3">
      <c r="J1507" t="s">
        <v>8219</v>
      </c>
      <c r="K1507">
        <v>111</v>
      </c>
      <c r="N1507" t="s">
        <v>8221</v>
      </c>
      <c r="O1507">
        <v>8</v>
      </c>
    </row>
    <row r="1508" spans="10:15" x14ac:dyDescent="0.3">
      <c r="J1508" t="s">
        <v>8219</v>
      </c>
      <c r="K1508">
        <v>56</v>
      </c>
      <c r="N1508" t="s">
        <v>8221</v>
      </c>
      <c r="O1508">
        <v>3</v>
      </c>
    </row>
    <row r="1509" spans="10:15" x14ac:dyDescent="0.3">
      <c r="J1509" t="s">
        <v>8219</v>
      </c>
      <c r="K1509">
        <v>265</v>
      </c>
      <c r="N1509" t="s">
        <v>8221</v>
      </c>
      <c r="O1509">
        <v>8</v>
      </c>
    </row>
    <row r="1510" spans="10:15" x14ac:dyDescent="0.3">
      <c r="J1510" t="s">
        <v>8219</v>
      </c>
      <c r="K1510">
        <v>28</v>
      </c>
      <c r="N1510" t="s">
        <v>8221</v>
      </c>
      <c r="O1510">
        <v>1</v>
      </c>
    </row>
    <row r="1511" spans="10:15" x14ac:dyDescent="0.3">
      <c r="J1511" t="s">
        <v>8219</v>
      </c>
      <c r="K1511">
        <v>364</v>
      </c>
      <c r="N1511" t="s">
        <v>8221</v>
      </c>
      <c r="O1511">
        <v>4</v>
      </c>
    </row>
    <row r="1512" spans="10:15" x14ac:dyDescent="0.3">
      <c r="J1512" t="s">
        <v>8219</v>
      </c>
      <c r="K1512">
        <v>27</v>
      </c>
      <c r="N1512" t="s">
        <v>8221</v>
      </c>
      <c r="O1512">
        <v>8</v>
      </c>
    </row>
    <row r="1513" spans="10:15" x14ac:dyDescent="0.3">
      <c r="J1513" t="s">
        <v>8219</v>
      </c>
      <c r="K1513">
        <v>93</v>
      </c>
      <c r="N1513" t="s">
        <v>8221</v>
      </c>
      <c r="O1513">
        <v>1</v>
      </c>
    </row>
    <row r="1514" spans="10:15" x14ac:dyDescent="0.3">
      <c r="J1514" t="s">
        <v>8219</v>
      </c>
      <c r="K1514">
        <v>64</v>
      </c>
      <c r="N1514" t="s">
        <v>8221</v>
      </c>
      <c r="O1514">
        <v>5</v>
      </c>
    </row>
    <row r="1515" spans="10:15" x14ac:dyDescent="0.3">
      <c r="J1515" t="s">
        <v>8219</v>
      </c>
      <c r="K1515">
        <v>22</v>
      </c>
      <c r="N1515" t="s">
        <v>8221</v>
      </c>
      <c r="O1515">
        <v>0</v>
      </c>
    </row>
    <row r="1516" spans="10:15" x14ac:dyDescent="0.3">
      <c r="J1516" t="s">
        <v>8219</v>
      </c>
      <c r="K1516">
        <v>59</v>
      </c>
      <c r="N1516" t="s">
        <v>8221</v>
      </c>
      <c r="O1516">
        <v>0</v>
      </c>
    </row>
    <row r="1517" spans="10:15" x14ac:dyDescent="0.3">
      <c r="J1517" t="s">
        <v>8219</v>
      </c>
      <c r="K1517">
        <v>249</v>
      </c>
      <c r="N1517" t="s">
        <v>8221</v>
      </c>
      <c r="O1517">
        <v>1</v>
      </c>
    </row>
    <row r="1518" spans="10:15" x14ac:dyDescent="0.3">
      <c r="J1518" t="s">
        <v>8219</v>
      </c>
      <c r="K1518">
        <v>392</v>
      </c>
      <c r="N1518" t="s">
        <v>8221</v>
      </c>
      <c r="O1518">
        <v>0</v>
      </c>
    </row>
    <row r="1519" spans="10:15" x14ac:dyDescent="0.3">
      <c r="J1519" t="s">
        <v>8219</v>
      </c>
      <c r="K1519">
        <v>115</v>
      </c>
      <c r="N1519" t="s">
        <v>8221</v>
      </c>
      <c r="O1519">
        <v>0</v>
      </c>
    </row>
    <row r="1520" spans="10:15" x14ac:dyDescent="0.3">
      <c r="J1520" t="s">
        <v>8219</v>
      </c>
      <c r="K1520">
        <v>433</v>
      </c>
      <c r="N1520" t="s">
        <v>8221</v>
      </c>
      <c r="O1520">
        <v>6</v>
      </c>
    </row>
    <row r="1521" spans="10:15" x14ac:dyDescent="0.3">
      <c r="J1521" t="s">
        <v>8219</v>
      </c>
      <c r="K1521">
        <v>20</v>
      </c>
      <c r="N1521" t="s">
        <v>8221</v>
      </c>
      <c r="O1521">
        <v>6</v>
      </c>
    </row>
    <row r="1522" spans="10:15" x14ac:dyDescent="0.3">
      <c r="J1522" t="s">
        <v>8219</v>
      </c>
      <c r="K1522">
        <v>8</v>
      </c>
      <c r="N1522" t="s">
        <v>8221</v>
      </c>
      <c r="O1522">
        <v>14</v>
      </c>
    </row>
    <row r="1523" spans="10:15" x14ac:dyDescent="0.3">
      <c r="J1523" t="s">
        <v>8219</v>
      </c>
      <c r="K1523">
        <v>175</v>
      </c>
      <c r="N1523" t="s">
        <v>8221</v>
      </c>
      <c r="O1523">
        <v>6</v>
      </c>
    </row>
    <row r="1524" spans="10:15" x14ac:dyDescent="0.3">
      <c r="J1524" t="s">
        <v>8219</v>
      </c>
      <c r="K1524">
        <v>104</v>
      </c>
      <c r="N1524" t="s">
        <v>8221</v>
      </c>
      <c r="O1524">
        <v>33</v>
      </c>
    </row>
    <row r="1525" spans="10:15" x14ac:dyDescent="0.3">
      <c r="J1525" t="s">
        <v>8219</v>
      </c>
      <c r="K1525">
        <v>17</v>
      </c>
      <c r="N1525" t="s">
        <v>8221</v>
      </c>
      <c r="O1525">
        <v>4</v>
      </c>
    </row>
    <row r="1526" spans="10:15" x14ac:dyDescent="0.3">
      <c r="J1526" t="s">
        <v>8219</v>
      </c>
      <c r="K1526">
        <v>277</v>
      </c>
      <c r="N1526" t="s">
        <v>8221</v>
      </c>
      <c r="O1526">
        <v>1</v>
      </c>
    </row>
    <row r="1527" spans="10:15" x14ac:dyDescent="0.3">
      <c r="J1527" t="s">
        <v>8219</v>
      </c>
      <c r="K1527">
        <v>118</v>
      </c>
      <c r="N1527" t="s">
        <v>8221</v>
      </c>
      <c r="O1527">
        <v>0</v>
      </c>
    </row>
    <row r="1528" spans="10:15" x14ac:dyDescent="0.3">
      <c r="J1528" t="s">
        <v>8219</v>
      </c>
      <c r="K1528">
        <v>97</v>
      </c>
      <c r="N1528" t="s">
        <v>8221</v>
      </c>
      <c r="O1528">
        <v>6</v>
      </c>
    </row>
    <row r="1529" spans="10:15" x14ac:dyDescent="0.3">
      <c r="J1529" t="s">
        <v>8219</v>
      </c>
      <c r="K1529">
        <v>20</v>
      </c>
      <c r="N1529" t="s">
        <v>8221</v>
      </c>
      <c r="O1529">
        <v>6</v>
      </c>
    </row>
    <row r="1530" spans="10:15" x14ac:dyDescent="0.3">
      <c r="J1530" t="s">
        <v>8219</v>
      </c>
      <c r="K1530">
        <v>26</v>
      </c>
      <c r="N1530" t="s">
        <v>8221</v>
      </c>
      <c r="O1530">
        <v>1</v>
      </c>
    </row>
    <row r="1531" spans="10:15" x14ac:dyDescent="0.3">
      <c r="J1531" t="s">
        <v>8219</v>
      </c>
      <c r="K1531">
        <v>128</v>
      </c>
      <c r="N1531" t="s">
        <v>8221</v>
      </c>
      <c r="O1531">
        <v>3</v>
      </c>
    </row>
    <row r="1532" spans="10:15" x14ac:dyDescent="0.3">
      <c r="J1532" t="s">
        <v>8219</v>
      </c>
      <c r="K1532">
        <v>15</v>
      </c>
    </row>
    <row r="1533" spans="10:15" x14ac:dyDescent="0.3">
      <c r="J1533" t="s">
        <v>8219</v>
      </c>
      <c r="K1533">
        <v>25</v>
      </c>
    </row>
    <row r="1534" spans="10:15" x14ac:dyDescent="0.3">
      <c r="J1534" t="s">
        <v>8219</v>
      </c>
      <c r="K1534">
        <v>55</v>
      </c>
    </row>
    <row r="1535" spans="10:15" x14ac:dyDescent="0.3">
      <c r="J1535" t="s">
        <v>8219</v>
      </c>
      <c r="K1535">
        <v>107</v>
      </c>
    </row>
    <row r="1536" spans="10:15" x14ac:dyDescent="0.3">
      <c r="J1536" t="s">
        <v>8219</v>
      </c>
      <c r="K1536">
        <v>557</v>
      </c>
    </row>
    <row r="1537" spans="10:11" x14ac:dyDescent="0.3">
      <c r="J1537" t="s">
        <v>8219</v>
      </c>
      <c r="K1537">
        <v>40</v>
      </c>
    </row>
    <row r="1538" spans="10:11" x14ac:dyDescent="0.3">
      <c r="J1538" t="s">
        <v>8219</v>
      </c>
      <c r="K1538">
        <v>36</v>
      </c>
    </row>
    <row r="1539" spans="10:11" x14ac:dyDescent="0.3">
      <c r="J1539" t="s">
        <v>8219</v>
      </c>
      <c r="K1539">
        <v>159</v>
      </c>
    </row>
    <row r="1540" spans="10:11" x14ac:dyDescent="0.3">
      <c r="J1540" t="s">
        <v>8219</v>
      </c>
      <c r="K1540">
        <v>41</v>
      </c>
    </row>
    <row r="1541" spans="10:11" x14ac:dyDescent="0.3">
      <c r="J1541" t="s">
        <v>8219</v>
      </c>
      <c r="K1541">
        <v>226</v>
      </c>
    </row>
    <row r="1542" spans="10:11" x14ac:dyDescent="0.3">
      <c r="J1542" t="s">
        <v>8219</v>
      </c>
      <c r="K1542">
        <v>30</v>
      </c>
    </row>
    <row r="1543" spans="10:11" x14ac:dyDescent="0.3">
      <c r="J1543" t="s">
        <v>8219</v>
      </c>
      <c r="K1543">
        <v>103</v>
      </c>
    </row>
    <row r="1544" spans="10:11" x14ac:dyDescent="0.3">
      <c r="J1544" t="s">
        <v>8219</v>
      </c>
      <c r="K1544">
        <v>62</v>
      </c>
    </row>
    <row r="1545" spans="10:11" x14ac:dyDescent="0.3">
      <c r="J1545" t="s">
        <v>8219</v>
      </c>
      <c r="K1545">
        <v>6</v>
      </c>
    </row>
    <row r="1546" spans="10:11" x14ac:dyDescent="0.3">
      <c r="J1546" t="s">
        <v>8219</v>
      </c>
      <c r="K1546">
        <v>182</v>
      </c>
    </row>
    <row r="1547" spans="10:11" x14ac:dyDescent="0.3">
      <c r="J1547" t="s">
        <v>8219</v>
      </c>
      <c r="K1547">
        <v>145</v>
      </c>
    </row>
    <row r="1548" spans="10:11" x14ac:dyDescent="0.3">
      <c r="J1548" t="s">
        <v>8219</v>
      </c>
      <c r="K1548">
        <v>25</v>
      </c>
    </row>
    <row r="1549" spans="10:11" x14ac:dyDescent="0.3">
      <c r="J1549" t="s">
        <v>8219</v>
      </c>
      <c r="K1549">
        <v>320</v>
      </c>
    </row>
    <row r="1550" spans="10:11" x14ac:dyDescent="0.3">
      <c r="J1550" t="s">
        <v>8219</v>
      </c>
      <c r="K1550">
        <v>99</v>
      </c>
    </row>
    <row r="1551" spans="10:11" x14ac:dyDescent="0.3">
      <c r="J1551" t="s">
        <v>8219</v>
      </c>
      <c r="K1551">
        <v>348</v>
      </c>
    </row>
    <row r="1552" spans="10:11" x14ac:dyDescent="0.3">
      <c r="J1552" t="s">
        <v>8219</v>
      </c>
      <c r="K1552">
        <v>41</v>
      </c>
    </row>
    <row r="1553" spans="10:11" x14ac:dyDescent="0.3">
      <c r="J1553" t="s">
        <v>8219</v>
      </c>
      <c r="K1553">
        <v>29</v>
      </c>
    </row>
    <row r="1554" spans="10:11" x14ac:dyDescent="0.3">
      <c r="J1554" t="s">
        <v>8219</v>
      </c>
      <c r="K1554">
        <v>25</v>
      </c>
    </row>
    <row r="1555" spans="10:11" x14ac:dyDescent="0.3">
      <c r="J1555" t="s">
        <v>8219</v>
      </c>
      <c r="K1555">
        <v>23</v>
      </c>
    </row>
    <row r="1556" spans="10:11" x14ac:dyDescent="0.3">
      <c r="J1556" t="s">
        <v>8219</v>
      </c>
      <c r="K1556">
        <v>1260</v>
      </c>
    </row>
    <row r="1557" spans="10:11" x14ac:dyDescent="0.3">
      <c r="J1557" t="s">
        <v>8219</v>
      </c>
      <c r="K1557">
        <v>307</v>
      </c>
    </row>
    <row r="1558" spans="10:11" x14ac:dyDescent="0.3">
      <c r="J1558" t="s">
        <v>8219</v>
      </c>
      <c r="K1558">
        <v>329</v>
      </c>
    </row>
    <row r="1559" spans="10:11" x14ac:dyDescent="0.3">
      <c r="J1559" t="s">
        <v>8219</v>
      </c>
      <c r="K1559">
        <v>32</v>
      </c>
    </row>
    <row r="1560" spans="10:11" x14ac:dyDescent="0.3">
      <c r="J1560" t="s">
        <v>8219</v>
      </c>
      <c r="K1560">
        <v>27</v>
      </c>
    </row>
    <row r="1561" spans="10:11" x14ac:dyDescent="0.3">
      <c r="J1561" t="s">
        <v>8219</v>
      </c>
      <c r="K1561">
        <v>236</v>
      </c>
    </row>
    <row r="1562" spans="10:11" x14ac:dyDescent="0.3">
      <c r="J1562" t="s">
        <v>8219</v>
      </c>
      <c r="K1562">
        <v>42</v>
      </c>
    </row>
    <row r="1563" spans="10:11" x14ac:dyDescent="0.3">
      <c r="J1563" t="s">
        <v>8219</v>
      </c>
      <c r="K1563">
        <v>95</v>
      </c>
    </row>
    <row r="1564" spans="10:11" x14ac:dyDescent="0.3">
      <c r="J1564" t="s">
        <v>8219</v>
      </c>
      <c r="K1564">
        <v>37</v>
      </c>
    </row>
    <row r="1565" spans="10:11" x14ac:dyDescent="0.3">
      <c r="J1565" t="s">
        <v>8219</v>
      </c>
      <c r="K1565">
        <v>128</v>
      </c>
    </row>
    <row r="1566" spans="10:11" x14ac:dyDescent="0.3">
      <c r="J1566" t="s">
        <v>8219</v>
      </c>
      <c r="K1566">
        <v>156</v>
      </c>
    </row>
    <row r="1567" spans="10:11" x14ac:dyDescent="0.3">
      <c r="J1567" t="s">
        <v>8219</v>
      </c>
      <c r="K1567">
        <v>64</v>
      </c>
    </row>
    <row r="1568" spans="10:11" x14ac:dyDescent="0.3">
      <c r="J1568" t="s">
        <v>8219</v>
      </c>
      <c r="K1568">
        <v>58</v>
      </c>
    </row>
    <row r="1569" spans="10:11" x14ac:dyDescent="0.3">
      <c r="J1569" t="s">
        <v>8219</v>
      </c>
      <c r="K1569">
        <v>20</v>
      </c>
    </row>
    <row r="1570" spans="10:11" x14ac:dyDescent="0.3">
      <c r="J1570" t="s">
        <v>8219</v>
      </c>
      <c r="K1570">
        <v>47</v>
      </c>
    </row>
    <row r="1571" spans="10:11" x14ac:dyDescent="0.3">
      <c r="J1571" t="s">
        <v>8219</v>
      </c>
      <c r="K1571">
        <v>54</v>
      </c>
    </row>
    <row r="1572" spans="10:11" x14ac:dyDescent="0.3">
      <c r="J1572" t="s">
        <v>8219</v>
      </c>
      <c r="K1572">
        <v>9</v>
      </c>
    </row>
    <row r="1573" spans="10:11" x14ac:dyDescent="0.3">
      <c r="J1573" t="s">
        <v>8219</v>
      </c>
      <c r="K1573">
        <v>213</v>
      </c>
    </row>
    <row r="1574" spans="10:11" x14ac:dyDescent="0.3">
      <c r="J1574" t="s">
        <v>8219</v>
      </c>
      <c r="K1574">
        <v>57</v>
      </c>
    </row>
    <row r="1575" spans="10:11" x14ac:dyDescent="0.3">
      <c r="J1575" t="s">
        <v>8219</v>
      </c>
      <c r="K1575">
        <v>25</v>
      </c>
    </row>
    <row r="1576" spans="10:11" x14ac:dyDescent="0.3">
      <c r="J1576" t="s">
        <v>8219</v>
      </c>
      <c r="K1576">
        <v>104</v>
      </c>
    </row>
    <row r="1577" spans="10:11" x14ac:dyDescent="0.3">
      <c r="J1577" t="s">
        <v>8219</v>
      </c>
      <c r="K1577">
        <v>34</v>
      </c>
    </row>
    <row r="1578" spans="10:11" x14ac:dyDescent="0.3">
      <c r="J1578" t="s">
        <v>8219</v>
      </c>
      <c r="K1578">
        <v>67</v>
      </c>
    </row>
    <row r="1579" spans="10:11" x14ac:dyDescent="0.3">
      <c r="J1579" t="s">
        <v>8219</v>
      </c>
      <c r="K1579">
        <v>241</v>
      </c>
    </row>
    <row r="1580" spans="10:11" x14ac:dyDescent="0.3">
      <c r="J1580" t="s">
        <v>8219</v>
      </c>
      <c r="K1580">
        <v>123</v>
      </c>
    </row>
    <row r="1581" spans="10:11" x14ac:dyDescent="0.3">
      <c r="J1581" t="s">
        <v>8219</v>
      </c>
      <c r="K1581">
        <v>302</v>
      </c>
    </row>
    <row r="1582" spans="10:11" x14ac:dyDescent="0.3">
      <c r="J1582" t="s">
        <v>8219</v>
      </c>
      <c r="K1582">
        <v>89</v>
      </c>
    </row>
    <row r="1583" spans="10:11" x14ac:dyDescent="0.3">
      <c r="J1583" t="s">
        <v>8219</v>
      </c>
      <c r="K1583">
        <v>41</v>
      </c>
    </row>
    <row r="1584" spans="10:11" x14ac:dyDescent="0.3">
      <c r="J1584" t="s">
        <v>8219</v>
      </c>
      <c r="K1584">
        <v>69</v>
      </c>
    </row>
    <row r="1585" spans="10:11" x14ac:dyDescent="0.3">
      <c r="J1585" t="s">
        <v>8219</v>
      </c>
      <c r="K1585">
        <v>52</v>
      </c>
    </row>
    <row r="1586" spans="10:11" x14ac:dyDescent="0.3">
      <c r="J1586" t="s">
        <v>8219</v>
      </c>
      <c r="K1586">
        <v>57</v>
      </c>
    </row>
    <row r="1587" spans="10:11" x14ac:dyDescent="0.3">
      <c r="J1587" t="s">
        <v>8219</v>
      </c>
      <c r="K1587">
        <v>74</v>
      </c>
    </row>
    <row r="1588" spans="10:11" x14ac:dyDescent="0.3">
      <c r="J1588" t="s">
        <v>8219</v>
      </c>
      <c r="K1588">
        <v>63</v>
      </c>
    </row>
    <row r="1589" spans="10:11" x14ac:dyDescent="0.3">
      <c r="J1589" t="s">
        <v>8219</v>
      </c>
      <c r="K1589">
        <v>72</v>
      </c>
    </row>
    <row r="1590" spans="10:11" x14ac:dyDescent="0.3">
      <c r="J1590" t="s">
        <v>8219</v>
      </c>
      <c r="K1590">
        <v>71</v>
      </c>
    </row>
    <row r="1591" spans="10:11" x14ac:dyDescent="0.3">
      <c r="J1591" t="s">
        <v>8219</v>
      </c>
      <c r="K1591">
        <v>21</v>
      </c>
    </row>
    <row r="1592" spans="10:11" x14ac:dyDescent="0.3">
      <c r="J1592" t="s">
        <v>8219</v>
      </c>
      <c r="K1592">
        <v>930</v>
      </c>
    </row>
    <row r="1593" spans="10:11" x14ac:dyDescent="0.3">
      <c r="J1593" t="s">
        <v>8219</v>
      </c>
      <c r="K1593">
        <v>55</v>
      </c>
    </row>
    <row r="1594" spans="10:11" x14ac:dyDescent="0.3">
      <c r="J1594" t="s">
        <v>8219</v>
      </c>
      <c r="K1594">
        <v>61</v>
      </c>
    </row>
    <row r="1595" spans="10:11" x14ac:dyDescent="0.3">
      <c r="J1595" t="s">
        <v>8219</v>
      </c>
      <c r="K1595">
        <v>82</v>
      </c>
    </row>
    <row r="1596" spans="10:11" x14ac:dyDescent="0.3">
      <c r="J1596" t="s">
        <v>8219</v>
      </c>
      <c r="K1596">
        <v>71</v>
      </c>
    </row>
    <row r="1597" spans="10:11" x14ac:dyDescent="0.3">
      <c r="J1597" t="s">
        <v>8219</v>
      </c>
      <c r="K1597">
        <v>117</v>
      </c>
    </row>
    <row r="1598" spans="10:11" x14ac:dyDescent="0.3">
      <c r="J1598" t="s">
        <v>8219</v>
      </c>
      <c r="K1598">
        <v>29</v>
      </c>
    </row>
    <row r="1599" spans="10:11" x14ac:dyDescent="0.3">
      <c r="J1599" t="s">
        <v>8219</v>
      </c>
      <c r="K1599">
        <v>74</v>
      </c>
    </row>
    <row r="1600" spans="10:11" x14ac:dyDescent="0.3">
      <c r="J1600" t="s">
        <v>8219</v>
      </c>
      <c r="K1600">
        <v>23</v>
      </c>
    </row>
    <row r="1601" spans="10:11" x14ac:dyDescent="0.3">
      <c r="J1601" t="s">
        <v>8219</v>
      </c>
      <c r="K1601">
        <v>60</v>
      </c>
    </row>
    <row r="1602" spans="10:11" x14ac:dyDescent="0.3">
      <c r="J1602" t="s">
        <v>8219</v>
      </c>
      <c r="K1602">
        <v>55</v>
      </c>
    </row>
    <row r="1603" spans="10:11" x14ac:dyDescent="0.3">
      <c r="J1603" t="s">
        <v>8219</v>
      </c>
      <c r="K1603">
        <v>51</v>
      </c>
    </row>
    <row r="1604" spans="10:11" x14ac:dyDescent="0.3">
      <c r="J1604" t="s">
        <v>8219</v>
      </c>
      <c r="K1604">
        <v>78</v>
      </c>
    </row>
    <row r="1605" spans="10:11" x14ac:dyDescent="0.3">
      <c r="J1605" t="s">
        <v>8219</v>
      </c>
      <c r="K1605">
        <v>62</v>
      </c>
    </row>
    <row r="1606" spans="10:11" x14ac:dyDescent="0.3">
      <c r="J1606" t="s">
        <v>8219</v>
      </c>
      <c r="K1606">
        <v>45</v>
      </c>
    </row>
    <row r="1607" spans="10:11" x14ac:dyDescent="0.3">
      <c r="J1607" t="s">
        <v>8219</v>
      </c>
      <c r="K1607">
        <v>15</v>
      </c>
    </row>
    <row r="1608" spans="10:11" x14ac:dyDescent="0.3">
      <c r="J1608" t="s">
        <v>8219</v>
      </c>
      <c r="K1608">
        <v>151</v>
      </c>
    </row>
    <row r="1609" spans="10:11" x14ac:dyDescent="0.3">
      <c r="J1609" t="s">
        <v>8219</v>
      </c>
      <c r="K1609">
        <v>68</v>
      </c>
    </row>
    <row r="1610" spans="10:11" x14ac:dyDescent="0.3">
      <c r="J1610" t="s">
        <v>8219</v>
      </c>
      <c r="K1610">
        <v>46</v>
      </c>
    </row>
    <row r="1611" spans="10:11" x14ac:dyDescent="0.3">
      <c r="J1611" t="s">
        <v>8219</v>
      </c>
      <c r="K1611">
        <v>24</v>
      </c>
    </row>
    <row r="1612" spans="10:11" x14ac:dyDescent="0.3">
      <c r="J1612" t="s">
        <v>8219</v>
      </c>
      <c r="K1612">
        <v>70</v>
      </c>
    </row>
    <row r="1613" spans="10:11" x14ac:dyDescent="0.3">
      <c r="J1613" t="s">
        <v>8219</v>
      </c>
      <c r="K1613">
        <v>244</v>
      </c>
    </row>
    <row r="1614" spans="10:11" x14ac:dyDescent="0.3">
      <c r="J1614" t="s">
        <v>8219</v>
      </c>
      <c r="K1614">
        <v>82</v>
      </c>
    </row>
    <row r="1615" spans="10:11" x14ac:dyDescent="0.3">
      <c r="J1615" t="s">
        <v>8219</v>
      </c>
      <c r="K1615">
        <v>226</v>
      </c>
    </row>
    <row r="1616" spans="10:11" x14ac:dyDescent="0.3">
      <c r="J1616" t="s">
        <v>8219</v>
      </c>
      <c r="K1616">
        <v>60</v>
      </c>
    </row>
    <row r="1617" spans="10:11" x14ac:dyDescent="0.3">
      <c r="J1617" t="s">
        <v>8219</v>
      </c>
      <c r="K1617">
        <v>322</v>
      </c>
    </row>
    <row r="1618" spans="10:11" x14ac:dyDescent="0.3">
      <c r="J1618" t="s">
        <v>8219</v>
      </c>
      <c r="K1618">
        <v>94</v>
      </c>
    </row>
    <row r="1619" spans="10:11" x14ac:dyDescent="0.3">
      <c r="J1619" t="s">
        <v>8219</v>
      </c>
      <c r="K1619">
        <v>47</v>
      </c>
    </row>
    <row r="1620" spans="10:11" x14ac:dyDescent="0.3">
      <c r="J1620" t="s">
        <v>8219</v>
      </c>
      <c r="K1620">
        <v>115</v>
      </c>
    </row>
    <row r="1621" spans="10:11" x14ac:dyDescent="0.3">
      <c r="J1621" t="s">
        <v>8219</v>
      </c>
      <c r="K1621">
        <v>134</v>
      </c>
    </row>
    <row r="1622" spans="10:11" x14ac:dyDescent="0.3">
      <c r="J1622" t="s">
        <v>8219</v>
      </c>
      <c r="K1622">
        <v>35</v>
      </c>
    </row>
    <row r="1623" spans="10:11" x14ac:dyDescent="0.3">
      <c r="J1623" t="s">
        <v>8219</v>
      </c>
      <c r="K1623">
        <v>104</v>
      </c>
    </row>
    <row r="1624" spans="10:11" x14ac:dyDescent="0.3">
      <c r="J1624" t="s">
        <v>8219</v>
      </c>
      <c r="K1624">
        <v>184</v>
      </c>
    </row>
    <row r="1625" spans="10:11" x14ac:dyDescent="0.3">
      <c r="J1625" t="s">
        <v>8219</v>
      </c>
      <c r="K1625">
        <v>119</v>
      </c>
    </row>
    <row r="1626" spans="10:11" x14ac:dyDescent="0.3">
      <c r="J1626" t="s">
        <v>8219</v>
      </c>
      <c r="K1626">
        <v>59</v>
      </c>
    </row>
    <row r="1627" spans="10:11" x14ac:dyDescent="0.3">
      <c r="J1627" t="s">
        <v>8219</v>
      </c>
      <c r="K1627">
        <v>113</v>
      </c>
    </row>
    <row r="1628" spans="10:11" x14ac:dyDescent="0.3">
      <c r="J1628" t="s">
        <v>8219</v>
      </c>
      <c r="K1628">
        <v>84</v>
      </c>
    </row>
    <row r="1629" spans="10:11" x14ac:dyDescent="0.3">
      <c r="J1629" t="s">
        <v>8219</v>
      </c>
      <c r="K1629">
        <v>74</v>
      </c>
    </row>
    <row r="1630" spans="10:11" x14ac:dyDescent="0.3">
      <c r="J1630" t="s">
        <v>8219</v>
      </c>
      <c r="K1630">
        <v>216</v>
      </c>
    </row>
    <row r="1631" spans="10:11" x14ac:dyDescent="0.3">
      <c r="J1631" t="s">
        <v>8219</v>
      </c>
      <c r="K1631">
        <v>39</v>
      </c>
    </row>
    <row r="1632" spans="10:11" x14ac:dyDescent="0.3">
      <c r="J1632" t="s">
        <v>8219</v>
      </c>
      <c r="K1632">
        <v>21</v>
      </c>
    </row>
    <row r="1633" spans="10:11" x14ac:dyDescent="0.3">
      <c r="J1633" t="s">
        <v>8219</v>
      </c>
      <c r="K1633">
        <v>30</v>
      </c>
    </row>
    <row r="1634" spans="10:11" x14ac:dyDescent="0.3">
      <c r="J1634" t="s">
        <v>8219</v>
      </c>
      <c r="K1634">
        <v>37</v>
      </c>
    </row>
    <row r="1635" spans="10:11" x14ac:dyDescent="0.3">
      <c r="J1635" t="s">
        <v>8219</v>
      </c>
      <c r="K1635">
        <v>202</v>
      </c>
    </row>
    <row r="1636" spans="10:11" x14ac:dyDescent="0.3">
      <c r="J1636" t="s">
        <v>8219</v>
      </c>
      <c r="K1636">
        <v>37</v>
      </c>
    </row>
    <row r="1637" spans="10:11" x14ac:dyDescent="0.3">
      <c r="J1637" t="s">
        <v>8219</v>
      </c>
      <c r="K1637">
        <v>28</v>
      </c>
    </row>
    <row r="1638" spans="10:11" x14ac:dyDescent="0.3">
      <c r="J1638" t="s">
        <v>8219</v>
      </c>
      <c r="K1638">
        <v>26</v>
      </c>
    </row>
    <row r="1639" spans="10:11" x14ac:dyDescent="0.3">
      <c r="J1639" t="s">
        <v>8219</v>
      </c>
      <c r="K1639">
        <v>61</v>
      </c>
    </row>
    <row r="1640" spans="10:11" x14ac:dyDescent="0.3">
      <c r="J1640" t="s">
        <v>8219</v>
      </c>
      <c r="K1640">
        <v>115</v>
      </c>
    </row>
    <row r="1641" spans="10:11" x14ac:dyDescent="0.3">
      <c r="J1641" t="s">
        <v>8219</v>
      </c>
      <c r="K1641">
        <v>181</v>
      </c>
    </row>
    <row r="1642" spans="10:11" x14ac:dyDescent="0.3">
      <c r="J1642" t="s">
        <v>8219</v>
      </c>
      <c r="K1642">
        <v>110</v>
      </c>
    </row>
    <row r="1643" spans="10:11" x14ac:dyDescent="0.3">
      <c r="J1643" t="s">
        <v>8219</v>
      </c>
      <c r="K1643">
        <v>269</v>
      </c>
    </row>
    <row r="1644" spans="10:11" x14ac:dyDescent="0.3">
      <c r="J1644" t="s">
        <v>8219</v>
      </c>
      <c r="K1644">
        <v>79</v>
      </c>
    </row>
    <row r="1645" spans="10:11" x14ac:dyDescent="0.3">
      <c r="J1645" t="s">
        <v>8219</v>
      </c>
      <c r="K1645">
        <v>104</v>
      </c>
    </row>
    <row r="1646" spans="10:11" x14ac:dyDescent="0.3">
      <c r="J1646" t="s">
        <v>8219</v>
      </c>
      <c r="K1646">
        <v>34</v>
      </c>
    </row>
    <row r="1647" spans="10:11" x14ac:dyDescent="0.3">
      <c r="J1647" t="s">
        <v>8219</v>
      </c>
      <c r="K1647">
        <v>167</v>
      </c>
    </row>
    <row r="1648" spans="10:11" x14ac:dyDescent="0.3">
      <c r="J1648" t="s">
        <v>8219</v>
      </c>
      <c r="K1648">
        <v>183</v>
      </c>
    </row>
    <row r="1649" spans="10:11" x14ac:dyDescent="0.3">
      <c r="J1649" t="s">
        <v>8219</v>
      </c>
      <c r="K1649">
        <v>71</v>
      </c>
    </row>
    <row r="1650" spans="10:11" x14ac:dyDescent="0.3">
      <c r="J1650" t="s">
        <v>8219</v>
      </c>
      <c r="K1650">
        <v>69</v>
      </c>
    </row>
    <row r="1651" spans="10:11" x14ac:dyDescent="0.3">
      <c r="J1651" t="s">
        <v>8219</v>
      </c>
      <c r="K1651">
        <v>270</v>
      </c>
    </row>
    <row r="1652" spans="10:11" x14ac:dyDescent="0.3">
      <c r="J1652" t="s">
        <v>8219</v>
      </c>
      <c r="K1652">
        <v>193</v>
      </c>
    </row>
    <row r="1653" spans="10:11" x14ac:dyDescent="0.3">
      <c r="J1653" t="s">
        <v>8219</v>
      </c>
      <c r="K1653">
        <v>57</v>
      </c>
    </row>
    <row r="1654" spans="10:11" x14ac:dyDescent="0.3">
      <c r="J1654" t="s">
        <v>8219</v>
      </c>
      <c r="K1654">
        <v>200</v>
      </c>
    </row>
    <row r="1655" spans="10:11" x14ac:dyDescent="0.3">
      <c r="J1655" t="s">
        <v>8219</v>
      </c>
      <c r="K1655">
        <v>88</v>
      </c>
    </row>
    <row r="1656" spans="10:11" x14ac:dyDescent="0.3">
      <c r="J1656" t="s">
        <v>8219</v>
      </c>
      <c r="K1656">
        <v>213</v>
      </c>
    </row>
    <row r="1657" spans="10:11" x14ac:dyDescent="0.3">
      <c r="J1657" t="s">
        <v>8219</v>
      </c>
      <c r="K1657">
        <v>20</v>
      </c>
    </row>
    <row r="1658" spans="10:11" x14ac:dyDescent="0.3">
      <c r="J1658" t="s">
        <v>8219</v>
      </c>
      <c r="K1658">
        <v>50</v>
      </c>
    </row>
    <row r="1659" spans="10:11" x14ac:dyDescent="0.3">
      <c r="J1659" t="s">
        <v>8219</v>
      </c>
      <c r="K1659">
        <v>115</v>
      </c>
    </row>
    <row r="1660" spans="10:11" x14ac:dyDescent="0.3">
      <c r="J1660" t="s">
        <v>8219</v>
      </c>
      <c r="K1660">
        <v>186</v>
      </c>
    </row>
    <row r="1661" spans="10:11" x14ac:dyDescent="0.3">
      <c r="J1661" t="s">
        <v>8219</v>
      </c>
      <c r="K1661">
        <v>18</v>
      </c>
    </row>
    <row r="1662" spans="10:11" x14ac:dyDescent="0.3">
      <c r="J1662" t="s">
        <v>8219</v>
      </c>
      <c r="K1662">
        <v>176</v>
      </c>
    </row>
    <row r="1663" spans="10:11" x14ac:dyDescent="0.3">
      <c r="J1663" t="s">
        <v>8219</v>
      </c>
      <c r="K1663">
        <v>41</v>
      </c>
    </row>
    <row r="1664" spans="10:11" x14ac:dyDescent="0.3">
      <c r="J1664" t="s">
        <v>8219</v>
      </c>
      <c r="K1664">
        <v>75</v>
      </c>
    </row>
    <row r="1665" spans="10:11" x14ac:dyDescent="0.3">
      <c r="J1665" t="s">
        <v>8219</v>
      </c>
      <c r="K1665">
        <v>97</v>
      </c>
    </row>
    <row r="1666" spans="10:11" x14ac:dyDescent="0.3">
      <c r="J1666" t="s">
        <v>8219</v>
      </c>
      <c r="K1666">
        <v>73</v>
      </c>
    </row>
    <row r="1667" spans="10:11" x14ac:dyDescent="0.3">
      <c r="J1667" t="s">
        <v>8219</v>
      </c>
      <c r="K1667">
        <v>49</v>
      </c>
    </row>
    <row r="1668" spans="10:11" x14ac:dyDescent="0.3">
      <c r="J1668" t="s">
        <v>8219</v>
      </c>
      <c r="K1668">
        <v>134</v>
      </c>
    </row>
    <row r="1669" spans="10:11" x14ac:dyDescent="0.3">
      <c r="J1669" t="s">
        <v>8219</v>
      </c>
      <c r="K1669">
        <v>68</v>
      </c>
    </row>
    <row r="1670" spans="10:11" x14ac:dyDescent="0.3">
      <c r="J1670" t="s">
        <v>8219</v>
      </c>
      <c r="K1670">
        <v>49</v>
      </c>
    </row>
    <row r="1671" spans="10:11" x14ac:dyDescent="0.3">
      <c r="J1671" t="s">
        <v>8219</v>
      </c>
      <c r="K1671">
        <v>63</v>
      </c>
    </row>
    <row r="1672" spans="10:11" x14ac:dyDescent="0.3">
      <c r="J1672" t="s">
        <v>8219</v>
      </c>
      <c r="K1672">
        <v>163</v>
      </c>
    </row>
    <row r="1673" spans="10:11" x14ac:dyDescent="0.3">
      <c r="J1673" t="s">
        <v>8219</v>
      </c>
      <c r="K1673">
        <v>288</v>
      </c>
    </row>
    <row r="1674" spans="10:11" x14ac:dyDescent="0.3">
      <c r="J1674" t="s">
        <v>8219</v>
      </c>
      <c r="K1674">
        <v>42</v>
      </c>
    </row>
    <row r="1675" spans="10:11" x14ac:dyDescent="0.3">
      <c r="J1675" t="s">
        <v>8219</v>
      </c>
      <c r="K1675">
        <v>70</v>
      </c>
    </row>
    <row r="1676" spans="10:11" x14ac:dyDescent="0.3">
      <c r="J1676" t="s">
        <v>8219</v>
      </c>
      <c r="K1676">
        <v>30</v>
      </c>
    </row>
    <row r="1677" spans="10:11" x14ac:dyDescent="0.3">
      <c r="J1677" t="s">
        <v>8219</v>
      </c>
      <c r="K1677">
        <v>51</v>
      </c>
    </row>
    <row r="1678" spans="10:11" x14ac:dyDescent="0.3">
      <c r="J1678" t="s">
        <v>8219</v>
      </c>
      <c r="K1678">
        <v>145</v>
      </c>
    </row>
    <row r="1679" spans="10:11" x14ac:dyDescent="0.3">
      <c r="J1679" t="s">
        <v>8219</v>
      </c>
      <c r="K1679">
        <v>21</v>
      </c>
    </row>
    <row r="1680" spans="10:11" x14ac:dyDescent="0.3">
      <c r="J1680" t="s">
        <v>8219</v>
      </c>
      <c r="K1680">
        <v>286</v>
      </c>
    </row>
    <row r="1681" spans="10:11" x14ac:dyDescent="0.3">
      <c r="J1681" t="s">
        <v>8219</v>
      </c>
      <c r="K1681">
        <v>12</v>
      </c>
    </row>
    <row r="1682" spans="10:11" x14ac:dyDescent="0.3">
      <c r="J1682" t="s">
        <v>8219</v>
      </c>
      <c r="K1682">
        <v>100</v>
      </c>
    </row>
    <row r="1683" spans="10:11" x14ac:dyDescent="0.3">
      <c r="J1683" t="s">
        <v>8219</v>
      </c>
      <c r="K1683">
        <v>100</v>
      </c>
    </row>
    <row r="1684" spans="10:11" x14ac:dyDescent="0.3">
      <c r="J1684" t="s">
        <v>8219</v>
      </c>
      <c r="K1684">
        <v>34</v>
      </c>
    </row>
    <row r="1685" spans="10:11" x14ac:dyDescent="0.3">
      <c r="J1685" t="s">
        <v>8219</v>
      </c>
      <c r="K1685">
        <v>63</v>
      </c>
    </row>
    <row r="1686" spans="10:11" x14ac:dyDescent="0.3">
      <c r="J1686" t="s">
        <v>8219</v>
      </c>
      <c r="K1686">
        <v>30</v>
      </c>
    </row>
    <row r="1687" spans="10:11" x14ac:dyDescent="0.3">
      <c r="J1687" t="s">
        <v>8219</v>
      </c>
      <c r="K1687">
        <v>47</v>
      </c>
    </row>
    <row r="1688" spans="10:11" x14ac:dyDescent="0.3">
      <c r="J1688" t="s">
        <v>8219</v>
      </c>
      <c r="K1688">
        <v>237</v>
      </c>
    </row>
    <row r="1689" spans="10:11" x14ac:dyDescent="0.3">
      <c r="J1689" t="s">
        <v>8219</v>
      </c>
      <c r="K1689">
        <v>47</v>
      </c>
    </row>
    <row r="1690" spans="10:11" x14ac:dyDescent="0.3">
      <c r="J1690" t="s">
        <v>8219</v>
      </c>
      <c r="K1690">
        <v>15</v>
      </c>
    </row>
    <row r="1691" spans="10:11" x14ac:dyDescent="0.3">
      <c r="J1691" t="s">
        <v>8219</v>
      </c>
      <c r="K1691">
        <v>81</v>
      </c>
    </row>
    <row r="1692" spans="10:11" x14ac:dyDescent="0.3">
      <c r="J1692" t="s">
        <v>8219</v>
      </c>
      <c r="K1692">
        <v>122</v>
      </c>
    </row>
    <row r="1693" spans="10:11" x14ac:dyDescent="0.3">
      <c r="J1693" t="s">
        <v>8219</v>
      </c>
      <c r="K1693">
        <v>34</v>
      </c>
    </row>
    <row r="1694" spans="10:11" x14ac:dyDescent="0.3">
      <c r="J1694" t="s">
        <v>8219</v>
      </c>
      <c r="K1694">
        <v>207</v>
      </c>
    </row>
    <row r="1695" spans="10:11" x14ac:dyDescent="0.3">
      <c r="J1695" t="s">
        <v>8219</v>
      </c>
      <c r="K1695">
        <v>25</v>
      </c>
    </row>
    <row r="1696" spans="10:11" x14ac:dyDescent="0.3">
      <c r="J1696" t="s">
        <v>8219</v>
      </c>
      <c r="K1696">
        <v>72</v>
      </c>
    </row>
    <row r="1697" spans="10:11" x14ac:dyDescent="0.3">
      <c r="J1697" t="s">
        <v>8219</v>
      </c>
      <c r="K1697">
        <v>14</v>
      </c>
    </row>
    <row r="1698" spans="10:11" x14ac:dyDescent="0.3">
      <c r="J1698" t="s">
        <v>8219</v>
      </c>
      <c r="K1698">
        <v>15</v>
      </c>
    </row>
    <row r="1699" spans="10:11" x14ac:dyDescent="0.3">
      <c r="J1699" t="s">
        <v>8219</v>
      </c>
      <c r="K1699">
        <v>91</v>
      </c>
    </row>
    <row r="1700" spans="10:11" x14ac:dyDescent="0.3">
      <c r="J1700" t="s">
        <v>8219</v>
      </c>
      <c r="K1700">
        <v>24</v>
      </c>
    </row>
    <row r="1701" spans="10:11" x14ac:dyDescent="0.3">
      <c r="J1701" t="s">
        <v>8219</v>
      </c>
      <c r="K1701">
        <v>27</v>
      </c>
    </row>
    <row r="1702" spans="10:11" x14ac:dyDescent="0.3">
      <c r="J1702" t="s">
        <v>8219</v>
      </c>
      <c r="K1702">
        <v>47</v>
      </c>
    </row>
    <row r="1703" spans="10:11" x14ac:dyDescent="0.3">
      <c r="J1703" t="s">
        <v>8219</v>
      </c>
      <c r="K1703">
        <v>44</v>
      </c>
    </row>
    <row r="1704" spans="10:11" x14ac:dyDescent="0.3">
      <c r="J1704" t="s">
        <v>8219</v>
      </c>
      <c r="K1704">
        <v>72</v>
      </c>
    </row>
    <row r="1705" spans="10:11" x14ac:dyDescent="0.3">
      <c r="J1705" t="s">
        <v>8219</v>
      </c>
      <c r="K1705">
        <v>63</v>
      </c>
    </row>
    <row r="1706" spans="10:11" x14ac:dyDescent="0.3">
      <c r="J1706" t="s">
        <v>8219</v>
      </c>
      <c r="K1706">
        <v>88</v>
      </c>
    </row>
    <row r="1707" spans="10:11" x14ac:dyDescent="0.3">
      <c r="J1707" t="s">
        <v>8219</v>
      </c>
      <c r="K1707">
        <v>70</v>
      </c>
    </row>
    <row r="1708" spans="10:11" x14ac:dyDescent="0.3">
      <c r="J1708" t="s">
        <v>8219</v>
      </c>
      <c r="K1708">
        <v>50</v>
      </c>
    </row>
    <row r="1709" spans="10:11" x14ac:dyDescent="0.3">
      <c r="J1709" t="s">
        <v>8219</v>
      </c>
      <c r="K1709">
        <v>35</v>
      </c>
    </row>
    <row r="1710" spans="10:11" x14ac:dyDescent="0.3">
      <c r="J1710" t="s">
        <v>8219</v>
      </c>
      <c r="K1710">
        <v>175</v>
      </c>
    </row>
    <row r="1711" spans="10:11" x14ac:dyDescent="0.3">
      <c r="J1711" t="s">
        <v>8219</v>
      </c>
      <c r="K1711">
        <v>20</v>
      </c>
    </row>
    <row r="1712" spans="10:11" x14ac:dyDescent="0.3">
      <c r="J1712" t="s">
        <v>8219</v>
      </c>
      <c r="K1712">
        <v>54</v>
      </c>
    </row>
    <row r="1713" spans="10:11" x14ac:dyDescent="0.3">
      <c r="J1713" t="s">
        <v>8219</v>
      </c>
      <c r="K1713">
        <v>20</v>
      </c>
    </row>
    <row r="1714" spans="10:11" x14ac:dyDescent="0.3">
      <c r="J1714" t="s">
        <v>8219</v>
      </c>
      <c r="K1714">
        <v>57</v>
      </c>
    </row>
    <row r="1715" spans="10:11" x14ac:dyDescent="0.3">
      <c r="J1715" t="s">
        <v>8219</v>
      </c>
      <c r="K1715">
        <v>31</v>
      </c>
    </row>
    <row r="1716" spans="10:11" x14ac:dyDescent="0.3">
      <c r="J1716" t="s">
        <v>8219</v>
      </c>
      <c r="K1716">
        <v>31</v>
      </c>
    </row>
    <row r="1717" spans="10:11" x14ac:dyDescent="0.3">
      <c r="J1717" t="s">
        <v>8219</v>
      </c>
      <c r="K1717">
        <v>45</v>
      </c>
    </row>
    <row r="1718" spans="10:11" x14ac:dyDescent="0.3">
      <c r="J1718" t="s">
        <v>8219</v>
      </c>
      <c r="K1718">
        <v>41</v>
      </c>
    </row>
    <row r="1719" spans="10:11" x14ac:dyDescent="0.3">
      <c r="J1719" t="s">
        <v>8219</v>
      </c>
      <c r="K1719">
        <v>29</v>
      </c>
    </row>
    <row r="1720" spans="10:11" x14ac:dyDescent="0.3">
      <c r="J1720" t="s">
        <v>8219</v>
      </c>
      <c r="K1720">
        <v>58</v>
      </c>
    </row>
    <row r="1721" spans="10:11" x14ac:dyDescent="0.3">
      <c r="J1721" t="s">
        <v>8219</v>
      </c>
      <c r="K1721">
        <v>89</v>
      </c>
    </row>
    <row r="1722" spans="10:11" x14ac:dyDescent="0.3">
      <c r="J1722" t="s">
        <v>8219</v>
      </c>
      <c r="K1722">
        <v>125</v>
      </c>
    </row>
    <row r="1723" spans="10:11" x14ac:dyDescent="0.3">
      <c r="J1723" t="s">
        <v>8219</v>
      </c>
      <c r="K1723">
        <v>18</v>
      </c>
    </row>
    <row r="1724" spans="10:11" x14ac:dyDescent="0.3">
      <c r="J1724" t="s">
        <v>8219</v>
      </c>
      <c r="K1724">
        <v>32</v>
      </c>
    </row>
    <row r="1725" spans="10:11" x14ac:dyDescent="0.3">
      <c r="J1725" t="s">
        <v>8219</v>
      </c>
      <c r="K1725">
        <v>16</v>
      </c>
    </row>
    <row r="1726" spans="10:11" x14ac:dyDescent="0.3">
      <c r="J1726" t="s">
        <v>8219</v>
      </c>
      <c r="K1726">
        <v>38</v>
      </c>
    </row>
    <row r="1727" spans="10:11" x14ac:dyDescent="0.3">
      <c r="J1727" t="s">
        <v>8219</v>
      </c>
      <c r="K1727">
        <v>15</v>
      </c>
    </row>
    <row r="1728" spans="10:11" x14ac:dyDescent="0.3">
      <c r="J1728" t="s">
        <v>8219</v>
      </c>
      <c r="K1728">
        <v>23</v>
      </c>
    </row>
    <row r="1729" spans="10:11" x14ac:dyDescent="0.3">
      <c r="J1729" t="s">
        <v>8219</v>
      </c>
      <c r="K1729">
        <v>49</v>
      </c>
    </row>
    <row r="1730" spans="10:11" x14ac:dyDescent="0.3">
      <c r="J1730" t="s">
        <v>8219</v>
      </c>
      <c r="K1730">
        <v>10</v>
      </c>
    </row>
    <row r="1731" spans="10:11" x14ac:dyDescent="0.3">
      <c r="J1731" t="s">
        <v>8219</v>
      </c>
      <c r="K1731">
        <v>15</v>
      </c>
    </row>
    <row r="1732" spans="10:11" x14ac:dyDescent="0.3">
      <c r="J1732" t="s">
        <v>8219</v>
      </c>
      <c r="K1732">
        <v>57</v>
      </c>
    </row>
    <row r="1733" spans="10:11" x14ac:dyDescent="0.3">
      <c r="J1733" t="s">
        <v>8219</v>
      </c>
      <c r="K1733">
        <v>33</v>
      </c>
    </row>
    <row r="1734" spans="10:11" x14ac:dyDescent="0.3">
      <c r="J1734" t="s">
        <v>8219</v>
      </c>
      <c r="K1734">
        <v>9</v>
      </c>
    </row>
    <row r="1735" spans="10:11" x14ac:dyDescent="0.3">
      <c r="J1735" t="s">
        <v>8219</v>
      </c>
      <c r="K1735">
        <v>26</v>
      </c>
    </row>
    <row r="1736" spans="10:11" x14ac:dyDescent="0.3">
      <c r="J1736" t="s">
        <v>8219</v>
      </c>
      <c r="K1736">
        <v>69</v>
      </c>
    </row>
    <row r="1737" spans="10:11" x14ac:dyDescent="0.3">
      <c r="J1737" t="s">
        <v>8219</v>
      </c>
      <c r="K1737">
        <v>65</v>
      </c>
    </row>
    <row r="1738" spans="10:11" x14ac:dyDescent="0.3">
      <c r="J1738" t="s">
        <v>8219</v>
      </c>
      <c r="K1738">
        <v>83</v>
      </c>
    </row>
    <row r="1739" spans="10:11" x14ac:dyDescent="0.3">
      <c r="J1739" t="s">
        <v>8219</v>
      </c>
      <c r="K1739">
        <v>111</v>
      </c>
    </row>
    <row r="1740" spans="10:11" x14ac:dyDescent="0.3">
      <c r="J1740" t="s">
        <v>8219</v>
      </c>
      <c r="K1740">
        <v>46</v>
      </c>
    </row>
    <row r="1741" spans="10:11" x14ac:dyDescent="0.3">
      <c r="J1741" t="s">
        <v>8219</v>
      </c>
      <c r="K1741">
        <v>63</v>
      </c>
    </row>
    <row r="1742" spans="10:11" x14ac:dyDescent="0.3">
      <c r="J1742" t="s">
        <v>8219</v>
      </c>
      <c r="K1742">
        <v>9</v>
      </c>
    </row>
    <row r="1743" spans="10:11" x14ac:dyDescent="0.3">
      <c r="J1743" t="s">
        <v>8219</v>
      </c>
      <c r="K1743">
        <v>34</v>
      </c>
    </row>
    <row r="1744" spans="10:11" x14ac:dyDescent="0.3">
      <c r="J1744" t="s">
        <v>8219</v>
      </c>
      <c r="K1744">
        <v>112</v>
      </c>
    </row>
    <row r="1745" spans="10:11" x14ac:dyDescent="0.3">
      <c r="J1745" t="s">
        <v>8219</v>
      </c>
      <c r="K1745">
        <v>47</v>
      </c>
    </row>
    <row r="1746" spans="10:11" x14ac:dyDescent="0.3">
      <c r="J1746" t="s">
        <v>8219</v>
      </c>
      <c r="K1746">
        <v>38</v>
      </c>
    </row>
    <row r="1747" spans="10:11" x14ac:dyDescent="0.3">
      <c r="J1747" t="s">
        <v>8219</v>
      </c>
      <c r="K1747">
        <v>28</v>
      </c>
    </row>
    <row r="1748" spans="10:11" x14ac:dyDescent="0.3">
      <c r="J1748" t="s">
        <v>8219</v>
      </c>
      <c r="K1748">
        <v>78</v>
      </c>
    </row>
    <row r="1749" spans="10:11" x14ac:dyDescent="0.3">
      <c r="J1749" t="s">
        <v>8219</v>
      </c>
      <c r="K1749">
        <v>23</v>
      </c>
    </row>
    <row r="1750" spans="10:11" x14ac:dyDescent="0.3">
      <c r="J1750" t="s">
        <v>8219</v>
      </c>
      <c r="K1750">
        <v>40</v>
      </c>
    </row>
    <row r="1751" spans="10:11" x14ac:dyDescent="0.3">
      <c r="J1751" t="s">
        <v>8219</v>
      </c>
      <c r="K1751">
        <v>13</v>
      </c>
    </row>
    <row r="1752" spans="10:11" x14ac:dyDescent="0.3">
      <c r="J1752" t="s">
        <v>8219</v>
      </c>
      <c r="K1752">
        <v>18</v>
      </c>
    </row>
    <row r="1753" spans="10:11" x14ac:dyDescent="0.3">
      <c r="J1753" t="s">
        <v>8219</v>
      </c>
      <c r="K1753">
        <v>22</v>
      </c>
    </row>
    <row r="1754" spans="10:11" x14ac:dyDescent="0.3">
      <c r="J1754" t="s">
        <v>8219</v>
      </c>
      <c r="K1754">
        <v>79</v>
      </c>
    </row>
    <row r="1755" spans="10:11" x14ac:dyDescent="0.3">
      <c r="J1755" t="s">
        <v>8219</v>
      </c>
      <c r="K1755">
        <v>14</v>
      </c>
    </row>
    <row r="1756" spans="10:11" x14ac:dyDescent="0.3">
      <c r="J1756" t="s">
        <v>8219</v>
      </c>
      <c r="K1756">
        <v>51</v>
      </c>
    </row>
    <row r="1757" spans="10:11" x14ac:dyDescent="0.3">
      <c r="J1757" t="s">
        <v>8219</v>
      </c>
      <c r="K1757">
        <v>54</v>
      </c>
    </row>
    <row r="1758" spans="10:11" x14ac:dyDescent="0.3">
      <c r="J1758" t="s">
        <v>8219</v>
      </c>
      <c r="K1758">
        <v>70</v>
      </c>
    </row>
    <row r="1759" spans="10:11" x14ac:dyDescent="0.3">
      <c r="J1759" t="s">
        <v>8219</v>
      </c>
      <c r="K1759">
        <v>44</v>
      </c>
    </row>
    <row r="1760" spans="10:11" x14ac:dyDescent="0.3">
      <c r="J1760" t="s">
        <v>8219</v>
      </c>
      <c r="K1760">
        <v>55</v>
      </c>
    </row>
    <row r="1761" spans="10:11" x14ac:dyDescent="0.3">
      <c r="J1761" t="s">
        <v>8219</v>
      </c>
      <c r="K1761">
        <v>15</v>
      </c>
    </row>
    <row r="1762" spans="10:11" x14ac:dyDescent="0.3">
      <c r="J1762" t="s">
        <v>8219</v>
      </c>
      <c r="K1762">
        <v>27</v>
      </c>
    </row>
    <row r="1763" spans="10:11" x14ac:dyDescent="0.3">
      <c r="J1763" t="s">
        <v>8219</v>
      </c>
      <c r="K1763">
        <v>21</v>
      </c>
    </row>
    <row r="1764" spans="10:11" x14ac:dyDescent="0.3">
      <c r="J1764" t="s">
        <v>8219</v>
      </c>
      <c r="K1764">
        <v>162</v>
      </c>
    </row>
    <row r="1765" spans="10:11" x14ac:dyDescent="0.3">
      <c r="J1765" t="s">
        <v>8219</v>
      </c>
      <c r="K1765">
        <v>23</v>
      </c>
    </row>
    <row r="1766" spans="10:11" x14ac:dyDescent="0.3">
      <c r="J1766" t="s">
        <v>8219</v>
      </c>
      <c r="K1766">
        <v>72</v>
      </c>
    </row>
    <row r="1767" spans="10:11" x14ac:dyDescent="0.3">
      <c r="J1767" t="s">
        <v>8219</v>
      </c>
      <c r="K1767">
        <v>68</v>
      </c>
    </row>
    <row r="1768" spans="10:11" x14ac:dyDescent="0.3">
      <c r="J1768" t="s">
        <v>8219</v>
      </c>
      <c r="K1768">
        <v>20</v>
      </c>
    </row>
    <row r="1769" spans="10:11" x14ac:dyDescent="0.3">
      <c r="J1769" t="s">
        <v>8219</v>
      </c>
      <c r="K1769">
        <v>26</v>
      </c>
    </row>
    <row r="1770" spans="10:11" x14ac:dyDescent="0.3">
      <c r="J1770" t="s">
        <v>8219</v>
      </c>
      <c r="K1770">
        <v>72</v>
      </c>
    </row>
    <row r="1771" spans="10:11" x14ac:dyDescent="0.3">
      <c r="J1771" t="s">
        <v>8219</v>
      </c>
      <c r="K1771">
        <v>3</v>
      </c>
    </row>
    <row r="1772" spans="10:11" x14ac:dyDescent="0.3">
      <c r="J1772" t="s">
        <v>8219</v>
      </c>
      <c r="K1772">
        <v>18</v>
      </c>
    </row>
    <row r="1773" spans="10:11" x14ac:dyDescent="0.3">
      <c r="J1773" t="s">
        <v>8219</v>
      </c>
      <c r="K1773">
        <v>30</v>
      </c>
    </row>
    <row r="1774" spans="10:11" x14ac:dyDescent="0.3">
      <c r="J1774" t="s">
        <v>8219</v>
      </c>
      <c r="K1774">
        <v>23</v>
      </c>
    </row>
    <row r="1775" spans="10:11" x14ac:dyDescent="0.3">
      <c r="J1775" t="s">
        <v>8219</v>
      </c>
      <c r="K1775">
        <v>54</v>
      </c>
    </row>
    <row r="1776" spans="10:11" x14ac:dyDescent="0.3">
      <c r="J1776" t="s">
        <v>8219</v>
      </c>
      <c r="K1776">
        <v>26</v>
      </c>
    </row>
    <row r="1777" spans="10:11" x14ac:dyDescent="0.3">
      <c r="J1777" t="s">
        <v>8219</v>
      </c>
      <c r="K1777">
        <v>9</v>
      </c>
    </row>
    <row r="1778" spans="10:11" x14ac:dyDescent="0.3">
      <c r="J1778" t="s">
        <v>8219</v>
      </c>
      <c r="K1778">
        <v>27</v>
      </c>
    </row>
    <row r="1779" spans="10:11" x14ac:dyDescent="0.3">
      <c r="J1779" t="s">
        <v>8219</v>
      </c>
      <c r="K1779">
        <v>30</v>
      </c>
    </row>
    <row r="1780" spans="10:11" x14ac:dyDescent="0.3">
      <c r="J1780" t="s">
        <v>8219</v>
      </c>
      <c r="K1780">
        <v>52</v>
      </c>
    </row>
    <row r="1781" spans="10:11" x14ac:dyDescent="0.3">
      <c r="J1781" t="s">
        <v>8219</v>
      </c>
      <c r="K1781">
        <v>17</v>
      </c>
    </row>
    <row r="1782" spans="10:11" x14ac:dyDescent="0.3">
      <c r="J1782" t="s">
        <v>8219</v>
      </c>
      <c r="K1782">
        <v>19</v>
      </c>
    </row>
    <row r="1783" spans="10:11" x14ac:dyDescent="0.3">
      <c r="J1783" t="s">
        <v>8219</v>
      </c>
      <c r="K1783">
        <v>77</v>
      </c>
    </row>
    <row r="1784" spans="10:11" x14ac:dyDescent="0.3">
      <c r="J1784" t="s">
        <v>8219</v>
      </c>
      <c r="K1784">
        <v>21</v>
      </c>
    </row>
    <row r="1785" spans="10:11" x14ac:dyDescent="0.3">
      <c r="J1785" t="s">
        <v>8219</v>
      </c>
      <c r="K1785">
        <v>38</v>
      </c>
    </row>
    <row r="1786" spans="10:11" x14ac:dyDescent="0.3">
      <c r="J1786" t="s">
        <v>8219</v>
      </c>
      <c r="K1786">
        <v>28</v>
      </c>
    </row>
    <row r="1787" spans="10:11" x14ac:dyDescent="0.3">
      <c r="J1787" t="s">
        <v>8219</v>
      </c>
      <c r="K1787">
        <v>48</v>
      </c>
    </row>
    <row r="1788" spans="10:11" x14ac:dyDescent="0.3">
      <c r="J1788" t="s">
        <v>8219</v>
      </c>
      <c r="K1788">
        <v>46</v>
      </c>
    </row>
    <row r="1789" spans="10:11" x14ac:dyDescent="0.3">
      <c r="J1789" t="s">
        <v>8219</v>
      </c>
      <c r="K1789">
        <v>30</v>
      </c>
    </row>
    <row r="1790" spans="10:11" x14ac:dyDescent="0.3">
      <c r="J1790" t="s">
        <v>8219</v>
      </c>
      <c r="K1790">
        <v>64</v>
      </c>
    </row>
    <row r="1791" spans="10:11" x14ac:dyDescent="0.3">
      <c r="J1791" t="s">
        <v>8219</v>
      </c>
      <c r="K1791">
        <v>15</v>
      </c>
    </row>
    <row r="1792" spans="10:11" x14ac:dyDescent="0.3">
      <c r="J1792" t="s">
        <v>8219</v>
      </c>
      <c r="K1792">
        <v>41</v>
      </c>
    </row>
    <row r="1793" spans="10:11" x14ac:dyDescent="0.3">
      <c r="J1793" t="s">
        <v>8219</v>
      </c>
      <c r="K1793">
        <v>35</v>
      </c>
    </row>
    <row r="1794" spans="10:11" x14ac:dyDescent="0.3">
      <c r="J1794" t="s">
        <v>8219</v>
      </c>
      <c r="K1794">
        <v>45</v>
      </c>
    </row>
    <row r="1795" spans="10:11" x14ac:dyDescent="0.3">
      <c r="J1795" t="s">
        <v>8219</v>
      </c>
      <c r="K1795">
        <v>62</v>
      </c>
    </row>
    <row r="1796" spans="10:11" x14ac:dyDescent="0.3">
      <c r="J1796" t="s">
        <v>8219</v>
      </c>
      <c r="K1796">
        <v>22</v>
      </c>
    </row>
    <row r="1797" spans="10:11" x14ac:dyDescent="0.3">
      <c r="J1797" t="s">
        <v>8219</v>
      </c>
      <c r="K1797">
        <v>18</v>
      </c>
    </row>
    <row r="1798" spans="10:11" x14ac:dyDescent="0.3">
      <c r="J1798" t="s">
        <v>8219</v>
      </c>
      <c r="K1798">
        <v>12</v>
      </c>
    </row>
    <row r="1799" spans="10:11" x14ac:dyDescent="0.3">
      <c r="J1799" t="s">
        <v>8219</v>
      </c>
      <c r="K1799">
        <v>44</v>
      </c>
    </row>
    <row r="1800" spans="10:11" x14ac:dyDescent="0.3">
      <c r="J1800" t="s">
        <v>8219</v>
      </c>
      <c r="K1800">
        <v>27</v>
      </c>
    </row>
    <row r="1801" spans="10:11" x14ac:dyDescent="0.3">
      <c r="J1801" t="s">
        <v>8219</v>
      </c>
      <c r="K1801">
        <v>38</v>
      </c>
    </row>
    <row r="1802" spans="10:11" x14ac:dyDescent="0.3">
      <c r="J1802" t="s">
        <v>8219</v>
      </c>
      <c r="K1802">
        <v>28</v>
      </c>
    </row>
    <row r="1803" spans="10:11" x14ac:dyDescent="0.3">
      <c r="J1803" t="s">
        <v>8219</v>
      </c>
      <c r="K1803">
        <v>24</v>
      </c>
    </row>
    <row r="1804" spans="10:11" x14ac:dyDescent="0.3">
      <c r="J1804" t="s">
        <v>8219</v>
      </c>
      <c r="K1804">
        <v>65</v>
      </c>
    </row>
    <row r="1805" spans="10:11" x14ac:dyDescent="0.3">
      <c r="J1805" t="s">
        <v>8219</v>
      </c>
      <c r="K1805">
        <v>46</v>
      </c>
    </row>
    <row r="1806" spans="10:11" x14ac:dyDescent="0.3">
      <c r="J1806" t="s">
        <v>8219</v>
      </c>
      <c r="K1806">
        <v>85</v>
      </c>
    </row>
    <row r="1807" spans="10:11" x14ac:dyDescent="0.3">
      <c r="J1807" t="s">
        <v>8219</v>
      </c>
      <c r="K1807">
        <v>66</v>
      </c>
    </row>
    <row r="1808" spans="10:11" x14ac:dyDescent="0.3">
      <c r="J1808" t="s">
        <v>8219</v>
      </c>
      <c r="K1808">
        <v>165</v>
      </c>
    </row>
    <row r="1809" spans="10:11" x14ac:dyDescent="0.3">
      <c r="J1809" t="s">
        <v>8219</v>
      </c>
      <c r="K1809">
        <v>17</v>
      </c>
    </row>
    <row r="1810" spans="10:11" x14ac:dyDescent="0.3">
      <c r="J1810" t="s">
        <v>8219</v>
      </c>
      <c r="K1810">
        <v>3</v>
      </c>
    </row>
    <row r="1811" spans="10:11" x14ac:dyDescent="0.3">
      <c r="J1811" t="s">
        <v>8219</v>
      </c>
      <c r="K1811">
        <v>17</v>
      </c>
    </row>
    <row r="1812" spans="10:11" x14ac:dyDescent="0.3">
      <c r="J1812" t="s">
        <v>8219</v>
      </c>
      <c r="K1812">
        <v>91</v>
      </c>
    </row>
    <row r="1813" spans="10:11" x14ac:dyDescent="0.3">
      <c r="J1813" t="s">
        <v>8219</v>
      </c>
      <c r="K1813">
        <v>67</v>
      </c>
    </row>
    <row r="1814" spans="10:11" x14ac:dyDescent="0.3">
      <c r="J1814" t="s">
        <v>8219</v>
      </c>
      <c r="K1814">
        <v>18</v>
      </c>
    </row>
    <row r="1815" spans="10:11" x14ac:dyDescent="0.3">
      <c r="J1815" t="s">
        <v>8219</v>
      </c>
      <c r="K1815">
        <v>21</v>
      </c>
    </row>
    <row r="1816" spans="10:11" x14ac:dyDescent="0.3">
      <c r="J1816" t="s">
        <v>8219</v>
      </c>
      <c r="K1816">
        <v>40</v>
      </c>
    </row>
    <row r="1817" spans="10:11" x14ac:dyDescent="0.3">
      <c r="J1817" t="s">
        <v>8219</v>
      </c>
      <c r="K1817">
        <v>78</v>
      </c>
    </row>
    <row r="1818" spans="10:11" x14ac:dyDescent="0.3">
      <c r="J1818" t="s">
        <v>8219</v>
      </c>
      <c r="K1818">
        <v>26</v>
      </c>
    </row>
    <row r="1819" spans="10:11" x14ac:dyDescent="0.3">
      <c r="J1819" t="s">
        <v>8219</v>
      </c>
      <c r="K1819">
        <v>14</v>
      </c>
    </row>
    <row r="1820" spans="10:11" x14ac:dyDescent="0.3">
      <c r="J1820" t="s">
        <v>8219</v>
      </c>
      <c r="K1820">
        <v>44</v>
      </c>
    </row>
    <row r="1821" spans="10:11" x14ac:dyDescent="0.3">
      <c r="J1821" t="s">
        <v>8219</v>
      </c>
      <c r="K1821">
        <v>9</v>
      </c>
    </row>
    <row r="1822" spans="10:11" x14ac:dyDescent="0.3">
      <c r="J1822" t="s">
        <v>8219</v>
      </c>
      <c r="K1822">
        <v>30</v>
      </c>
    </row>
    <row r="1823" spans="10:11" x14ac:dyDescent="0.3">
      <c r="J1823" t="s">
        <v>8219</v>
      </c>
      <c r="K1823">
        <v>45</v>
      </c>
    </row>
    <row r="1824" spans="10:11" x14ac:dyDescent="0.3">
      <c r="J1824" t="s">
        <v>8219</v>
      </c>
      <c r="K1824">
        <v>56</v>
      </c>
    </row>
    <row r="1825" spans="10:11" x14ac:dyDescent="0.3">
      <c r="J1825" t="s">
        <v>8219</v>
      </c>
      <c r="K1825">
        <v>46</v>
      </c>
    </row>
    <row r="1826" spans="10:11" x14ac:dyDescent="0.3">
      <c r="J1826" t="s">
        <v>8219</v>
      </c>
      <c r="K1826">
        <v>34</v>
      </c>
    </row>
    <row r="1827" spans="10:11" x14ac:dyDescent="0.3">
      <c r="J1827" t="s">
        <v>8219</v>
      </c>
      <c r="K1827">
        <v>98</v>
      </c>
    </row>
    <row r="1828" spans="10:11" x14ac:dyDescent="0.3">
      <c r="J1828" t="s">
        <v>8219</v>
      </c>
      <c r="K1828">
        <v>46</v>
      </c>
    </row>
    <row r="1829" spans="10:11" x14ac:dyDescent="0.3">
      <c r="J1829" t="s">
        <v>8219</v>
      </c>
      <c r="K1829">
        <v>10</v>
      </c>
    </row>
    <row r="1830" spans="10:11" x14ac:dyDescent="0.3">
      <c r="J1830" t="s">
        <v>8219</v>
      </c>
      <c r="K1830">
        <v>76</v>
      </c>
    </row>
    <row r="1831" spans="10:11" x14ac:dyDescent="0.3">
      <c r="J1831" t="s">
        <v>8219</v>
      </c>
      <c r="K1831">
        <v>104</v>
      </c>
    </row>
    <row r="1832" spans="10:11" x14ac:dyDescent="0.3">
      <c r="J1832" t="s">
        <v>8219</v>
      </c>
      <c r="K1832">
        <v>87</v>
      </c>
    </row>
    <row r="1833" spans="10:11" x14ac:dyDescent="0.3">
      <c r="J1833" t="s">
        <v>8219</v>
      </c>
      <c r="K1833">
        <v>29</v>
      </c>
    </row>
    <row r="1834" spans="10:11" x14ac:dyDescent="0.3">
      <c r="J1834" t="s">
        <v>8219</v>
      </c>
      <c r="K1834">
        <v>51</v>
      </c>
    </row>
    <row r="1835" spans="10:11" x14ac:dyDescent="0.3">
      <c r="J1835" t="s">
        <v>8219</v>
      </c>
      <c r="K1835">
        <v>12</v>
      </c>
    </row>
    <row r="1836" spans="10:11" x14ac:dyDescent="0.3">
      <c r="J1836" t="s">
        <v>8219</v>
      </c>
      <c r="K1836">
        <v>72</v>
      </c>
    </row>
    <row r="1837" spans="10:11" x14ac:dyDescent="0.3">
      <c r="J1837" t="s">
        <v>8219</v>
      </c>
      <c r="K1837">
        <v>21</v>
      </c>
    </row>
    <row r="1838" spans="10:11" x14ac:dyDescent="0.3">
      <c r="J1838" t="s">
        <v>8219</v>
      </c>
      <c r="K1838">
        <v>42</v>
      </c>
    </row>
    <row r="1839" spans="10:11" x14ac:dyDescent="0.3">
      <c r="J1839" t="s">
        <v>8219</v>
      </c>
      <c r="K1839">
        <v>71</v>
      </c>
    </row>
    <row r="1840" spans="10:11" x14ac:dyDescent="0.3">
      <c r="J1840" t="s">
        <v>8219</v>
      </c>
      <c r="K1840">
        <v>168</v>
      </c>
    </row>
    <row r="1841" spans="10:11" x14ac:dyDescent="0.3">
      <c r="J1841" t="s">
        <v>8219</v>
      </c>
      <c r="K1841">
        <v>19</v>
      </c>
    </row>
    <row r="1842" spans="10:11" x14ac:dyDescent="0.3">
      <c r="J1842" t="s">
        <v>8219</v>
      </c>
      <c r="K1842">
        <v>37</v>
      </c>
    </row>
    <row r="1843" spans="10:11" x14ac:dyDescent="0.3">
      <c r="J1843" t="s">
        <v>8219</v>
      </c>
      <c r="K1843">
        <v>36</v>
      </c>
    </row>
    <row r="1844" spans="10:11" x14ac:dyDescent="0.3">
      <c r="J1844" t="s">
        <v>8219</v>
      </c>
      <c r="K1844">
        <v>14</v>
      </c>
    </row>
    <row r="1845" spans="10:11" x14ac:dyDescent="0.3">
      <c r="J1845" t="s">
        <v>8219</v>
      </c>
      <c r="K1845">
        <v>18</v>
      </c>
    </row>
    <row r="1846" spans="10:11" x14ac:dyDescent="0.3">
      <c r="J1846" t="s">
        <v>8219</v>
      </c>
      <c r="K1846">
        <v>82</v>
      </c>
    </row>
    <row r="1847" spans="10:11" x14ac:dyDescent="0.3">
      <c r="J1847" t="s">
        <v>8219</v>
      </c>
      <c r="K1847">
        <v>43</v>
      </c>
    </row>
    <row r="1848" spans="10:11" x14ac:dyDescent="0.3">
      <c r="J1848" t="s">
        <v>8219</v>
      </c>
      <c r="K1848">
        <v>8</v>
      </c>
    </row>
    <row r="1849" spans="10:11" x14ac:dyDescent="0.3">
      <c r="J1849" t="s">
        <v>8219</v>
      </c>
      <c r="K1849">
        <v>45</v>
      </c>
    </row>
    <row r="1850" spans="10:11" x14ac:dyDescent="0.3">
      <c r="J1850" t="s">
        <v>8219</v>
      </c>
      <c r="K1850">
        <v>20</v>
      </c>
    </row>
    <row r="1851" spans="10:11" x14ac:dyDescent="0.3">
      <c r="J1851" t="s">
        <v>8219</v>
      </c>
      <c r="K1851">
        <v>31</v>
      </c>
    </row>
    <row r="1852" spans="10:11" x14ac:dyDescent="0.3">
      <c r="J1852" t="s">
        <v>8219</v>
      </c>
      <c r="K1852">
        <v>25</v>
      </c>
    </row>
    <row r="1853" spans="10:11" x14ac:dyDescent="0.3">
      <c r="J1853" t="s">
        <v>8219</v>
      </c>
      <c r="K1853">
        <v>14</v>
      </c>
    </row>
    <row r="1854" spans="10:11" x14ac:dyDescent="0.3">
      <c r="J1854" t="s">
        <v>8219</v>
      </c>
      <c r="K1854">
        <v>45</v>
      </c>
    </row>
    <row r="1855" spans="10:11" x14ac:dyDescent="0.3">
      <c r="J1855" t="s">
        <v>8219</v>
      </c>
      <c r="K1855">
        <v>20</v>
      </c>
    </row>
    <row r="1856" spans="10:11" x14ac:dyDescent="0.3">
      <c r="J1856" t="s">
        <v>8219</v>
      </c>
      <c r="K1856">
        <v>39</v>
      </c>
    </row>
    <row r="1857" spans="10:11" x14ac:dyDescent="0.3">
      <c r="J1857" t="s">
        <v>8219</v>
      </c>
      <c r="K1857">
        <v>16</v>
      </c>
    </row>
    <row r="1858" spans="10:11" x14ac:dyDescent="0.3">
      <c r="J1858" t="s">
        <v>8219</v>
      </c>
      <c r="K1858">
        <v>37</v>
      </c>
    </row>
    <row r="1859" spans="10:11" x14ac:dyDescent="0.3">
      <c r="J1859" t="s">
        <v>8219</v>
      </c>
      <c r="K1859">
        <v>14</v>
      </c>
    </row>
    <row r="1860" spans="10:11" x14ac:dyDescent="0.3">
      <c r="J1860" t="s">
        <v>8219</v>
      </c>
      <c r="K1860">
        <v>21</v>
      </c>
    </row>
    <row r="1861" spans="10:11" x14ac:dyDescent="0.3">
      <c r="J1861" t="s">
        <v>8219</v>
      </c>
      <c r="K1861">
        <v>69</v>
      </c>
    </row>
    <row r="1862" spans="10:11" x14ac:dyDescent="0.3">
      <c r="J1862" t="s">
        <v>8219</v>
      </c>
      <c r="K1862">
        <v>16</v>
      </c>
    </row>
    <row r="1863" spans="10:11" x14ac:dyDescent="0.3">
      <c r="J1863" t="s">
        <v>8219</v>
      </c>
      <c r="K1863">
        <v>55</v>
      </c>
    </row>
    <row r="1864" spans="10:11" x14ac:dyDescent="0.3">
      <c r="J1864" t="s">
        <v>8219</v>
      </c>
      <c r="K1864">
        <v>27</v>
      </c>
    </row>
    <row r="1865" spans="10:11" x14ac:dyDescent="0.3">
      <c r="J1865" t="s">
        <v>8219</v>
      </c>
      <c r="K1865">
        <v>36</v>
      </c>
    </row>
    <row r="1866" spans="10:11" x14ac:dyDescent="0.3">
      <c r="J1866" t="s">
        <v>8219</v>
      </c>
      <c r="K1866">
        <v>19</v>
      </c>
    </row>
    <row r="1867" spans="10:11" x14ac:dyDescent="0.3">
      <c r="J1867" t="s">
        <v>8219</v>
      </c>
      <c r="K1867">
        <v>12</v>
      </c>
    </row>
    <row r="1868" spans="10:11" x14ac:dyDescent="0.3">
      <c r="J1868" t="s">
        <v>8219</v>
      </c>
      <c r="K1868">
        <v>17</v>
      </c>
    </row>
    <row r="1869" spans="10:11" x14ac:dyDescent="0.3">
      <c r="J1869" t="s">
        <v>8219</v>
      </c>
      <c r="K1869">
        <v>114</v>
      </c>
    </row>
    <row r="1870" spans="10:11" x14ac:dyDescent="0.3">
      <c r="J1870" t="s">
        <v>8219</v>
      </c>
      <c r="K1870">
        <v>93</v>
      </c>
    </row>
    <row r="1871" spans="10:11" x14ac:dyDescent="0.3">
      <c r="J1871" t="s">
        <v>8219</v>
      </c>
      <c r="K1871">
        <v>36</v>
      </c>
    </row>
    <row r="1872" spans="10:11" x14ac:dyDescent="0.3">
      <c r="J1872" t="s">
        <v>8219</v>
      </c>
      <c r="K1872">
        <v>61</v>
      </c>
    </row>
    <row r="1873" spans="10:11" x14ac:dyDescent="0.3">
      <c r="J1873" t="s">
        <v>8219</v>
      </c>
      <c r="K1873">
        <v>47</v>
      </c>
    </row>
    <row r="1874" spans="10:11" x14ac:dyDescent="0.3">
      <c r="J1874" t="s">
        <v>8219</v>
      </c>
      <c r="K1874">
        <v>17</v>
      </c>
    </row>
    <row r="1875" spans="10:11" x14ac:dyDescent="0.3">
      <c r="J1875" t="s">
        <v>8219</v>
      </c>
      <c r="K1875">
        <v>63</v>
      </c>
    </row>
    <row r="1876" spans="10:11" x14ac:dyDescent="0.3">
      <c r="J1876" t="s">
        <v>8219</v>
      </c>
      <c r="K1876">
        <v>9</v>
      </c>
    </row>
    <row r="1877" spans="10:11" x14ac:dyDescent="0.3">
      <c r="J1877" t="s">
        <v>8219</v>
      </c>
      <c r="K1877">
        <v>30</v>
      </c>
    </row>
    <row r="1878" spans="10:11" x14ac:dyDescent="0.3">
      <c r="J1878" t="s">
        <v>8219</v>
      </c>
      <c r="K1878">
        <v>23</v>
      </c>
    </row>
    <row r="1879" spans="10:11" x14ac:dyDescent="0.3">
      <c r="J1879" t="s">
        <v>8219</v>
      </c>
      <c r="K1879">
        <v>33</v>
      </c>
    </row>
    <row r="1880" spans="10:11" x14ac:dyDescent="0.3">
      <c r="J1880" t="s">
        <v>8219</v>
      </c>
      <c r="K1880">
        <v>39</v>
      </c>
    </row>
    <row r="1881" spans="10:11" x14ac:dyDescent="0.3">
      <c r="J1881" t="s">
        <v>8219</v>
      </c>
      <c r="K1881">
        <v>17</v>
      </c>
    </row>
    <row r="1882" spans="10:11" x14ac:dyDescent="0.3">
      <c r="J1882" t="s">
        <v>8219</v>
      </c>
      <c r="K1882">
        <v>6</v>
      </c>
    </row>
    <row r="1883" spans="10:11" x14ac:dyDescent="0.3">
      <c r="J1883" t="s">
        <v>8219</v>
      </c>
      <c r="K1883">
        <v>39</v>
      </c>
    </row>
    <row r="1884" spans="10:11" x14ac:dyDescent="0.3">
      <c r="J1884" t="s">
        <v>8219</v>
      </c>
      <c r="K1884">
        <v>57</v>
      </c>
    </row>
    <row r="1885" spans="10:11" x14ac:dyDescent="0.3">
      <c r="J1885" t="s">
        <v>8219</v>
      </c>
      <c r="K1885">
        <v>56</v>
      </c>
    </row>
    <row r="1886" spans="10:11" x14ac:dyDescent="0.3">
      <c r="J1886" t="s">
        <v>8219</v>
      </c>
      <c r="K1886">
        <v>13</v>
      </c>
    </row>
    <row r="1887" spans="10:11" x14ac:dyDescent="0.3">
      <c r="J1887" t="s">
        <v>8219</v>
      </c>
      <c r="K1887">
        <v>95</v>
      </c>
    </row>
    <row r="1888" spans="10:11" x14ac:dyDescent="0.3">
      <c r="J1888" t="s">
        <v>8219</v>
      </c>
      <c r="K1888">
        <v>80</v>
      </c>
    </row>
    <row r="1889" spans="10:11" x14ac:dyDescent="0.3">
      <c r="J1889" t="s">
        <v>8219</v>
      </c>
      <c r="K1889">
        <v>133</v>
      </c>
    </row>
    <row r="1890" spans="10:11" x14ac:dyDescent="0.3">
      <c r="J1890" t="s">
        <v>8219</v>
      </c>
      <c r="K1890">
        <v>44</v>
      </c>
    </row>
    <row r="1891" spans="10:11" x14ac:dyDescent="0.3">
      <c r="J1891" t="s">
        <v>8219</v>
      </c>
      <c r="K1891">
        <v>30</v>
      </c>
    </row>
    <row r="1892" spans="10:11" x14ac:dyDescent="0.3">
      <c r="J1892" t="s">
        <v>8219</v>
      </c>
      <c r="K1892">
        <v>56</v>
      </c>
    </row>
    <row r="1893" spans="10:11" x14ac:dyDescent="0.3">
      <c r="J1893" t="s">
        <v>8219</v>
      </c>
      <c r="K1893">
        <v>66</v>
      </c>
    </row>
    <row r="1894" spans="10:11" x14ac:dyDescent="0.3">
      <c r="J1894" t="s">
        <v>8219</v>
      </c>
      <c r="K1894">
        <v>29</v>
      </c>
    </row>
    <row r="1895" spans="10:11" x14ac:dyDescent="0.3">
      <c r="J1895" t="s">
        <v>8219</v>
      </c>
      <c r="K1895">
        <v>72</v>
      </c>
    </row>
    <row r="1896" spans="10:11" x14ac:dyDescent="0.3">
      <c r="J1896" t="s">
        <v>8219</v>
      </c>
      <c r="K1896">
        <v>27</v>
      </c>
    </row>
    <row r="1897" spans="10:11" x14ac:dyDescent="0.3">
      <c r="J1897" t="s">
        <v>8219</v>
      </c>
      <c r="K1897">
        <v>10</v>
      </c>
    </row>
    <row r="1898" spans="10:11" x14ac:dyDescent="0.3">
      <c r="J1898" t="s">
        <v>8219</v>
      </c>
      <c r="K1898">
        <v>35</v>
      </c>
    </row>
    <row r="1899" spans="10:11" x14ac:dyDescent="0.3">
      <c r="J1899" t="s">
        <v>8219</v>
      </c>
      <c r="K1899">
        <v>29</v>
      </c>
    </row>
    <row r="1900" spans="10:11" x14ac:dyDescent="0.3">
      <c r="J1900" t="s">
        <v>8219</v>
      </c>
      <c r="K1900">
        <v>13</v>
      </c>
    </row>
    <row r="1901" spans="10:11" x14ac:dyDescent="0.3">
      <c r="J1901" t="s">
        <v>8219</v>
      </c>
      <c r="K1901">
        <v>72</v>
      </c>
    </row>
    <row r="1902" spans="10:11" x14ac:dyDescent="0.3">
      <c r="J1902" t="s">
        <v>8219</v>
      </c>
      <c r="K1902">
        <v>78</v>
      </c>
    </row>
    <row r="1903" spans="10:11" x14ac:dyDescent="0.3">
      <c r="J1903" t="s">
        <v>8219</v>
      </c>
      <c r="K1903">
        <v>49</v>
      </c>
    </row>
    <row r="1904" spans="10:11" x14ac:dyDescent="0.3">
      <c r="J1904" t="s">
        <v>8219</v>
      </c>
      <c r="K1904">
        <v>42</v>
      </c>
    </row>
    <row r="1905" spans="10:11" x14ac:dyDescent="0.3">
      <c r="J1905" t="s">
        <v>8219</v>
      </c>
      <c r="K1905">
        <v>35</v>
      </c>
    </row>
    <row r="1906" spans="10:11" x14ac:dyDescent="0.3">
      <c r="J1906" t="s">
        <v>8219</v>
      </c>
      <c r="K1906">
        <v>42</v>
      </c>
    </row>
    <row r="1907" spans="10:11" x14ac:dyDescent="0.3">
      <c r="J1907" t="s">
        <v>8219</v>
      </c>
      <c r="K1907">
        <v>42</v>
      </c>
    </row>
    <row r="1908" spans="10:11" x14ac:dyDescent="0.3">
      <c r="J1908" t="s">
        <v>8219</v>
      </c>
      <c r="K1908">
        <v>31</v>
      </c>
    </row>
    <row r="1909" spans="10:11" x14ac:dyDescent="0.3">
      <c r="J1909" t="s">
        <v>8219</v>
      </c>
      <c r="K1909">
        <v>38</v>
      </c>
    </row>
    <row r="1910" spans="10:11" x14ac:dyDescent="0.3">
      <c r="J1910" t="s">
        <v>8219</v>
      </c>
      <c r="K1910">
        <v>8</v>
      </c>
    </row>
    <row r="1911" spans="10:11" x14ac:dyDescent="0.3">
      <c r="J1911" t="s">
        <v>8219</v>
      </c>
      <c r="K1911">
        <v>39</v>
      </c>
    </row>
    <row r="1912" spans="10:11" x14ac:dyDescent="0.3">
      <c r="J1912" t="s">
        <v>8219</v>
      </c>
      <c r="K1912">
        <v>29</v>
      </c>
    </row>
    <row r="1913" spans="10:11" x14ac:dyDescent="0.3">
      <c r="J1913" t="s">
        <v>8219</v>
      </c>
      <c r="K1913">
        <v>72</v>
      </c>
    </row>
    <row r="1914" spans="10:11" x14ac:dyDescent="0.3">
      <c r="J1914" t="s">
        <v>8219</v>
      </c>
      <c r="K1914">
        <v>15</v>
      </c>
    </row>
    <row r="1915" spans="10:11" x14ac:dyDescent="0.3">
      <c r="J1915" t="s">
        <v>8219</v>
      </c>
      <c r="K1915">
        <v>33</v>
      </c>
    </row>
    <row r="1916" spans="10:11" x14ac:dyDescent="0.3">
      <c r="J1916" t="s">
        <v>8219</v>
      </c>
      <c r="K1916">
        <v>15</v>
      </c>
    </row>
    <row r="1917" spans="10:11" x14ac:dyDescent="0.3">
      <c r="J1917" t="s">
        <v>8219</v>
      </c>
      <c r="K1917">
        <v>19</v>
      </c>
    </row>
    <row r="1918" spans="10:11" x14ac:dyDescent="0.3">
      <c r="J1918" t="s">
        <v>8219</v>
      </c>
      <c r="K1918">
        <v>17</v>
      </c>
    </row>
    <row r="1919" spans="10:11" x14ac:dyDescent="0.3">
      <c r="J1919" t="s">
        <v>8219</v>
      </c>
      <c r="K1919">
        <v>44</v>
      </c>
    </row>
    <row r="1920" spans="10:11" x14ac:dyDescent="0.3">
      <c r="J1920" t="s">
        <v>8219</v>
      </c>
      <c r="K1920">
        <v>10</v>
      </c>
    </row>
    <row r="1921" spans="10:11" x14ac:dyDescent="0.3">
      <c r="J1921" t="s">
        <v>8219</v>
      </c>
      <c r="K1921">
        <v>46</v>
      </c>
    </row>
    <row r="1922" spans="10:11" x14ac:dyDescent="0.3">
      <c r="J1922" t="s">
        <v>8219</v>
      </c>
      <c r="K1922">
        <v>11</v>
      </c>
    </row>
    <row r="1923" spans="10:11" x14ac:dyDescent="0.3">
      <c r="J1923" t="s">
        <v>8219</v>
      </c>
      <c r="K1923">
        <v>13</v>
      </c>
    </row>
    <row r="1924" spans="10:11" x14ac:dyDescent="0.3">
      <c r="J1924" t="s">
        <v>8219</v>
      </c>
      <c r="K1924">
        <v>33</v>
      </c>
    </row>
    <row r="1925" spans="10:11" x14ac:dyDescent="0.3">
      <c r="J1925" t="s">
        <v>8219</v>
      </c>
      <c r="K1925">
        <v>28</v>
      </c>
    </row>
    <row r="1926" spans="10:11" x14ac:dyDescent="0.3">
      <c r="J1926" t="s">
        <v>8219</v>
      </c>
      <c r="K1926">
        <v>21</v>
      </c>
    </row>
    <row r="1927" spans="10:11" x14ac:dyDescent="0.3">
      <c r="J1927" t="s">
        <v>8219</v>
      </c>
      <c r="K1927">
        <v>13</v>
      </c>
    </row>
    <row r="1928" spans="10:11" x14ac:dyDescent="0.3">
      <c r="J1928" t="s">
        <v>8219</v>
      </c>
      <c r="K1928">
        <v>34</v>
      </c>
    </row>
    <row r="1929" spans="10:11" x14ac:dyDescent="0.3">
      <c r="J1929" t="s">
        <v>8219</v>
      </c>
      <c r="K1929">
        <v>80</v>
      </c>
    </row>
    <row r="1930" spans="10:11" x14ac:dyDescent="0.3">
      <c r="J1930" t="s">
        <v>8219</v>
      </c>
      <c r="K1930">
        <v>74</v>
      </c>
    </row>
    <row r="1931" spans="10:11" x14ac:dyDescent="0.3">
      <c r="J1931" t="s">
        <v>8219</v>
      </c>
      <c r="K1931">
        <v>7</v>
      </c>
    </row>
    <row r="1932" spans="10:11" x14ac:dyDescent="0.3">
      <c r="J1932" t="s">
        <v>8219</v>
      </c>
      <c r="K1932">
        <v>34</v>
      </c>
    </row>
    <row r="1933" spans="10:11" x14ac:dyDescent="0.3">
      <c r="J1933" t="s">
        <v>8219</v>
      </c>
      <c r="K1933">
        <v>86</v>
      </c>
    </row>
    <row r="1934" spans="10:11" x14ac:dyDescent="0.3">
      <c r="J1934" t="s">
        <v>8219</v>
      </c>
      <c r="K1934">
        <v>37</v>
      </c>
    </row>
    <row r="1935" spans="10:11" x14ac:dyDescent="0.3">
      <c r="J1935" t="s">
        <v>8219</v>
      </c>
      <c r="K1935">
        <v>18</v>
      </c>
    </row>
    <row r="1936" spans="10:11" x14ac:dyDescent="0.3">
      <c r="J1936" t="s">
        <v>8219</v>
      </c>
      <c r="K1936">
        <v>22</v>
      </c>
    </row>
    <row r="1937" spans="10:11" x14ac:dyDescent="0.3">
      <c r="J1937" t="s">
        <v>8219</v>
      </c>
      <c r="K1937">
        <v>26</v>
      </c>
    </row>
    <row r="1938" spans="10:11" x14ac:dyDescent="0.3">
      <c r="J1938" t="s">
        <v>8219</v>
      </c>
      <c r="K1938">
        <v>27</v>
      </c>
    </row>
    <row r="1939" spans="10:11" x14ac:dyDescent="0.3">
      <c r="J1939" t="s">
        <v>8219</v>
      </c>
      <c r="K1939">
        <v>8</v>
      </c>
    </row>
    <row r="1940" spans="10:11" x14ac:dyDescent="0.3">
      <c r="J1940" t="s">
        <v>8219</v>
      </c>
      <c r="K1940">
        <v>204</v>
      </c>
    </row>
    <row r="1941" spans="10:11" x14ac:dyDescent="0.3">
      <c r="J1941" t="s">
        <v>8219</v>
      </c>
      <c r="K1941">
        <v>46</v>
      </c>
    </row>
    <row r="1942" spans="10:11" x14ac:dyDescent="0.3">
      <c r="J1942" t="s">
        <v>8219</v>
      </c>
      <c r="K1942">
        <v>17</v>
      </c>
    </row>
    <row r="1943" spans="10:11" x14ac:dyDescent="0.3">
      <c r="J1943" t="s">
        <v>8219</v>
      </c>
      <c r="K1943">
        <v>28</v>
      </c>
    </row>
    <row r="1944" spans="10:11" x14ac:dyDescent="0.3">
      <c r="J1944" t="s">
        <v>8219</v>
      </c>
      <c r="K1944">
        <v>83</v>
      </c>
    </row>
    <row r="1945" spans="10:11" x14ac:dyDescent="0.3">
      <c r="J1945" t="s">
        <v>8219</v>
      </c>
      <c r="K1945">
        <v>13</v>
      </c>
    </row>
    <row r="1946" spans="10:11" x14ac:dyDescent="0.3">
      <c r="J1946" t="s">
        <v>8219</v>
      </c>
      <c r="K1946">
        <v>8</v>
      </c>
    </row>
    <row r="1947" spans="10:11" x14ac:dyDescent="0.3">
      <c r="J1947" t="s">
        <v>8219</v>
      </c>
      <c r="K1947">
        <v>32</v>
      </c>
    </row>
    <row r="1948" spans="10:11" x14ac:dyDescent="0.3">
      <c r="J1948" t="s">
        <v>8219</v>
      </c>
      <c r="K1948">
        <v>85</v>
      </c>
    </row>
    <row r="1949" spans="10:11" x14ac:dyDescent="0.3">
      <c r="J1949" t="s">
        <v>8219</v>
      </c>
      <c r="K1949">
        <v>29</v>
      </c>
    </row>
    <row r="1950" spans="10:11" x14ac:dyDescent="0.3">
      <c r="J1950" t="s">
        <v>8219</v>
      </c>
      <c r="K1950">
        <v>24</v>
      </c>
    </row>
    <row r="1951" spans="10:11" x14ac:dyDescent="0.3">
      <c r="J1951" t="s">
        <v>8219</v>
      </c>
      <c r="K1951">
        <v>8</v>
      </c>
    </row>
    <row r="1952" spans="10:11" x14ac:dyDescent="0.3">
      <c r="J1952" t="s">
        <v>8219</v>
      </c>
      <c r="K1952">
        <v>19</v>
      </c>
    </row>
    <row r="1953" spans="10:11" x14ac:dyDescent="0.3">
      <c r="J1953" t="s">
        <v>8219</v>
      </c>
      <c r="K1953">
        <v>336</v>
      </c>
    </row>
    <row r="1954" spans="10:11" x14ac:dyDescent="0.3">
      <c r="J1954" t="s">
        <v>8219</v>
      </c>
      <c r="K1954">
        <v>13</v>
      </c>
    </row>
    <row r="1955" spans="10:11" x14ac:dyDescent="0.3">
      <c r="J1955" t="s">
        <v>8219</v>
      </c>
      <c r="K1955">
        <v>42</v>
      </c>
    </row>
    <row r="1956" spans="10:11" x14ac:dyDescent="0.3">
      <c r="J1956" t="s">
        <v>8219</v>
      </c>
      <c r="K1956">
        <v>64</v>
      </c>
    </row>
    <row r="1957" spans="10:11" x14ac:dyDescent="0.3">
      <c r="J1957" t="s">
        <v>8219</v>
      </c>
      <c r="K1957">
        <v>25</v>
      </c>
    </row>
    <row r="1958" spans="10:11" x14ac:dyDescent="0.3">
      <c r="J1958" t="s">
        <v>8219</v>
      </c>
      <c r="K1958">
        <v>20</v>
      </c>
    </row>
    <row r="1959" spans="10:11" x14ac:dyDescent="0.3">
      <c r="J1959" t="s">
        <v>8219</v>
      </c>
      <c r="K1959">
        <v>104</v>
      </c>
    </row>
    <row r="1960" spans="10:11" x14ac:dyDescent="0.3">
      <c r="J1960" t="s">
        <v>8219</v>
      </c>
      <c r="K1960">
        <v>53</v>
      </c>
    </row>
    <row r="1961" spans="10:11" x14ac:dyDescent="0.3">
      <c r="J1961" t="s">
        <v>8219</v>
      </c>
      <c r="K1961">
        <v>14</v>
      </c>
    </row>
    <row r="1962" spans="10:11" x14ac:dyDescent="0.3">
      <c r="J1962" t="s">
        <v>8219</v>
      </c>
      <c r="K1962">
        <v>20</v>
      </c>
    </row>
    <row r="1963" spans="10:11" x14ac:dyDescent="0.3">
      <c r="J1963" t="s">
        <v>8219</v>
      </c>
      <c r="K1963">
        <v>558</v>
      </c>
    </row>
    <row r="1964" spans="10:11" x14ac:dyDescent="0.3">
      <c r="J1964" t="s">
        <v>8219</v>
      </c>
      <c r="K1964">
        <v>22</v>
      </c>
    </row>
    <row r="1965" spans="10:11" x14ac:dyDescent="0.3">
      <c r="J1965" t="s">
        <v>8219</v>
      </c>
      <c r="K1965">
        <v>24</v>
      </c>
    </row>
    <row r="1966" spans="10:11" x14ac:dyDescent="0.3">
      <c r="J1966" t="s">
        <v>8219</v>
      </c>
      <c r="K1966">
        <v>74</v>
      </c>
    </row>
    <row r="1967" spans="10:11" x14ac:dyDescent="0.3">
      <c r="J1967" t="s">
        <v>8219</v>
      </c>
      <c r="K1967">
        <v>54</v>
      </c>
    </row>
    <row r="1968" spans="10:11" x14ac:dyDescent="0.3">
      <c r="J1968" t="s">
        <v>8219</v>
      </c>
      <c r="K1968">
        <v>31</v>
      </c>
    </row>
    <row r="1969" spans="10:11" x14ac:dyDescent="0.3">
      <c r="J1969" t="s">
        <v>8219</v>
      </c>
      <c r="K1969">
        <v>25</v>
      </c>
    </row>
    <row r="1970" spans="10:11" x14ac:dyDescent="0.3">
      <c r="J1970" t="s">
        <v>8219</v>
      </c>
      <c r="K1970">
        <v>17</v>
      </c>
    </row>
    <row r="1971" spans="10:11" x14ac:dyDescent="0.3">
      <c r="J1971" t="s">
        <v>8219</v>
      </c>
      <c r="K1971">
        <v>12</v>
      </c>
    </row>
    <row r="1972" spans="10:11" x14ac:dyDescent="0.3">
      <c r="J1972" t="s">
        <v>8219</v>
      </c>
      <c r="K1972">
        <v>38</v>
      </c>
    </row>
    <row r="1973" spans="10:11" x14ac:dyDescent="0.3">
      <c r="J1973" t="s">
        <v>8219</v>
      </c>
      <c r="K1973">
        <v>41</v>
      </c>
    </row>
    <row r="1974" spans="10:11" x14ac:dyDescent="0.3">
      <c r="J1974" t="s">
        <v>8219</v>
      </c>
      <c r="K1974">
        <v>19</v>
      </c>
    </row>
    <row r="1975" spans="10:11" x14ac:dyDescent="0.3">
      <c r="J1975" t="s">
        <v>8219</v>
      </c>
      <c r="K1975">
        <v>41</v>
      </c>
    </row>
    <row r="1976" spans="10:11" x14ac:dyDescent="0.3">
      <c r="J1976" t="s">
        <v>8219</v>
      </c>
      <c r="K1976">
        <v>26</v>
      </c>
    </row>
    <row r="1977" spans="10:11" x14ac:dyDescent="0.3">
      <c r="J1977" t="s">
        <v>8219</v>
      </c>
      <c r="K1977">
        <v>25</v>
      </c>
    </row>
    <row r="1978" spans="10:11" x14ac:dyDescent="0.3">
      <c r="J1978" t="s">
        <v>8219</v>
      </c>
      <c r="K1978">
        <v>9</v>
      </c>
    </row>
    <row r="1979" spans="10:11" x14ac:dyDescent="0.3">
      <c r="J1979" t="s">
        <v>8219</v>
      </c>
      <c r="K1979">
        <v>78</v>
      </c>
    </row>
    <row r="1980" spans="10:11" x14ac:dyDescent="0.3">
      <c r="J1980" t="s">
        <v>8219</v>
      </c>
      <c r="K1980">
        <v>45</v>
      </c>
    </row>
    <row r="1981" spans="10:11" x14ac:dyDescent="0.3">
      <c r="J1981" t="s">
        <v>8219</v>
      </c>
      <c r="K1981">
        <v>102</v>
      </c>
    </row>
    <row r="1982" spans="10:11" x14ac:dyDescent="0.3">
      <c r="J1982" t="s">
        <v>8219</v>
      </c>
      <c r="K1982">
        <v>5</v>
      </c>
    </row>
    <row r="1983" spans="10:11" x14ac:dyDescent="0.3">
      <c r="J1983" t="s">
        <v>8219</v>
      </c>
      <c r="K1983">
        <v>27</v>
      </c>
    </row>
    <row r="1984" spans="10:11" x14ac:dyDescent="0.3">
      <c r="J1984" t="s">
        <v>8219</v>
      </c>
      <c r="K1984">
        <v>37</v>
      </c>
    </row>
    <row r="1985" spans="10:11" x14ac:dyDescent="0.3">
      <c r="J1985" t="s">
        <v>8219</v>
      </c>
      <c r="K1985">
        <v>14</v>
      </c>
    </row>
    <row r="1986" spans="10:11" x14ac:dyDescent="0.3">
      <c r="J1986" t="s">
        <v>8219</v>
      </c>
      <c r="K1986">
        <v>27</v>
      </c>
    </row>
    <row r="1987" spans="10:11" x14ac:dyDescent="0.3">
      <c r="J1987" t="s">
        <v>8219</v>
      </c>
      <c r="K1987">
        <v>45</v>
      </c>
    </row>
    <row r="1988" spans="10:11" x14ac:dyDescent="0.3">
      <c r="J1988" t="s">
        <v>8219</v>
      </c>
      <c r="K1988">
        <v>49</v>
      </c>
    </row>
    <row r="1989" spans="10:11" x14ac:dyDescent="0.3">
      <c r="J1989" t="s">
        <v>8219</v>
      </c>
      <c r="K1989">
        <v>24</v>
      </c>
    </row>
    <row r="1990" spans="10:11" x14ac:dyDescent="0.3">
      <c r="J1990" t="s">
        <v>8219</v>
      </c>
      <c r="K1990">
        <v>112</v>
      </c>
    </row>
    <row r="1991" spans="10:11" x14ac:dyDescent="0.3">
      <c r="J1991" t="s">
        <v>8219</v>
      </c>
      <c r="K1991">
        <v>23</v>
      </c>
    </row>
    <row r="1992" spans="10:11" x14ac:dyDescent="0.3">
      <c r="J1992" t="s">
        <v>8219</v>
      </c>
      <c r="K1992">
        <v>54</v>
      </c>
    </row>
    <row r="1993" spans="10:11" x14ac:dyDescent="0.3">
      <c r="J1993" t="s">
        <v>8219</v>
      </c>
      <c r="K1993">
        <v>28</v>
      </c>
    </row>
    <row r="1994" spans="10:11" x14ac:dyDescent="0.3">
      <c r="J1994" t="s">
        <v>8219</v>
      </c>
      <c r="K1994">
        <v>11</v>
      </c>
    </row>
    <row r="1995" spans="10:11" x14ac:dyDescent="0.3">
      <c r="J1995" t="s">
        <v>8219</v>
      </c>
      <c r="K1995">
        <v>62</v>
      </c>
    </row>
    <row r="1996" spans="10:11" x14ac:dyDescent="0.3">
      <c r="J1996" t="s">
        <v>8219</v>
      </c>
      <c r="K1996">
        <v>73</v>
      </c>
    </row>
    <row r="1997" spans="10:11" x14ac:dyDescent="0.3">
      <c r="J1997" t="s">
        <v>8219</v>
      </c>
      <c r="K1997">
        <v>18</v>
      </c>
    </row>
    <row r="1998" spans="10:11" x14ac:dyDescent="0.3">
      <c r="J1998" t="s">
        <v>8219</v>
      </c>
      <c r="K1998">
        <v>35</v>
      </c>
    </row>
    <row r="1999" spans="10:11" x14ac:dyDescent="0.3">
      <c r="J1999" t="s">
        <v>8219</v>
      </c>
      <c r="K1999">
        <v>43</v>
      </c>
    </row>
    <row r="2000" spans="10:11" x14ac:dyDescent="0.3">
      <c r="J2000" t="s">
        <v>8219</v>
      </c>
      <c r="K2000">
        <v>36</v>
      </c>
    </row>
    <row r="2001" spans="10:11" x14ac:dyDescent="0.3">
      <c r="J2001" t="s">
        <v>8219</v>
      </c>
      <c r="K2001">
        <v>62</v>
      </c>
    </row>
    <row r="2002" spans="10:11" x14ac:dyDescent="0.3">
      <c r="J2002" t="s">
        <v>8219</v>
      </c>
      <c r="K2002">
        <v>15</v>
      </c>
    </row>
    <row r="2003" spans="10:11" x14ac:dyDescent="0.3">
      <c r="J2003" t="s">
        <v>8219</v>
      </c>
      <c r="K2003">
        <v>33</v>
      </c>
    </row>
    <row r="2004" spans="10:11" x14ac:dyDescent="0.3">
      <c r="J2004" t="s">
        <v>8219</v>
      </c>
      <c r="K2004">
        <v>27</v>
      </c>
    </row>
    <row r="2005" spans="10:11" x14ac:dyDescent="0.3">
      <c r="J2005" t="s">
        <v>8219</v>
      </c>
      <c r="K2005">
        <v>17</v>
      </c>
    </row>
    <row r="2006" spans="10:11" x14ac:dyDescent="0.3">
      <c r="J2006" t="s">
        <v>8219</v>
      </c>
      <c r="K2006">
        <v>4</v>
      </c>
    </row>
    <row r="2007" spans="10:11" x14ac:dyDescent="0.3">
      <c r="J2007" t="s">
        <v>8219</v>
      </c>
      <c r="K2007">
        <v>53</v>
      </c>
    </row>
    <row r="2008" spans="10:11" x14ac:dyDescent="0.3">
      <c r="J2008" t="s">
        <v>8219</v>
      </c>
      <c r="K2008">
        <v>49</v>
      </c>
    </row>
    <row r="2009" spans="10:11" x14ac:dyDescent="0.3">
      <c r="J2009" t="s">
        <v>8219</v>
      </c>
      <c r="K2009">
        <v>57</v>
      </c>
    </row>
    <row r="2010" spans="10:11" x14ac:dyDescent="0.3">
      <c r="J2010" t="s">
        <v>8219</v>
      </c>
      <c r="K2010">
        <v>69</v>
      </c>
    </row>
    <row r="2011" spans="10:11" x14ac:dyDescent="0.3">
      <c r="J2011" t="s">
        <v>8219</v>
      </c>
      <c r="K2011">
        <v>15</v>
      </c>
    </row>
    <row r="2012" spans="10:11" x14ac:dyDescent="0.3">
      <c r="J2012" t="s">
        <v>8219</v>
      </c>
      <c r="K2012">
        <v>64</v>
      </c>
    </row>
    <row r="2013" spans="10:11" x14ac:dyDescent="0.3">
      <c r="J2013" t="s">
        <v>8219</v>
      </c>
      <c r="K2013">
        <v>20</v>
      </c>
    </row>
    <row r="2014" spans="10:11" x14ac:dyDescent="0.3">
      <c r="J2014" t="s">
        <v>8219</v>
      </c>
      <c r="K2014">
        <v>27</v>
      </c>
    </row>
    <row r="2015" spans="10:11" x14ac:dyDescent="0.3">
      <c r="J2015" t="s">
        <v>8219</v>
      </c>
      <c r="K2015">
        <v>21</v>
      </c>
    </row>
    <row r="2016" spans="10:11" x14ac:dyDescent="0.3">
      <c r="J2016" t="s">
        <v>8219</v>
      </c>
      <c r="K2016">
        <v>31</v>
      </c>
    </row>
    <row r="2017" spans="10:11" x14ac:dyDescent="0.3">
      <c r="J2017" t="s">
        <v>8219</v>
      </c>
      <c r="K2017">
        <v>51</v>
      </c>
    </row>
    <row r="2018" spans="10:11" x14ac:dyDescent="0.3">
      <c r="J2018" t="s">
        <v>8219</v>
      </c>
      <c r="K2018">
        <v>57</v>
      </c>
    </row>
    <row r="2019" spans="10:11" x14ac:dyDescent="0.3">
      <c r="J2019" t="s">
        <v>8219</v>
      </c>
      <c r="K2019">
        <v>20</v>
      </c>
    </row>
    <row r="2020" spans="10:11" x14ac:dyDescent="0.3">
      <c r="J2020" t="s">
        <v>8219</v>
      </c>
      <c r="K2020">
        <v>71</v>
      </c>
    </row>
    <row r="2021" spans="10:11" x14ac:dyDescent="0.3">
      <c r="J2021" t="s">
        <v>8219</v>
      </c>
      <c r="K2021">
        <v>72</v>
      </c>
    </row>
    <row r="2022" spans="10:11" x14ac:dyDescent="0.3">
      <c r="J2022" t="s">
        <v>8219</v>
      </c>
      <c r="K2022">
        <v>45</v>
      </c>
    </row>
    <row r="2023" spans="10:11" x14ac:dyDescent="0.3">
      <c r="J2023" t="s">
        <v>8219</v>
      </c>
      <c r="K2023">
        <v>51</v>
      </c>
    </row>
    <row r="2024" spans="10:11" x14ac:dyDescent="0.3">
      <c r="J2024" t="s">
        <v>8219</v>
      </c>
      <c r="K2024">
        <v>56</v>
      </c>
    </row>
    <row r="2025" spans="10:11" x14ac:dyDescent="0.3">
      <c r="J2025" t="s">
        <v>8219</v>
      </c>
      <c r="K2025">
        <v>17</v>
      </c>
    </row>
    <row r="2026" spans="10:11" x14ac:dyDescent="0.3">
      <c r="J2026" t="s">
        <v>8219</v>
      </c>
      <c r="K2026">
        <v>197</v>
      </c>
    </row>
    <row r="2027" spans="10:11" x14ac:dyDescent="0.3">
      <c r="J2027" t="s">
        <v>8219</v>
      </c>
      <c r="K2027">
        <v>70</v>
      </c>
    </row>
    <row r="2028" spans="10:11" x14ac:dyDescent="0.3">
      <c r="J2028" t="s">
        <v>8219</v>
      </c>
      <c r="K2028">
        <v>21</v>
      </c>
    </row>
    <row r="2029" spans="10:11" x14ac:dyDescent="0.3">
      <c r="J2029" t="s">
        <v>8219</v>
      </c>
      <c r="K2029">
        <v>34</v>
      </c>
    </row>
    <row r="2030" spans="10:11" x14ac:dyDescent="0.3">
      <c r="J2030" t="s">
        <v>8219</v>
      </c>
      <c r="K2030">
        <v>39</v>
      </c>
    </row>
    <row r="2031" spans="10:11" x14ac:dyDescent="0.3">
      <c r="J2031" t="s">
        <v>8219</v>
      </c>
      <c r="K2031">
        <v>78</v>
      </c>
    </row>
    <row r="2032" spans="10:11" x14ac:dyDescent="0.3">
      <c r="J2032" t="s">
        <v>8219</v>
      </c>
      <c r="K2032">
        <v>48</v>
      </c>
    </row>
    <row r="2033" spans="10:11" x14ac:dyDescent="0.3">
      <c r="J2033" t="s">
        <v>8219</v>
      </c>
      <c r="K2033">
        <v>29</v>
      </c>
    </row>
    <row r="2034" spans="10:11" x14ac:dyDescent="0.3">
      <c r="J2034" t="s">
        <v>8219</v>
      </c>
      <c r="K2034">
        <v>73</v>
      </c>
    </row>
    <row r="2035" spans="10:11" x14ac:dyDescent="0.3">
      <c r="J2035" t="s">
        <v>8219</v>
      </c>
      <c r="K2035">
        <v>8</v>
      </c>
    </row>
    <row r="2036" spans="10:11" x14ac:dyDescent="0.3">
      <c r="J2036" t="s">
        <v>8219</v>
      </c>
      <c r="K2036">
        <v>17</v>
      </c>
    </row>
    <row r="2037" spans="10:11" x14ac:dyDescent="0.3">
      <c r="J2037" t="s">
        <v>8219</v>
      </c>
      <c r="K2037">
        <v>9</v>
      </c>
    </row>
    <row r="2038" spans="10:11" x14ac:dyDescent="0.3">
      <c r="J2038" t="s">
        <v>8219</v>
      </c>
      <c r="K2038">
        <v>17</v>
      </c>
    </row>
    <row r="2039" spans="10:11" x14ac:dyDescent="0.3">
      <c r="J2039" t="s">
        <v>8219</v>
      </c>
      <c r="K2039">
        <v>33</v>
      </c>
    </row>
    <row r="2040" spans="10:11" x14ac:dyDescent="0.3">
      <c r="J2040" t="s">
        <v>8219</v>
      </c>
      <c r="K2040">
        <v>38</v>
      </c>
    </row>
    <row r="2041" spans="10:11" x14ac:dyDescent="0.3">
      <c r="J2041" t="s">
        <v>8219</v>
      </c>
      <c r="K2041">
        <v>79</v>
      </c>
    </row>
    <row r="2042" spans="10:11" x14ac:dyDescent="0.3">
      <c r="J2042" t="s">
        <v>8219</v>
      </c>
      <c r="K2042">
        <v>46</v>
      </c>
    </row>
    <row r="2043" spans="10:11" x14ac:dyDescent="0.3">
      <c r="J2043" t="s">
        <v>8219</v>
      </c>
      <c r="K2043">
        <v>20</v>
      </c>
    </row>
    <row r="2044" spans="10:11" x14ac:dyDescent="0.3">
      <c r="J2044" t="s">
        <v>8219</v>
      </c>
      <c r="K2044">
        <v>20</v>
      </c>
    </row>
    <row r="2045" spans="10:11" x14ac:dyDescent="0.3">
      <c r="J2045" t="s">
        <v>8219</v>
      </c>
      <c r="K2045">
        <v>13</v>
      </c>
    </row>
    <row r="2046" spans="10:11" x14ac:dyDescent="0.3">
      <c r="J2046" t="s">
        <v>8219</v>
      </c>
      <c r="K2046">
        <v>22</v>
      </c>
    </row>
    <row r="2047" spans="10:11" x14ac:dyDescent="0.3">
      <c r="J2047" t="s">
        <v>8219</v>
      </c>
      <c r="K2047">
        <v>36</v>
      </c>
    </row>
    <row r="2048" spans="10:11" x14ac:dyDescent="0.3">
      <c r="J2048" t="s">
        <v>8219</v>
      </c>
      <c r="K2048">
        <v>40</v>
      </c>
    </row>
    <row r="2049" spans="10:11" x14ac:dyDescent="0.3">
      <c r="J2049" t="s">
        <v>8219</v>
      </c>
      <c r="K2049">
        <v>9</v>
      </c>
    </row>
    <row r="2050" spans="10:11" x14ac:dyDescent="0.3">
      <c r="J2050" t="s">
        <v>8219</v>
      </c>
      <c r="K2050">
        <v>19</v>
      </c>
    </row>
    <row r="2051" spans="10:11" x14ac:dyDescent="0.3">
      <c r="J2051" t="s">
        <v>8219</v>
      </c>
      <c r="K2051">
        <v>14</v>
      </c>
    </row>
    <row r="2052" spans="10:11" x14ac:dyDescent="0.3">
      <c r="J2052" t="s">
        <v>8219</v>
      </c>
      <c r="K2052">
        <v>38</v>
      </c>
    </row>
    <row r="2053" spans="10:11" x14ac:dyDescent="0.3">
      <c r="J2053" t="s">
        <v>8219</v>
      </c>
      <c r="K2053">
        <v>58</v>
      </c>
    </row>
    <row r="2054" spans="10:11" x14ac:dyDescent="0.3">
      <c r="J2054" t="s">
        <v>8219</v>
      </c>
      <c r="K2054">
        <v>28</v>
      </c>
    </row>
    <row r="2055" spans="10:11" x14ac:dyDescent="0.3">
      <c r="J2055" t="s">
        <v>8219</v>
      </c>
      <c r="K2055">
        <v>17</v>
      </c>
    </row>
    <row r="2056" spans="10:11" x14ac:dyDescent="0.3">
      <c r="J2056" t="s">
        <v>8219</v>
      </c>
      <c r="K2056">
        <v>12</v>
      </c>
    </row>
    <row r="2057" spans="10:11" x14ac:dyDescent="0.3">
      <c r="J2057" t="s">
        <v>8219</v>
      </c>
      <c r="K2057">
        <v>40</v>
      </c>
    </row>
    <row r="2058" spans="10:11" x14ac:dyDescent="0.3">
      <c r="J2058" t="s">
        <v>8219</v>
      </c>
      <c r="K2058">
        <v>57</v>
      </c>
    </row>
    <row r="2059" spans="10:11" x14ac:dyDescent="0.3">
      <c r="J2059" t="s">
        <v>8219</v>
      </c>
      <c r="K2059">
        <v>114</v>
      </c>
    </row>
    <row r="2060" spans="10:11" x14ac:dyDescent="0.3">
      <c r="J2060" t="s">
        <v>8219</v>
      </c>
      <c r="K2060">
        <v>31</v>
      </c>
    </row>
    <row r="2061" spans="10:11" x14ac:dyDescent="0.3">
      <c r="J2061" t="s">
        <v>8219</v>
      </c>
      <c r="K2061">
        <v>3</v>
      </c>
    </row>
    <row r="2062" spans="10:11" x14ac:dyDescent="0.3">
      <c r="J2062" t="s">
        <v>8219</v>
      </c>
      <c r="K2062">
        <v>16</v>
      </c>
    </row>
    <row r="2063" spans="10:11" x14ac:dyDescent="0.3">
      <c r="J2063" t="s">
        <v>8219</v>
      </c>
      <c r="K2063">
        <v>199</v>
      </c>
    </row>
    <row r="2064" spans="10:11" x14ac:dyDescent="0.3">
      <c r="J2064" t="s">
        <v>8219</v>
      </c>
      <c r="K2064">
        <v>31</v>
      </c>
    </row>
    <row r="2065" spans="10:11" x14ac:dyDescent="0.3">
      <c r="J2065" t="s">
        <v>8219</v>
      </c>
      <c r="K2065">
        <v>30</v>
      </c>
    </row>
    <row r="2066" spans="10:11" x14ac:dyDescent="0.3">
      <c r="J2066" t="s">
        <v>8219</v>
      </c>
      <c r="K2066">
        <v>34</v>
      </c>
    </row>
    <row r="2067" spans="10:11" x14ac:dyDescent="0.3">
      <c r="J2067" t="s">
        <v>8219</v>
      </c>
      <c r="K2067">
        <v>18</v>
      </c>
    </row>
    <row r="2068" spans="10:11" x14ac:dyDescent="0.3">
      <c r="J2068" t="s">
        <v>8219</v>
      </c>
      <c r="K2068">
        <v>67</v>
      </c>
    </row>
    <row r="2069" spans="10:11" x14ac:dyDescent="0.3">
      <c r="J2069" t="s">
        <v>8219</v>
      </c>
      <c r="K2069">
        <v>66</v>
      </c>
    </row>
    <row r="2070" spans="10:11" x14ac:dyDescent="0.3">
      <c r="J2070" t="s">
        <v>8219</v>
      </c>
      <c r="K2070">
        <v>23</v>
      </c>
    </row>
    <row r="2071" spans="10:11" x14ac:dyDescent="0.3">
      <c r="J2071" t="s">
        <v>8219</v>
      </c>
      <c r="K2071">
        <v>126</v>
      </c>
    </row>
    <row r="2072" spans="10:11" x14ac:dyDescent="0.3">
      <c r="J2072" t="s">
        <v>8219</v>
      </c>
      <c r="K2072">
        <v>6</v>
      </c>
    </row>
    <row r="2073" spans="10:11" x14ac:dyDescent="0.3">
      <c r="J2073" t="s">
        <v>8219</v>
      </c>
      <c r="K2073">
        <v>25</v>
      </c>
    </row>
    <row r="2074" spans="10:11" x14ac:dyDescent="0.3">
      <c r="J2074" t="s">
        <v>8219</v>
      </c>
      <c r="K2074">
        <v>39</v>
      </c>
    </row>
    <row r="2075" spans="10:11" x14ac:dyDescent="0.3">
      <c r="J2075" t="s">
        <v>8219</v>
      </c>
      <c r="K2075">
        <v>62</v>
      </c>
    </row>
    <row r="2076" spans="10:11" x14ac:dyDescent="0.3">
      <c r="J2076" t="s">
        <v>8219</v>
      </c>
      <c r="K2076">
        <v>31</v>
      </c>
    </row>
    <row r="2077" spans="10:11" x14ac:dyDescent="0.3">
      <c r="J2077" t="s">
        <v>8219</v>
      </c>
      <c r="K2077">
        <v>274</v>
      </c>
    </row>
    <row r="2078" spans="10:11" x14ac:dyDescent="0.3">
      <c r="J2078" t="s">
        <v>8219</v>
      </c>
      <c r="K2078">
        <v>17</v>
      </c>
    </row>
    <row r="2079" spans="10:11" x14ac:dyDescent="0.3">
      <c r="J2079" t="s">
        <v>8219</v>
      </c>
      <c r="K2079">
        <v>14</v>
      </c>
    </row>
    <row r="2080" spans="10:11" x14ac:dyDescent="0.3">
      <c r="J2080" t="s">
        <v>8219</v>
      </c>
      <c r="K2080">
        <v>60</v>
      </c>
    </row>
    <row r="2081" spans="10:11" x14ac:dyDescent="0.3">
      <c r="J2081" t="s">
        <v>8219</v>
      </c>
      <c r="K2081">
        <v>33</v>
      </c>
    </row>
    <row r="2082" spans="10:11" x14ac:dyDescent="0.3">
      <c r="J2082" t="s">
        <v>8219</v>
      </c>
      <c r="K2082">
        <v>78</v>
      </c>
    </row>
    <row r="2083" spans="10:11" x14ac:dyDescent="0.3">
      <c r="J2083" t="s">
        <v>8219</v>
      </c>
      <c r="K2083">
        <v>30</v>
      </c>
    </row>
    <row r="2084" spans="10:11" x14ac:dyDescent="0.3">
      <c r="J2084" t="s">
        <v>8219</v>
      </c>
      <c r="K2084">
        <v>136</v>
      </c>
    </row>
    <row r="2085" spans="10:11" x14ac:dyDescent="0.3">
      <c r="J2085" t="s">
        <v>8219</v>
      </c>
      <c r="K2085">
        <v>40</v>
      </c>
    </row>
    <row r="2086" spans="10:11" x14ac:dyDescent="0.3">
      <c r="J2086" t="s">
        <v>8219</v>
      </c>
      <c r="K2086">
        <v>18</v>
      </c>
    </row>
    <row r="2087" spans="10:11" x14ac:dyDescent="0.3">
      <c r="J2087" t="s">
        <v>8219</v>
      </c>
      <c r="K2087">
        <v>39</v>
      </c>
    </row>
    <row r="2088" spans="10:11" x14ac:dyDescent="0.3">
      <c r="J2088" t="s">
        <v>8219</v>
      </c>
      <c r="K2088">
        <v>21</v>
      </c>
    </row>
    <row r="2089" spans="10:11" x14ac:dyDescent="0.3">
      <c r="J2089" t="s">
        <v>8219</v>
      </c>
      <c r="K2089">
        <v>30</v>
      </c>
    </row>
    <row r="2090" spans="10:11" x14ac:dyDescent="0.3">
      <c r="J2090" t="s">
        <v>8219</v>
      </c>
      <c r="K2090">
        <v>27</v>
      </c>
    </row>
    <row r="2091" spans="10:11" x14ac:dyDescent="0.3">
      <c r="J2091" t="s">
        <v>8219</v>
      </c>
      <c r="K2091">
        <v>35</v>
      </c>
    </row>
    <row r="2092" spans="10:11" x14ac:dyDescent="0.3">
      <c r="J2092" t="s">
        <v>8219</v>
      </c>
      <c r="K2092">
        <v>13</v>
      </c>
    </row>
    <row r="2093" spans="10:11" x14ac:dyDescent="0.3">
      <c r="J2093" t="s">
        <v>8219</v>
      </c>
      <c r="K2093">
        <v>23</v>
      </c>
    </row>
    <row r="2094" spans="10:11" x14ac:dyDescent="0.3">
      <c r="J2094" t="s">
        <v>8219</v>
      </c>
      <c r="K2094">
        <v>39</v>
      </c>
    </row>
    <row r="2095" spans="10:11" x14ac:dyDescent="0.3">
      <c r="J2095" t="s">
        <v>8219</v>
      </c>
      <c r="K2095">
        <v>35</v>
      </c>
    </row>
    <row r="2096" spans="10:11" x14ac:dyDescent="0.3">
      <c r="J2096" t="s">
        <v>8219</v>
      </c>
      <c r="K2096">
        <v>27</v>
      </c>
    </row>
    <row r="2097" spans="10:11" x14ac:dyDescent="0.3">
      <c r="J2097" t="s">
        <v>8219</v>
      </c>
      <c r="K2097">
        <v>21</v>
      </c>
    </row>
    <row r="2098" spans="10:11" x14ac:dyDescent="0.3">
      <c r="J2098" t="s">
        <v>8219</v>
      </c>
      <c r="K2098">
        <v>104</v>
      </c>
    </row>
    <row r="2099" spans="10:11" x14ac:dyDescent="0.3">
      <c r="J2099" t="s">
        <v>8219</v>
      </c>
      <c r="K2099">
        <v>19</v>
      </c>
    </row>
    <row r="2100" spans="10:11" x14ac:dyDescent="0.3">
      <c r="J2100" t="s">
        <v>8219</v>
      </c>
      <c r="K2100">
        <v>97</v>
      </c>
    </row>
    <row r="2101" spans="10:11" x14ac:dyDescent="0.3">
      <c r="J2101" t="s">
        <v>8219</v>
      </c>
      <c r="K2101">
        <v>27</v>
      </c>
    </row>
    <row r="2102" spans="10:11" x14ac:dyDescent="0.3">
      <c r="J2102" t="s">
        <v>8219</v>
      </c>
      <c r="K2102">
        <v>24</v>
      </c>
    </row>
    <row r="2103" spans="10:11" x14ac:dyDescent="0.3">
      <c r="J2103" t="s">
        <v>8219</v>
      </c>
      <c r="K2103">
        <v>13</v>
      </c>
    </row>
    <row r="2104" spans="10:11" x14ac:dyDescent="0.3">
      <c r="J2104" t="s">
        <v>8219</v>
      </c>
      <c r="K2104">
        <v>46</v>
      </c>
    </row>
    <row r="2105" spans="10:11" x14ac:dyDescent="0.3">
      <c r="J2105" t="s">
        <v>8219</v>
      </c>
      <c r="K2105">
        <v>4</v>
      </c>
    </row>
    <row r="2106" spans="10:11" x14ac:dyDescent="0.3">
      <c r="J2106" t="s">
        <v>8219</v>
      </c>
      <c r="K2106">
        <v>40</v>
      </c>
    </row>
    <row r="2107" spans="10:11" x14ac:dyDescent="0.3">
      <c r="J2107" t="s">
        <v>8219</v>
      </c>
      <c r="K2107">
        <v>44</v>
      </c>
    </row>
    <row r="2108" spans="10:11" x14ac:dyDescent="0.3">
      <c r="J2108" t="s">
        <v>8219</v>
      </c>
      <c r="K2108">
        <v>35</v>
      </c>
    </row>
    <row r="2109" spans="10:11" x14ac:dyDescent="0.3">
      <c r="J2109" t="s">
        <v>8219</v>
      </c>
      <c r="K2109">
        <v>63</v>
      </c>
    </row>
    <row r="2110" spans="10:11" x14ac:dyDescent="0.3">
      <c r="J2110" t="s">
        <v>8219</v>
      </c>
      <c r="K2110">
        <v>89</v>
      </c>
    </row>
    <row r="2111" spans="10:11" x14ac:dyDescent="0.3">
      <c r="J2111" t="s">
        <v>8219</v>
      </c>
      <c r="K2111">
        <v>15</v>
      </c>
    </row>
    <row r="2112" spans="10:11" x14ac:dyDescent="0.3">
      <c r="J2112" t="s">
        <v>8219</v>
      </c>
      <c r="K2112">
        <v>46</v>
      </c>
    </row>
    <row r="2113" spans="10:11" x14ac:dyDescent="0.3">
      <c r="J2113" t="s">
        <v>8219</v>
      </c>
      <c r="K2113">
        <v>33</v>
      </c>
    </row>
    <row r="2114" spans="10:11" x14ac:dyDescent="0.3">
      <c r="J2114" t="s">
        <v>8219</v>
      </c>
      <c r="K2114">
        <v>52</v>
      </c>
    </row>
    <row r="2115" spans="10:11" x14ac:dyDescent="0.3">
      <c r="J2115" t="s">
        <v>8219</v>
      </c>
      <c r="K2115">
        <v>7</v>
      </c>
    </row>
    <row r="2116" spans="10:11" x14ac:dyDescent="0.3">
      <c r="J2116" t="s">
        <v>8219</v>
      </c>
      <c r="K2116">
        <v>28</v>
      </c>
    </row>
    <row r="2117" spans="10:11" x14ac:dyDescent="0.3">
      <c r="J2117" t="s">
        <v>8219</v>
      </c>
      <c r="K2117">
        <v>11</v>
      </c>
    </row>
    <row r="2118" spans="10:11" x14ac:dyDescent="0.3">
      <c r="J2118" t="s">
        <v>8219</v>
      </c>
      <c r="K2118">
        <v>15</v>
      </c>
    </row>
    <row r="2119" spans="10:11" x14ac:dyDescent="0.3">
      <c r="J2119" t="s">
        <v>8219</v>
      </c>
      <c r="K2119">
        <v>30</v>
      </c>
    </row>
    <row r="2120" spans="10:11" x14ac:dyDescent="0.3">
      <c r="J2120" t="s">
        <v>8219</v>
      </c>
      <c r="K2120">
        <v>27</v>
      </c>
    </row>
    <row r="2121" spans="10:11" x14ac:dyDescent="0.3">
      <c r="J2121" t="s">
        <v>8219</v>
      </c>
      <c r="K2121">
        <v>28</v>
      </c>
    </row>
    <row r="2122" spans="10:11" x14ac:dyDescent="0.3">
      <c r="J2122" t="s">
        <v>8219</v>
      </c>
      <c r="K2122">
        <v>17</v>
      </c>
    </row>
    <row r="2123" spans="10:11" x14ac:dyDescent="0.3">
      <c r="J2123" t="s">
        <v>8219</v>
      </c>
      <c r="K2123">
        <v>50</v>
      </c>
    </row>
    <row r="2124" spans="10:11" x14ac:dyDescent="0.3">
      <c r="J2124" t="s">
        <v>8219</v>
      </c>
      <c r="K2124">
        <v>26</v>
      </c>
    </row>
    <row r="2125" spans="10:11" x14ac:dyDescent="0.3">
      <c r="J2125" t="s">
        <v>8219</v>
      </c>
      <c r="K2125">
        <v>88</v>
      </c>
    </row>
    <row r="2126" spans="10:11" x14ac:dyDescent="0.3">
      <c r="J2126" t="s">
        <v>8219</v>
      </c>
      <c r="K2126">
        <v>91</v>
      </c>
    </row>
    <row r="2127" spans="10:11" x14ac:dyDescent="0.3">
      <c r="J2127" t="s">
        <v>8219</v>
      </c>
      <c r="K2127">
        <v>3</v>
      </c>
    </row>
    <row r="2128" spans="10:11" x14ac:dyDescent="0.3">
      <c r="J2128" t="s">
        <v>8219</v>
      </c>
      <c r="K2128">
        <v>28</v>
      </c>
    </row>
    <row r="2129" spans="10:11" x14ac:dyDescent="0.3">
      <c r="J2129" t="s">
        <v>8219</v>
      </c>
      <c r="K2129">
        <v>77</v>
      </c>
    </row>
    <row r="2130" spans="10:11" x14ac:dyDescent="0.3">
      <c r="J2130" t="s">
        <v>8219</v>
      </c>
      <c r="K2130">
        <v>27</v>
      </c>
    </row>
    <row r="2131" spans="10:11" x14ac:dyDescent="0.3">
      <c r="J2131" t="s">
        <v>8219</v>
      </c>
      <c r="K2131">
        <v>107</v>
      </c>
    </row>
    <row r="2132" spans="10:11" x14ac:dyDescent="0.3">
      <c r="J2132" t="s">
        <v>8219</v>
      </c>
      <c r="K2132">
        <v>96</v>
      </c>
    </row>
    <row r="2133" spans="10:11" x14ac:dyDescent="0.3">
      <c r="J2133" t="s">
        <v>8219</v>
      </c>
      <c r="K2133">
        <v>56</v>
      </c>
    </row>
    <row r="2134" spans="10:11" x14ac:dyDescent="0.3">
      <c r="J2134" t="s">
        <v>8219</v>
      </c>
      <c r="K2134">
        <v>58</v>
      </c>
    </row>
    <row r="2135" spans="10:11" x14ac:dyDescent="0.3">
      <c r="J2135" t="s">
        <v>8219</v>
      </c>
      <c r="K2135">
        <v>15</v>
      </c>
    </row>
    <row r="2136" spans="10:11" x14ac:dyDescent="0.3">
      <c r="J2136" t="s">
        <v>8219</v>
      </c>
      <c r="K2136">
        <v>20</v>
      </c>
    </row>
    <row r="2137" spans="10:11" x14ac:dyDescent="0.3">
      <c r="J2137" t="s">
        <v>8219</v>
      </c>
      <c r="K2137">
        <v>38</v>
      </c>
    </row>
    <row r="2138" spans="10:11" x14ac:dyDescent="0.3">
      <c r="J2138" t="s">
        <v>8219</v>
      </c>
      <c r="K2138">
        <v>33</v>
      </c>
    </row>
    <row r="2139" spans="10:11" x14ac:dyDescent="0.3">
      <c r="J2139" t="s">
        <v>8219</v>
      </c>
      <c r="K2139">
        <v>57</v>
      </c>
    </row>
    <row r="2140" spans="10:11" x14ac:dyDescent="0.3">
      <c r="J2140" t="s">
        <v>8219</v>
      </c>
      <c r="K2140">
        <v>25</v>
      </c>
    </row>
    <row r="2141" spans="10:11" x14ac:dyDescent="0.3">
      <c r="J2141" t="s">
        <v>8219</v>
      </c>
      <c r="K2141">
        <v>14</v>
      </c>
    </row>
    <row r="2142" spans="10:11" x14ac:dyDescent="0.3">
      <c r="J2142" t="s">
        <v>8219</v>
      </c>
      <c r="K2142">
        <v>94</v>
      </c>
    </row>
    <row r="2143" spans="10:11" x14ac:dyDescent="0.3">
      <c r="J2143" t="s">
        <v>8219</v>
      </c>
      <c r="K2143">
        <v>59</v>
      </c>
    </row>
    <row r="2144" spans="10:11" x14ac:dyDescent="0.3">
      <c r="J2144" t="s">
        <v>8219</v>
      </c>
      <c r="K2144">
        <v>36</v>
      </c>
    </row>
    <row r="2145" spans="10:11" x14ac:dyDescent="0.3">
      <c r="J2145" t="s">
        <v>8219</v>
      </c>
      <c r="K2145">
        <v>115</v>
      </c>
    </row>
    <row r="2146" spans="10:11" x14ac:dyDescent="0.3">
      <c r="J2146" t="s">
        <v>8219</v>
      </c>
      <c r="K2146">
        <v>30</v>
      </c>
    </row>
    <row r="2147" spans="10:11" x14ac:dyDescent="0.3">
      <c r="J2147" t="s">
        <v>8219</v>
      </c>
      <c r="K2147">
        <v>52</v>
      </c>
    </row>
    <row r="2148" spans="10:11" x14ac:dyDescent="0.3">
      <c r="J2148" t="s">
        <v>8219</v>
      </c>
      <c r="K2148">
        <v>27</v>
      </c>
    </row>
    <row r="2149" spans="10:11" x14ac:dyDescent="0.3">
      <c r="J2149" t="s">
        <v>8219</v>
      </c>
      <c r="K2149">
        <v>24</v>
      </c>
    </row>
    <row r="2150" spans="10:11" x14ac:dyDescent="0.3">
      <c r="J2150" t="s">
        <v>8219</v>
      </c>
      <c r="K2150">
        <v>10</v>
      </c>
    </row>
    <row r="2151" spans="10:11" x14ac:dyDescent="0.3">
      <c r="J2151" t="s">
        <v>8219</v>
      </c>
      <c r="K2151">
        <v>30</v>
      </c>
    </row>
    <row r="2152" spans="10:11" x14ac:dyDescent="0.3">
      <c r="J2152" t="s">
        <v>8219</v>
      </c>
      <c r="K2152">
        <v>71</v>
      </c>
    </row>
    <row r="2153" spans="10:11" x14ac:dyDescent="0.3">
      <c r="J2153" t="s">
        <v>8219</v>
      </c>
      <c r="K2153">
        <v>10</v>
      </c>
    </row>
    <row r="2154" spans="10:11" x14ac:dyDescent="0.3">
      <c r="J2154" t="s">
        <v>8219</v>
      </c>
      <c r="K2154">
        <v>24</v>
      </c>
    </row>
    <row r="2155" spans="10:11" x14ac:dyDescent="0.3">
      <c r="J2155" t="s">
        <v>8219</v>
      </c>
      <c r="K2155">
        <v>38</v>
      </c>
    </row>
    <row r="2156" spans="10:11" x14ac:dyDescent="0.3">
      <c r="J2156" t="s">
        <v>8219</v>
      </c>
      <c r="K2156">
        <v>26</v>
      </c>
    </row>
    <row r="2157" spans="10:11" x14ac:dyDescent="0.3">
      <c r="J2157" t="s">
        <v>8219</v>
      </c>
      <c r="K2157">
        <v>19</v>
      </c>
    </row>
    <row r="2158" spans="10:11" x14ac:dyDescent="0.3">
      <c r="J2158" t="s">
        <v>8219</v>
      </c>
      <c r="K2158">
        <v>11</v>
      </c>
    </row>
    <row r="2159" spans="10:11" x14ac:dyDescent="0.3">
      <c r="J2159" t="s">
        <v>8219</v>
      </c>
      <c r="K2159">
        <v>27</v>
      </c>
    </row>
    <row r="2160" spans="10:11" x14ac:dyDescent="0.3">
      <c r="J2160" t="s">
        <v>8219</v>
      </c>
      <c r="K2160">
        <v>34</v>
      </c>
    </row>
    <row r="2161" spans="10:11" x14ac:dyDescent="0.3">
      <c r="J2161" t="s">
        <v>8219</v>
      </c>
      <c r="K2161">
        <v>20</v>
      </c>
    </row>
    <row r="2162" spans="10:11" x14ac:dyDescent="0.3">
      <c r="J2162" t="s">
        <v>8219</v>
      </c>
      <c r="K2162">
        <v>37</v>
      </c>
    </row>
    <row r="2163" spans="10:11" x14ac:dyDescent="0.3">
      <c r="J2163" t="s">
        <v>8219</v>
      </c>
      <c r="K2163">
        <v>20</v>
      </c>
    </row>
    <row r="2164" spans="10:11" x14ac:dyDescent="0.3">
      <c r="J2164" t="s">
        <v>8219</v>
      </c>
      <c r="K2164">
        <v>10</v>
      </c>
    </row>
    <row r="2165" spans="10:11" x14ac:dyDescent="0.3">
      <c r="J2165" t="s">
        <v>8219</v>
      </c>
      <c r="K2165">
        <v>26</v>
      </c>
    </row>
    <row r="2166" spans="10:11" x14ac:dyDescent="0.3">
      <c r="J2166" t="s">
        <v>8219</v>
      </c>
      <c r="K2166">
        <v>20</v>
      </c>
    </row>
    <row r="2167" spans="10:11" x14ac:dyDescent="0.3">
      <c r="J2167" t="s">
        <v>8219</v>
      </c>
      <c r="K2167">
        <v>46</v>
      </c>
    </row>
    <row r="2168" spans="10:11" x14ac:dyDescent="0.3">
      <c r="J2168" t="s">
        <v>8219</v>
      </c>
      <c r="K2168">
        <v>76</v>
      </c>
    </row>
    <row r="2169" spans="10:11" x14ac:dyDescent="0.3">
      <c r="J2169" t="s">
        <v>8219</v>
      </c>
      <c r="K2169">
        <v>41</v>
      </c>
    </row>
    <row r="2170" spans="10:11" x14ac:dyDescent="0.3">
      <c r="J2170" t="s">
        <v>8219</v>
      </c>
      <c r="K2170">
        <v>7</v>
      </c>
    </row>
    <row r="2171" spans="10:11" x14ac:dyDescent="0.3">
      <c r="J2171" t="s">
        <v>8219</v>
      </c>
      <c r="K2171">
        <v>49</v>
      </c>
    </row>
    <row r="2172" spans="10:11" x14ac:dyDescent="0.3">
      <c r="J2172" t="s">
        <v>8219</v>
      </c>
      <c r="K2172">
        <v>26</v>
      </c>
    </row>
    <row r="2173" spans="10:11" x14ac:dyDescent="0.3">
      <c r="J2173" t="s">
        <v>8219</v>
      </c>
      <c r="K2173">
        <v>65</v>
      </c>
    </row>
    <row r="2174" spans="10:11" x14ac:dyDescent="0.3">
      <c r="J2174" t="s">
        <v>8219</v>
      </c>
      <c r="K2174">
        <v>28</v>
      </c>
    </row>
    <row r="2175" spans="10:11" x14ac:dyDescent="0.3">
      <c r="J2175" t="s">
        <v>8219</v>
      </c>
      <c r="K2175">
        <v>8</v>
      </c>
    </row>
    <row r="2176" spans="10:11" x14ac:dyDescent="0.3">
      <c r="J2176" t="s">
        <v>8219</v>
      </c>
      <c r="K2176">
        <v>3</v>
      </c>
    </row>
    <row r="2177" spans="10:11" x14ac:dyDescent="0.3">
      <c r="J2177" t="s">
        <v>8219</v>
      </c>
      <c r="K2177">
        <v>9</v>
      </c>
    </row>
    <row r="2178" spans="10:11" x14ac:dyDescent="0.3">
      <c r="J2178" t="s">
        <v>8219</v>
      </c>
      <c r="K2178">
        <v>9</v>
      </c>
    </row>
    <row r="2179" spans="10:11" x14ac:dyDescent="0.3">
      <c r="J2179" t="s">
        <v>8219</v>
      </c>
      <c r="K2179">
        <v>20</v>
      </c>
    </row>
    <row r="2180" spans="10:11" x14ac:dyDescent="0.3">
      <c r="J2180" t="s">
        <v>8219</v>
      </c>
      <c r="K2180">
        <v>57</v>
      </c>
    </row>
    <row r="2181" spans="10:11" x14ac:dyDescent="0.3">
      <c r="J2181" t="s">
        <v>8219</v>
      </c>
      <c r="K2181">
        <v>8</v>
      </c>
    </row>
    <row r="2182" spans="10:11" x14ac:dyDescent="0.3">
      <c r="J2182" t="s">
        <v>8219</v>
      </c>
      <c r="K2182">
        <v>14</v>
      </c>
    </row>
    <row r="2183" spans="10:11" x14ac:dyDescent="0.3">
      <c r="J2183" t="s">
        <v>8219</v>
      </c>
      <c r="K2183">
        <v>17</v>
      </c>
    </row>
    <row r="2184" spans="10:11" x14ac:dyDescent="0.3">
      <c r="J2184" t="s">
        <v>8219</v>
      </c>
      <c r="K2184">
        <v>100</v>
      </c>
    </row>
    <row r="2185" spans="10:11" x14ac:dyDescent="0.3">
      <c r="J2185" t="s">
        <v>8219</v>
      </c>
      <c r="K2185">
        <v>32</v>
      </c>
    </row>
    <row r="2186" spans="10:11" x14ac:dyDescent="0.3">
      <c r="J2186" t="s">
        <v>8219</v>
      </c>
      <c r="K2186">
        <v>3</v>
      </c>
    </row>
  </sheetData>
  <conditionalFormatting sqref="J2:J2186">
    <cfRule type="containsText" dxfId="13" priority="14" operator="containsText" text="successful">
      <formula>NOT(ISERROR(SEARCH("successful",J2)))</formula>
    </cfRule>
  </conditionalFormatting>
  <conditionalFormatting sqref="J2:J2186">
    <cfRule type="containsText" dxfId="12" priority="8" operator="containsText" text="live">
      <formula>NOT(ISERROR(SEARCH("live",J2)))</formula>
    </cfRule>
    <cfRule type="containsText" dxfId="11" priority="9" operator="containsText" text="canceled">
      <formula>NOT(ISERROR(SEARCH("canceled",J2)))</formula>
    </cfRule>
    <cfRule type="containsText" dxfId="10" priority="10" operator="containsText" text="failed">
      <formula>NOT(ISERROR(SEARCH("failed",J2)))</formula>
    </cfRule>
    <cfRule type="containsText" dxfId="9" priority="11" operator="containsText" text="successful">
      <formula>NOT(ISERROR(SEARCH("successful",J2)))</formula>
    </cfRule>
    <cfRule type="containsText" dxfId="8" priority="12" operator="containsText" text="failed">
      <formula>NOT(ISERROR(SEARCH("failed",J2)))</formula>
    </cfRule>
  </conditionalFormatting>
  <conditionalFormatting sqref="N2:N1531">
    <cfRule type="containsText" dxfId="7" priority="7" operator="containsText" text="successful">
      <formula>NOT(ISERROR(SEARCH("successful",N2)))</formula>
    </cfRule>
  </conditionalFormatting>
  <conditionalFormatting sqref="N2:N1531">
    <cfRule type="containsText" dxfId="6" priority="1" operator="containsText" text="live">
      <formula>NOT(ISERROR(SEARCH("live",N2)))</formula>
    </cfRule>
    <cfRule type="containsText" dxfId="5" priority="2" operator="containsText" text="canceled">
      <formula>NOT(ISERROR(SEARCH("canceled",N2)))</formula>
    </cfRule>
    <cfRule type="containsText" dxfId="4" priority="3" operator="containsText" text="failed">
      <formula>NOT(ISERROR(SEARCH("failed",N2)))</formula>
    </cfRule>
    <cfRule type="containsText" dxfId="3" priority="4" operator="containsText" text="successful">
      <formula>NOT(ISERROR(SEARCH("successful",N2)))</formula>
    </cfRule>
    <cfRule type="containsText" dxfId="2" priority="5" operator="containsText" text="failed">
      <formula>NOT(ISERROR(SEARCH("failed",N2)))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3" operator="containsText" id="{D33B0A85-8D9F-4AE3-84FF-BD9F1F95DE99}">
            <xm:f>NOT(ISERROR(SEARCH($F$2,J2)))</xm:f>
            <xm:f>$F$2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J2:J2186</xm:sqref>
        </x14:conditionalFormatting>
        <x14:conditionalFormatting xmlns:xm="http://schemas.microsoft.com/office/excel/2006/main">
          <x14:cfRule type="containsText" priority="6" operator="containsText" id="{F2322287-7FF3-44BE-A787-C6D20510CF4F}">
            <xm:f>NOT(ISERROR(SEARCH($F$2,N2)))</xm:f>
            <xm:f>$F$2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N2:N1531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Final</vt:lpstr>
      <vt:lpstr>PivotTable</vt:lpstr>
      <vt:lpstr>PVT Table + CatVsState</vt:lpstr>
      <vt:lpstr>PVT Table + SubCatVsState</vt:lpstr>
      <vt:lpstr>DateCreated vs SuccessFail</vt:lpstr>
      <vt:lpstr>Bonus</vt:lpstr>
      <vt:lpstr>Bonus Stats</vt:lpstr>
      <vt:lpstr>goal</vt:lpstr>
      <vt:lpstr>state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Conor Byrne</cp:lastModifiedBy>
  <dcterms:created xsi:type="dcterms:W3CDTF">2017-04-20T15:17:24Z</dcterms:created>
  <dcterms:modified xsi:type="dcterms:W3CDTF">2020-06-13T12:49:20Z</dcterms:modified>
</cp:coreProperties>
</file>