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74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I15" i="1" l="1"/>
  <c r="J15" i="1"/>
  <c r="K15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K7" i="1" l="1"/>
  <c r="K14" i="1"/>
  <c r="K4" i="1"/>
  <c r="K10" i="1"/>
  <c r="K6" i="1"/>
  <c r="K11" i="1"/>
  <c r="K13" i="1"/>
  <c r="K5" i="1"/>
  <c r="K12" i="1"/>
  <c r="K3" i="1"/>
  <c r="K9" i="1"/>
  <c r="K8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<sst xmlns="http://schemas.openxmlformats.org/spreadsheetml/2006/main" count="14" uniqueCount="14">
  <si>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TM</t>
  </si>
  <si>
    <t>CBA</t>
  </si>
  <si>
    <t>CEB</t>
  </si>
  <si>
    <t>FeedConc</t>
  </si>
  <si>
    <t>vo</t>
  </si>
  <si>
    <t>alphav</t>
  </si>
  <si>
    <t>temp0</t>
  </si>
  <si>
    <t>alphaT</t>
  </si>
  <si>
    <t>TL</t>
  </si>
  <si>
    <t>TE</t>
  </si>
  <si>
    <t>Res</t>
  </si>
  <si>
    <t>Vdead</t>
  </si>
  <si>
    <t>Vrxr</t>
  </si>
  <si>
    <t>alphaConc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</si>
</sst>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2" sqref="A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N1" t="s">
        <v>11</v>
      </c>
      <c r="O1">
        <v>44.2</v>
      </c>
    </row>
    <row r="2" spans="1:15" x14ac:dyDescent="0.25">
      <c r="A2">
        <v>408</v>
      </c>
      <c r="B2">
        <v>1.4701288617809765</v>
      </c>
      <c r="C2">
        <v>8.6019189219023712E-2</v>
      </c>
      <c r="D2">
        <v>1.5561480510000001</v>
      </c>
      <c r="E2">
        <v>29.8</v>
      </c>
      <c r="F2">
        <v>0.253</v>
      </c>
      <c r="G2">
        <f>119+273.15</f>
        <v>392.15</v>
      </c>
      <c r="H2">
        <v>0</v>
      </c>
      <c r="I2">
        <f>60*(E2-SQRT(E2*E2-2*F2*(E2*(A2/60)-0.5*F2*(A2/60)^2-$O$1)))/F2</f>
        <v>314.21462767270827</v>
      </c>
      <c r="J2">
        <f>60*(E2-SQRT(E2*E2-2*F2*(E2*(A2/60)-0.5*F2*(A2/60)^2-($O$1+$O$2))))/F2</f>
        <v>110.42437763522358</v>
      </c>
      <c r="K2">
        <f>I2-J2</f>
        <v>203.7902500374847</v>
      </c>
      <c r="L2">
        <v>0</v>
      </c>
      <c r="M2">
        <f>A2/60</f>
        <v>6.8</v>
      </c>
      <c r="N2" t="s">
        <v>12</v>
      </c>
      <c r="O2">
        <v>98.174999999999997</v>
      </c>
    </row>
    <row r="3" spans="1:15" x14ac:dyDescent="0.25">
      <c r="A3">
        <v>828</v>
      </c>
      <c r="B3">
        <v>1.4656642467604855</v>
      </c>
      <c r="C3">
        <v>9.0483804239514604E-2</v>
      </c>
      <c r="D3">
        <v>1.5561480510000001</v>
      </c>
      <c r="E3">
        <v>29.8</v>
      </c>
      <c r="F3">
        <v>0.253</v>
      </c>
      <c r="G3">
        <f t="shared" ref="G3:G15" si="0">119+273.15</f>
        <v>392.15</v>
      </c>
      <c r="H3">
        <v>0</v>
      </c>
      <c r="I3">
        <f t="shared" ref="I3:I14" si="1">60*(E3-SQRT(E3*E3-2*F3*(E3*(A3/60)-0.5*F3*(A3/60)^2-$O$1)))/F3</f>
        <v>727.99788005642108</v>
      </c>
      <c r="J3">
        <f t="shared" ref="J3:J14" si="2">60*(E3-SQRT(E3*E3-2*F3*(E3*(A3/60)-0.5*F3*(A3/60)^2-($O$1+$O$2))))/F3</f>
        <v>511.33245242037276</v>
      </c>
      <c r="K3">
        <f t="shared" ref="K3:K14" si="3">I3-J3</f>
        <v>216.66542763604832</v>
      </c>
      <c r="L3">
        <v>0</v>
      </c>
      <c r="M3">
        <f t="shared" ref="M3:M15" si="4">A3/60</f>
        <v>13.8</v>
      </c>
    </row>
    <row r="4" spans="1:15" x14ac:dyDescent="0.25">
      <c r="A4">
        <v>1248</v>
      </c>
      <c r="B4">
        <v>1.4602995417768869</v>
      </c>
      <c r="C4">
        <v>9.5848509223113096E-2</v>
      </c>
      <c r="D4">
        <v>1.5561480510000001</v>
      </c>
      <c r="E4">
        <v>29.8</v>
      </c>
      <c r="F4">
        <v>0.253</v>
      </c>
      <c r="G4">
        <f t="shared" si="0"/>
        <v>392.15</v>
      </c>
      <c r="H4">
        <v>0</v>
      </c>
      <c r="I4">
        <f t="shared" si="1"/>
        <v>1140.9064190852359</v>
      </c>
      <c r="J4">
        <f t="shared" si="2"/>
        <v>909.69469548853272</v>
      </c>
      <c r="K4">
        <f t="shared" si="3"/>
        <v>231.21172359670322</v>
      </c>
      <c r="L4">
        <v>0</v>
      </c>
      <c r="M4">
        <f t="shared" si="4"/>
        <v>20.8</v>
      </c>
    </row>
    <row r="5" spans="1:15" x14ac:dyDescent="0.25">
      <c r="A5">
        <v>1667</v>
      </c>
      <c r="B5">
        <v>1.4534910099388259</v>
      </c>
      <c r="C5">
        <v>0.10265704106117417</v>
      </c>
      <c r="D5">
        <v>1.5561480510000001</v>
      </c>
      <c r="E5">
        <v>29.8</v>
      </c>
      <c r="F5">
        <v>0.253</v>
      </c>
      <c r="G5">
        <f t="shared" si="0"/>
        <v>392.15</v>
      </c>
      <c r="H5">
        <v>0</v>
      </c>
      <c r="I5">
        <f t="shared" si="1"/>
        <v>1551.764649080686</v>
      </c>
      <c r="J5">
        <f t="shared" si="2"/>
        <v>1304.0460642762453</v>
      </c>
      <c r="K5">
        <f t="shared" si="3"/>
        <v>247.71858480444075</v>
      </c>
      <c r="L5">
        <v>0</v>
      </c>
      <c r="M5">
        <f t="shared" si="4"/>
        <v>27.783333333333335</v>
      </c>
    </row>
    <row r="6" spans="1:15" x14ac:dyDescent="0.25">
      <c r="A6">
        <v>2084</v>
      </c>
      <c r="B6">
        <v>1.4459862357464353</v>
      </c>
      <c r="C6">
        <v>0.11016181525356458</v>
      </c>
      <c r="D6">
        <v>1.5561480510000001</v>
      </c>
      <c r="E6">
        <v>29.8</v>
      </c>
      <c r="F6">
        <v>0.253</v>
      </c>
      <c r="G6">
        <f t="shared" si="0"/>
        <v>392.15</v>
      </c>
      <c r="H6">
        <v>0</v>
      </c>
      <c r="I6">
        <f t="shared" si="1"/>
        <v>1959.3482569214023</v>
      </c>
      <c r="J6">
        <f t="shared" si="2"/>
        <v>1692.8101886835743</v>
      </c>
      <c r="K6">
        <f t="shared" si="3"/>
        <v>266.53806823782793</v>
      </c>
      <c r="L6">
        <v>0</v>
      </c>
      <c r="M6">
        <f t="shared" si="4"/>
        <v>34.733333333333334</v>
      </c>
    </row>
    <row r="7" spans="1:15" x14ac:dyDescent="0.25">
      <c r="A7">
        <v>2504</v>
      </c>
      <c r="B7">
        <v>1.4393517896352179</v>
      </c>
      <c r="C7">
        <v>0.11679626136478206</v>
      </c>
      <c r="D7">
        <v>1.5561480510000001</v>
      </c>
      <c r="E7">
        <v>29.8</v>
      </c>
      <c r="F7">
        <v>0.253</v>
      </c>
      <c r="G7">
        <f t="shared" si="0"/>
        <v>392.15</v>
      </c>
      <c r="H7">
        <v>0</v>
      </c>
      <c r="I7">
        <f t="shared" si="1"/>
        <v>2368.1935549780101</v>
      </c>
      <c r="J7">
        <f t="shared" si="2"/>
        <v>2079.7579439923406</v>
      </c>
      <c r="K7">
        <f t="shared" si="3"/>
        <v>288.43561098566943</v>
      </c>
      <c r="L7">
        <v>0</v>
      </c>
      <c r="M7">
        <f t="shared" si="4"/>
        <v>41.733333333333334</v>
      </c>
    </row>
    <row r="8" spans="1:15" x14ac:dyDescent="0.25">
      <c r="A8">
        <v>2923</v>
      </c>
      <c r="B8">
        <v>1.4289037494938104</v>
      </c>
      <c r="C8">
        <v>0.12724430150618951</v>
      </c>
      <c r="D8">
        <v>1.5561480510000001</v>
      </c>
      <c r="E8">
        <v>29.8</v>
      </c>
      <c r="F8">
        <v>0.253</v>
      </c>
      <c r="G8">
        <f t="shared" si="0"/>
        <v>392.15</v>
      </c>
      <c r="H8">
        <v>0</v>
      </c>
      <c r="I8">
        <f t="shared" si="1"/>
        <v>2773.9190706574041</v>
      </c>
      <c r="J8">
        <f t="shared" si="2"/>
        <v>2460.0123380855312</v>
      </c>
      <c r="K8">
        <f t="shared" si="3"/>
        <v>313.90673257187291</v>
      </c>
      <c r="L8">
        <v>0</v>
      </c>
      <c r="M8">
        <f t="shared" si="4"/>
        <v>48.716666666666669</v>
      </c>
    </row>
    <row r="9" spans="1:15" x14ac:dyDescent="0.25">
      <c r="A9">
        <v>3342</v>
      </c>
      <c r="B9">
        <v>1.4186882986143476</v>
      </c>
      <c r="C9">
        <v>0.13745975238565231</v>
      </c>
      <c r="D9">
        <v>1.5561480510000001</v>
      </c>
      <c r="E9">
        <v>29.8</v>
      </c>
      <c r="F9">
        <v>0.253</v>
      </c>
      <c r="G9">
        <f t="shared" si="0"/>
        <v>392.15</v>
      </c>
      <c r="H9">
        <v>0</v>
      </c>
      <c r="I9">
        <f t="shared" si="1"/>
        <v>3176.8294852853087</v>
      </c>
      <c r="J9">
        <f t="shared" si="2"/>
        <v>2832.946803184298</v>
      </c>
      <c r="K9">
        <f t="shared" si="3"/>
        <v>343.88268210101069</v>
      </c>
      <c r="L9">
        <v>0</v>
      </c>
      <c r="M9">
        <f t="shared" si="4"/>
        <v>55.7</v>
      </c>
    </row>
    <row r="10" spans="1:15" x14ac:dyDescent="0.25">
      <c r="A10">
        <v>3763</v>
      </c>
      <c r="B10">
        <v>1.4057154496755286</v>
      </c>
      <c r="C10">
        <v>0.15043260132447139</v>
      </c>
      <c r="D10">
        <v>1.5561480510000001</v>
      </c>
      <c r="E10">
        <v>29.8</v>
      </c>
      <c r="F10">
        <v>0.253</v>
      </c>
      <c r="G10">
        <f t="shared" si="0"/>
        <v>392.15</v>
      </c>
      <c r="H10">
        <v>0</v>
      </c>
      <c r="I10">
        <f t="shared" si="1"/>
        <v>3577.8439570398032</v>
      </c>
      <c r="J10">
        <f t="shared" si="2"/>
        <v>3198.1531612509089</v>
      </c>
      <c r="K10">
        <f t="shared" si="3"/>
        <v>379.69079578889432</v>
      </c>
      <c r="L10">
        <v>0</v>
      </c>
      <c r="M10">
        <f t="shared" si="4"/>
        <v>62.716666666666669</v>
      </c>
    </row>
    <row r="11" spans="1:15" x14ac:dyDescent="0.25">
      <c r="A11">
        <v>4182</v>
      </c>
      <c r="B11">
        <v>1.3911433210955979</v>
      </c>
      <c r="C11">
        <v>0.16500472990440232</v>
      </c>
      <c r="D11">
        <v>1.5561480510000001</v>
      </c>
      <c r="E11">
        <v>29.8</v>
      </c>
      <c r="F11">
        <v>0.253</v>
      </c>
      <c r="G11">
        <f t="shared" si="0"/>
        <v>392.15</v>
      </c>
      <c r="H11">
        <v>0</v>
      </c>
      <c r="I11">
        <f t="shared" si="1"/>
        <v>3971.6794762707887</v>
      </c>
      <c r="J11">
        <f t="shared" si="2"/>
        <v>3549.2224987023601</v>
      </c>
      <c r="K11">
        <f t="shared" si="3"/>
        <v>422.45697756842856</v>
      </c>
      <c r="L11">
        <v>0</v>
      </c>
      <c r="M11">
        <f t="shared" si="4"/>
        <v>69.7</v>
      </c>
    </row>
    <row r="12" spans="1:15" x14ac:dyDescent="0.25">
      <c r="A12">
        <v>4603</v>
      </c>
      <c r="B12">
        <v>1.3729748867382232</v>
      </c>
      <c r="C12">
        <v>0.18317316426177685</v>
      </c>
      <c r="D12">
        <v>1.5561480510000001</v>
      </c>
      <c r="E12">
        <v>29.8</v>
      </c>
      <c r="F12">
        <v>0.253</v>
      </c>
      <c r="G12">
        <f t="shared" si="0"/>
        <v>392.15</v>
      </c>
      <c r="H12">
        <v>0</v>
      </c>
      <c r="I12">
        <f t="shared" si="1"/>
        <v>4359.7749633623607</v>
      </c>
      <c r="J12">
        <f t="shared" si="2"/>
        <v>3885.3657219579022</v>
      </c>
      <c r="K12">
        <f t="shared" si="3"/>
        <v>474.4092414044585</v>
      </c>
      <c r="L12">
        <v>0</v>
      </c>
      <c r="M12">
        <f t="shared" si="4"/>
        <v>76.716666666666669</v>
      </c>
    </row>
    <row r="13" spans="1:15" x14ac:dyDescent="0.25">
      <c r="A13">
        <v>5024</v>
      </c>
      <c r="B13">
        <v>1.352424924135057</v>
      </c>
      <c r="C13">
        <v>0.20372312686494329</v>
      </c>
      <c r="D13">
        <v>1.5561480510000001</v>
      </c>
      <c r="E13">
        <v>29.8</v>
      </c>
      <c r="F13">
        <v>0.253</v>
      </c>
      <c r="G13">
        <f t="shared" si="0"/>
        <v>392.15</v>
      </c>
      <c r="H13">
        <v>0</v>
      </c>
      <c r="I13">
        <f t="shared" si="1"/>
        <v>4736.4199824899961</v>
      </c>
      <c r="J13">
        <f t="shared" si="2"/>
        <v>4199.0202060098254</v>
      </c>
      <c r="K13">
        <f t="shared" si="3"/>
        <v>537.39977648017066</v>
      </c>
      <c r="L13">
        <v>0</v>
      </c>
      <c r="M13">
        <f t="shared" si="4"/>
        <v>83.733333333333334</v>
      </c>
    </row>
    <row r="14" spans="1:15" x14ac:dyDescent="0.25">
      <c r="A14">
        <v>5444</v>
      </c>
      <c r="B14">
        <v>1.3304806098081408</v>
      </c>
      <c r="C14">
        <v>0.2256674411918593</v>
      </c>
      <c r="D14">
        <v>1.5561480510000001</v>
      </c>
      <c r="E14">
        <v>29.8</v>
      </c>
      <c r="F14">
        <v>0.253</v>
      </c>
      <c r="G14">
        <f t="shared" si="0"/>
        <v>392.15</v>
      </c>
      <c r="H14">
        <v>0</v>
      </c>
      <c r="I14">
        <f t="shared" si="1"/>
        <v>5094.2204570910262</v>
      </c>
      <c r="J14">
        <f t="shared" si="2"/>
        <v>4481.3598905168819</v>
      </c>
      <c r="K14">
        <f t="shared" si="3"/>
        <v>612.86056657414429</v>
      </c>
      <c r="L14">
        <v>0</v>
      </c>
      <c r="M14">
        <f t="shared" si="4"/>
        <v>90.733333333333334</v>
      </c>
    </row>
    <row r="15" spans="1:15" x14ac:dyDescent="0.25">
      <c r="A15">
        <v>5864</v>
      </c>
      <c r="B15">
        <v>1.3037884411117471</v>
      </c>
      <c r="C15">
        <v>0.25235960988825296</v>
      </c>
      <c r="D15">
        <v>1.5561480510000001</v>
      </c>
      <c r="E15">
        <v>29.8</v>
      </c>
      <c r="F15">
        <v>0.253</v>
      </c>
      <c r="G15">
        <f t="shared" si="0"/>
        <v>392.15</v>
      </c>
      <c r="H15">
        <v>0</v>
      </c>
      <c r="I15">
        <f t="shared" ref="I15" si="5">60*(E15-SQRT(E15*E15-2*F15*(E15*(A15/60)-0.5*F15*(A15/60)^2-$O$1)))/F15</f>
        <v>5422.3409060803406</v>
      </c>
      <c r="J15">
        <f t="shared" ref="J15" si="6">60*(E15-SQRT(E15*E15-2*F15*(E15*(A15/60)-0.5*F15*(A15/60)^2-($O$1+$O$2))))/F15</f>
        <v>4722.1022751489309</v>
      </c>
      <c r="K15">
        <f t="shared" ref="K15" si="7">I15-J15</f>
        <v>700.23863093140972</v>
      </c>
      <c r="L15">
        <v>0</v>
      </c>
      <c r="M15">
        <f t="shared" si="4"/>
        <v>97.733333333333334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Conor Waldron</cp:lastModifiedBy>
  <dcterms:created xsi:type="dcterms:W3CDTF">2018-12-08T15:53:52Z</dcterms:created>
  <dcterms:modified xsi:type="dcterms:W3CDTF">2018-12-17T11:44:26Z</dcterms:modified>
</cp:coreProperties>
</file>