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00" windowWidth="27495" windowHeight="13740"/>
  </bookViews>
  <sheets>
    <sheet name="Sheet" sheetId="1" r:id="rId1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I15" i="1" l="1"/>
  <c r="J15" i="1"/>
  <c r="K15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K7" i="1" l="1"/>
  <c r="K14" i="1"/>
  <c r="K4" i="1"/>
  <c r="K10" i="1"/>
  <c r="K6" i="1"/>
  <c r="K11" i="1"/>
  <c r="K13" i="1"/>
  <c r="K5" i="1"/>
  <c r="K12" i="1"/>
  <c r="K3" i="1"/>
  <c r="K9" i="1"/>
  <c r="K8" i="1"/>
  <c r="J2" i="1"/>
  <c r="I2" i="1"/>
  <c r="K2" i="1" l="1"/>
</calcChain>
</file>

<file path=xl/sharedStrings.xml><?xml version="1.0" encoding="utf-8"?>
<sst xmlns="http://schemas.openxmlformats.org/spreadsheetml/2006/main" count="14" uniqueCount="14">
  <si>
    <t>TM</t>
  </si>
  <si>
    <t>CBA</t>
  </si>
  <si>
    <t>CEB</t>
  </si>
  <si>
    <t>FeedConc</t>
  </si>
  <si>
    <t>vo</t>
  </si>
  <si>
    <t>alphav</t>
  </si>
  <si>
    <t>temp0</t>
  </si>
  <si>
    <t>alphaT</t>
  </si>
  <si>
    <t>TL</t>
  </si>
  <si>
    <t>TE</t>
  </si>
  <si>
    <t>Res</t>
  </si>
  <si>
    <t>Vdead</t>
  </si>
  <si>
    <t>Vrxr</t>
  </si>
  <si>
    <t>alphaConc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</si>
</sst>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M2" sqref="M2:M15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13</v>
      </c>
      <c r="N1" t="s">
        <v>11</v>
      </c>
      <c r="O1">
        <v>44.2</v>
      </c>
    </row>
    <row r="2" spans="1:15" x14ac:dyDescent="0.25">
      <c r="A2">
        <v>152</v>
      </c>
      <c r="B2">
        <v>0.85681306482069752</v>
      </c>
      <c r="C2">
        <v>0.69918693517930253</v>
      </c>
      <c r="D2">
        <v>1.5561480510000001</v>
      </c>
      <c r="E2">
        <v>9.1300000000000008</v>
      </c>
      <c r="F2">
        <v>4.2700000000000002E-2</v>
      </c>
      <c r="G2">
        <f>139.43+273.15</f>
        <v>412.58</v>
      </c>
      <c r="H2">
        <v>0</v>
      </c>
      <c r="I2">
        <f>60*(E2-SQRT(E2*E2-2*F2*(E2*(A2/60)-0.5*F2*(A2/60)^2-$O$1)))/F2</f>
        <v>-138.62249834436111</v>
      </c>
      <c r="J2">
        <f>60*(E2-SQRT(E2*E2-2*F2*(E2*(A2/60)-0.5*F2*(A2/60)^2-($O$1+$O$2))))/F2</f>
        <v>-761.92645809925398</v>
      </c>
      <c r="K2">
        <f>I2-J2</f>
        <v>623.30395975489284</v>
      </c>
      <c r="L2">
        <v>0</v>
      </c>
      <c r="M2">
        <f>A2/60</f>
        <v>2.5333333333333332</v>
      </c>
      <c r="N2" t="s">
        <v>12</v>
      </c>
      <c r="O2">
        <v>98.174999999999997</v>
      </c>
    </row>
    <row r="3" spans="1:15" x14ac:dyDescent="0.25">
      <c r="A3">
        <v>571</v>
      </c>
      <c r="B3">
        <v>0.85253611316689248</v>
      </c>
      <c r="C3">
        <v>0.70346388683310757</v>
      </c>
      <c r="D3">
        <v>1.5561480510000001</v>
      </c>
      <c r="E3">
        <v>9.1300000000000008</v>
      </c>
      <c r="F3">
        <v>4.2700000000000002E-2</v>
      </c>
      <c r="G3">
        <f t="shared" ref="G3:G15" si="0">139.43+273.15</f>
        <v>412.58</v>
      </c>
      <c r="H3">
        <v>0</v>
      </c>
      <c r="I3">
        <f t="shared" ref="I3:I14" si="1">60*(E3-SQRT(E3*E3-2*F3*(E3*(A3/60)-0.5*F3*(A3/60)^2-$O$1)))/F3</f>
        <v>270.67736171783116</v>
      </c>
      <c r="J3">
        <f t="shared" ref="J3:J14" si="2">60*(E3-SQRT(E3*E3-2*F3*(E3*(A3/60)-0.5*F3*(A3/60)^2-($O$1+$O$2))))/F3</f>
        <v>-371.96642966514355</v>
      </c>
      <c r="K3">
        <f t="shared" ref="K3:K14" si="3">I3-J3</f>
        <v>642.64379138297477</v>
      </c>
      <c r="L3">
        <v>0</v>
      </c>
      <c r="M3">
        <f t="shared" ref="M3:M15" si="4">A3/60</f>
        <v>9.5166666666666675</v>
      </c>
    </row>
    <row r="4" spans="1:15" x14ac:dyDescent="0.25">
      <c r="A4">
        <v>991</v>
      </c>
      <c r="B4">
        <v>0.83787346934467533</v>
      </c>
      <c r="C4">
        <v>0.71812653065532472</v>
      </c>
      <c r="D4">
        <v>1.5561480510000001</v>
      </c>
      <c r="E4">
        <v>9.1300000000000008</v>
      </c>
      <c r="F4">
        <v>4.2700000000000002E-2</v>
      </c>
      <c r="G4">
        <f t="shared" si="0"/>
        <v>412.58</v>
      </c>
      <c r="H4">
        <v>0</v>
      </c>
      <c r="I4">
        <f t="shared" si="1"/>
        <v>680.29032941687547</v>
      </c>
      <c r="J4">
        <f t="shared" si="2"/>
        <v>17.083975736666968</v>
      </c>
      <c r="K4">
        <f t="shared" si="3"/>
        <v>663.20635368020851</v>
      </c>
      <c r="L4">
        <v>0</v>
      </c>
      <c r="M4">
        <f t="shared" si="4"/>
        <v>16.516666666666666</v>
      </c>
    </row>
    <row r="5" spans="1:15" x14ac:dyDescent="0.25">
      <c r="A5">
        <v>1411</v>
      </c>
      <c r="B5">
        <v>0.82238747614341878</v>
      </c>
      <c r="C5">
        <v>0.73361252385658138</v>
      </c>
      <c r="D5">
        <v>1.5561480510000001</v>
      </c>
      <c r="E5">
        <v>9.1300000000000008</v>
      </c>
      <c r="F5">
        <v>4.2700000000000002E-2</v>
      </c>
      <c r="G5">
        <f t="shared" si="0"/>
        <v>412.58</v>
      </c>
      <c r="H5">
        <v>0</v>
      </c>
      <c r="I5">
        <f t="shared" si="1"/>
        <v>1089.1692612456466</v>
      </c>
      <c r="J5">
        <f t="shared" si="2"/>
        <v>404.11893063260857</v>
      </c>
      <c r="K5">
        <f t="shared" si="3"/>
        <v>685.050330613038</v>
      </c>
      <c r="L5">
        <v>0</v>
      </c>
      <c r="M5">
        <f t="shared" si="4"/>
        <v>23.516666666666666</v>
      </c>
    </row>
    <row r="6" spans="1:15" x14ac:dyDescent="0.25">
      <c r="A6">
        <v>1830</v>
      </c>
      <c r="B6">
        <v>0.81398967580467863</v>
      </c>
      <c r="C6">
        <v>0.7420103241953212</v>
      </c>
      <c r="D6">
        <v>1.5561480510000001</v>
      </c>
      <c r="E6">
        <v>9.1300000000000008</v>
      </c>
      <c r="F6">
        <v>4.2700000000000002E-2</v>
      </c>
      <c r="G6">
        <f t="shared" si="0"/>
        <v>412.58</v>
      </c>
      <c r="H6">
        <v>0</v>
      </c>
      <c r="I6">
        <f t="shared" si="1"/>
        <v>1496.2641508480538</v>
      </c>
      <c r="J6">
        <f t="shared" si="2"/>
        <v>788.03061236319661</v>
      </c>
      <c r="K6">
        <f t="shared" si="3"/>
        <v>708.23353848485715</v>
      </c>
      <c r="L6">
        <v>0</v>
      </c>
      <c r="M6">
        <f t="shared" si="4"/>
        <v>30.5</v>
      </c>
    </row>
    <row r="7" spans="1:15" x14ac:dyDescent="0.25">
      <c r="A7">
        <v>2251</v>
      </c>
      <c r="B7">
        <v>0.79525422011943925</v>
      </c>
      <c r="C7">
        <v>0.76074577988056069</v>
      </c>
      <c r="D7">
        <v>1.5561480510000001</v>
      </c>
      <c r="E7">
        <v>9.1300000000000008</v>
      </c>
      <c r="F7">
        <v>4.2700000000000002E-2</v>
      </c>
      <c r="G7">
        <f t="shared" si="0"/>
        <v>412.58</v>
      </c>
      <c r="H7">
        <v>0</v>
      </c>
      <c r="I7">
        <f t="shared" si="1"/>
        <v>1904.3954853284313</v>
      </c>
      <c r="J7">
        <f t="shared" si="2"/>
        <v>1171.3405525412359</v>
      </c>
      <c r="K7">
        <f t="shared" si="3"/>
        <v>733.05493278719541</v>
      </c>
      <c r="L7">
        <v>0</v>
      </c>
      <c r="M7">
        <f t="shared" si="4"/>
        <v>37.516666666666666</v>
      </c>
    </row>
    <row r="8" spans="1:15" x14ac:dyDescent="0.25">
      <c r="A8">
        <v>2670</v>
      </c>
      <c r="B8">
        <v>0.780773295757896</v>
      </c>
      <c r="C8">
        <v>0.77522670424210427</v>
      </c>
      <c r="D8">
        <v>1.5561480510000001</v>
      </c>
      <c r="E8">
        <v>9.1300000000000008</v>
      </c>
      <c r="F8">
        <v>4.2700000000000002E-2</v>
      </c>
      <c r="G8">
        <f t="shared" si="0"/>
        <v>412.58</v>
      </c>
      <c r="H8">
        <v>0</v>
      </c>
      <c r="I8">
        <f t="shared" si="1"/>
        <v>2309.5808286775473</v>
      </c>
      <c r="J8">
        <f t="shared" si="2"/>
        <v>1550.1606273701088</v>
      </c>
      <c r="K8">
        <f t="shared" si="3"/>
        <v>759.42020130743845</v>
      </c>
      <c r="L8">
        <v>0</v>
      </c>
      <c r="M8">
        <f t="shared" si="4"/>
        <v>44.5</v>
      </c>
    </row>
    <row r="9" spans="1:15" x14ac:dyDescent="0.25">
      <c r="A9">
        <v>3090</v>
      </c>
      <c r="B9">
        <v>0.76494696971194565</v>
      </c>
      <c r="C9">
        <v>0.79105303028805452</v>
      </c>
      <c r="D9">
        <v>1.5561480510000001</v>
      </c>
      <c r="E9">
        <v>9.1300000000000008</v>
      </c>
      <c r="F9">
        <v>4.2700000000000002E-2</v>
      </c>
      <c r="G9">
        <f t="shared" si="0"/>
        <v>412.58</v>
      </c>
      <c r="H9">
        <v>0</v>
      </c>
      <c r="I9">
        <f t="shared" si="1"/>
        <v>2714.6034035932485</v>
      </c>
      <c r="J9">
        <f t="shared" si="2"/>
        <v>1926.9334916900766</v>
      </c>
      <c r="K9">
        <f t="shared" si="3"/>
        <v>787.66991190317185</v>
      </c>
      <c r="L9">
        <v>0</v>
      </c>
      <c r="M9">
        <f t="shared" si="4"/>
        <v>51.5</v>
      </c>
    </row>
    <row r="10" spans="1:15" x14ac:dyDescent="0.25">
      <c r="A10">
        <v>3510</v>
      </c>
      <c r="B10">
        <v>0.74684638003357673</v>
      </c>
      <c r="C10">
        <v>0.80915361996642321</v>
      </c>
      <c r="D10">
        <v>1.5561480510000001</v>
      </c>
      <c r="E10">
        <v>9.1300000000000008</v>
      </c>
      <c r="F10">
        <v>4.2700000000000002E-2</v>
      </c>
      <c r="G10">
        <f t="shared" si="0"/>
        <v>412.58</v>
      </c>
      <c r="H10">
        <v>0</v>
      </c>
      <c r="I10">
        <f t="shared" si="1"/>
        <v>3118.3534089900104</v>
      </c>
      <c r="J10">
        <f t="shared" si="2"/>
        <v>2300.4345493262463</v>
      </c>
      <c r="K10">
        <f t="shared" si="3"/>
        <v>817.91885966376412</v>
      </c>
      <c r="L10">
        <v>0</v>
      </c>
      <c r="M10">
        <f t="shared" si="4"/>
        <v>58.5</v>
      </c>
    </row>
    <row r="11" spans="1:15" x14ac:dyDescent="0.25">
      <c r="A11">
        <v>3931</v>
      </c>
      <c r="B11">
        <v>0.72148109656018133</v>
      </c>
      <c r="C11">
        <v>0.83451890343981894</v>
      </c>
      <c r="D11">
        <v>1.5561480510000001</v>
      </c>
      <c r="E11">
        <v>9.1300000000000008</v>
      </c>
      <c r="F11">
        <v>4.2700000000000002E-2</v>
      </c>
      <c r="G11">
        <f t="shared" si="0"/>
        <v>412.58</v>
      </c>
      <c r="H11">
        <v>0</v>
      </c>
      <c r="I11">
        <f t="shared" si="1"/>
        <v>3521.6212710792061</v>
      </c>
      <c r="J11">
        <f t="shared" si="2"/>
        <v>2671.1789025647622</v>
      </c>
      <c r="K11">
        <f t="shared" si="3"/>
        <v>850.44236851444384</v>
      </c>
      <c r="L11">
        <v>0</v>
      </c>
      <c r="M11">
        <f t="shared" si="4"/>
        <v>65.516666666666666</v>
      </c>
    </row>
    <row r="12" spans="1:15" x14ac:dyDescent="0.25">
      <c r="A12">
        <v>4350</v>
      </c>
      <c r="B12">
        <v>0.69698019781728227</v>
      </c>
      <c r="C12">
        <v>0.85901980218271778</v>
      </c>
      <c r="D12">
        <v>1.5561480510000001</v>
      </c>
      <c r="E12">
        <v>9.1300000000000008</v>
      </c>
      <c r="F12">
        <v>4.2700000000000002E-2</v>
      </c>
      <c r="G12">
        <f t="shared" si="0"/>
        <v>412.58</v>
      </c>
      <c r="H12">
        <v>0</v>
      </c>
      <c r="I12">
        <f t="shared" si="1"/>
        <v>3921.3440643110825</v>
      </c>
      <c r="J12">
        <f t="shared" si="2"/>
        <v>3036.1269719453821</v>
      </c>
      <c r="K12">
        <f t="shared" si="3"/>
        <v>885.21709236570041</v>
      </c>
      <c r="L12">
        <v>0</v>
      </c>
      <c r="M12">
        <f t="shared" si="4"/>
        <v>72.5</v>
      </c>
    </row>
    <row r="13" spans="1:15" x14ac:dyDescent="0.25">
      <c r="A13">
        <v>4770</v>
      </c>
      <c r="B13">
        <v>0.68107469124878628</v>
      </c>
      <c r="C13">
        <v>0.87492530875121366</v>
      </c>
      <c r="D13">
        <v>1.5561480510000001</v>
      </c>
      <c r="E13">
        <v>9.1300000000000008</v>
      </c>
      <c r="F13">
        <v>4.2700000000000002E-2</v>
      </c>
      <c r="G13">
        <f t="shared" si="0"/>
        <v>412.58</v>
      </c>
      <c r="H13">
        <v>0</v>
      </c>
      <c r="I13">
        <f t="shared" si="1"/>
        <v>4320.1591516964454</v>
      </c>
      <c r="J13">
        <f t="shared" si="2"/>
        <v>3397.436106863172</v>
      </c>
      <c r="K13">
        <f t="shared" si="3"/>
        <v>922.72304483327343</v>
      </c>
      <c r="L13">
        <v>0</v>
      </c>
      <c r="M13">
        <f t="shared" si="4"/>
        <v>79.5</v>
      </c>
    </row>
    <row r="14" spans="1:15" x14ac:dyDescent="0.25">
      <c r="A14">
        <v>5190</v>
      </c>
      <c r="B14">
        <v>0.65911620702730644</v>
      </c>
      <c r="C14">
        <v>0.89688379297269383</v>
      </c>
      <c r="D14">
        <v>1.5561480510000001</v>
      </c>
      <c r="E14">
        <v>9.1300000000000008</v>
      </c>
      <c r="F14">
        <v>4.2700000000000002E-2</v>
      </c>
      <c r="G14">
        <f t="shared" si="0"/>
        <v>412.58</v>
      </c>
      <c r="H14">
        <v>0</v>
      </c>
      <c r="I14">
        <f t="shared" si="1"/>
        <v>4716.8356325443501</v>
      </c>
      <c r="J14">
        <f t="shared" si="2"/>
        <v>3753.6910578975808</v>
      </c>
      <c r="K14">
        <f t="shared" si="3"/>
        <v>963.14457464676934</v>
      </c>
      <c r="L14">
        <v>0</v>
      </c>
      <c r="M14">
        <f t="shared" si="4"/>
        <v>86.5</v>
      </c>
    </row>
    <row r="15" spans="1:15" x14ac:dyDescent="0.25">
      <c r="A15">
        <v>5610</v>
      </c>
      <c r="B15">
        <v>0.63861401829274311</v>
      </c>
      <c r="C15">
        <v>0.91738598170725683</v>
      </c>
      <c r="D15">
        <v>1.5561480510000001</v>
      </c>
      <c r="E15">
        <v>9.1300000000000008</v>
      </c>
      <c r="F15">
        <v>4.2700000000000002E-2</v>
      </c>
      <c r="G15">
        <f t="shared" si="0"/>
        <v>412.58</v>
      </c>
      <c r="H15">
        <v>0</v>
      </c>
      <c r="I15">
        <f t="shared" ref="I15" si="5">60*(E15-SQRT(E15*E15-2*F15*(E15*(A15/60)-0.5*F15*(A15/60)^2-$O$1)))/F15</f>
        <v>5111.043750387611</v>
      </c>
      <c r="J15">
        <f t="shared" ref="J15" si="6">60*(E15-SQRT(E15*E15-2*F15*(E15*(A15/60)-0.5*F15*(A15/60)^2-($O$1+$O$2))))/F15</f>
        <v>4104.2726766307933</v>
      </c>
      <c r="K15">
        <f t="shared" ref="K15" si="7">I15-J15</f>
        <v>1006.7710737568177</v>
      </c>
      <c r="L15">
        <v>0</v>
      </c>
      <c r="M15">
        <f t="shared" si="4"/>
        <v>93.5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Conor Waldron</cp:lastModifiedBy>
  <dcterms:created xsi:type="dcterms:W3CDTF">2018-12-08T15:53:52Z</dcterms:created>
  <dcterms:modified xsi:type="dcterms:W3CDTF">2018-12-17T11:44:37Z</dcterms:modified>
</cp:coreProperties>
</file>