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G4" i="1" l="1"/>
  <c r="G5" i="1"/>
  <c r="G6" i="1"/>
  <c r="G7" i="1"/>
  <c r="G8" i="1"/>
  <c r="G9" i="1"/>
  <c r="G10" i="1"/>
  <c r="G11" i="1"/>
  <c r="G12" i="1"/>
  <c r="G13" i="1"/>
  <c r="G14" i="1"/>
  <c r="G15" i="1"/>
  <c r="G3" i="1"/>
  <c r="G2" i="1"/>
  <c r="I15" i="1" l="1"/>
  <c r="J15" i="1"/>
  <c r="K15" i="1" l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K7" i="1" l="1"/>
  <c r="K14" i="1"/>
  <c r="K4" i="1"/>
  <c r="K10" i="1"/>
  <c r="K6" i="1"/>
  <c r="K11" i="1"/>
  <c r="K13" i="1"/>
  <c r="K5" i="1"/>
  <c r="K12" i="1"/>
  <c r="K3" i="1"/>
  <c r="K9" i="1"/>
  <c r="K8" i="1"/>
  <c r="J2" i="1"/>
  <c r="I2" i="1"/>
  <c r="K2" i="1" l="1"/>
</calcChain>
</file>

<file path=xl/sharedStrings.xml><?xml version="1.0" encoding="utf-8"?>
<sst xmlns="http://schemas.openxmlformats.org/spreadsheetml/2006/main" count="14" uniqueCount="14">
  <si>
    <t>TM</t>
  </si>
  <si>
    <t>CBA</t>
  </si>
  <si>
    <t>CEB</t>
  </si>
  <si>
    <t>FeedConc</t>
  </si>
  <si>
    <t>vo</t>
  </si>
  <si>
    <t>alphav</t>
  </si>
  <si>
    <t>temp0</t>
  </si>
  <si>
    <t>alphaT</t>
  </si>
  <si>
    <t>TL</t>
  </si>
  <si>
    <t>TE</t>
  </si>
  <si>
    <t>Res</t>
  </si>
  <si>
    <t>Vdead</t>
  </si>
  <si>
    <t>Vrxr</t>
  </si>
  <si>
    <t>alphaConc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</si>
</sst>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N1" t="s">
        <v>11</v>
      </c>
      <c r="O1">
        <v>44.2</v>
      </c>
    </row>
    <row r="2" spans="1:15" x14ac:dyDescent="0.25">
      <c r="A2">
        <v>419</v>
      </c>
      <c r="B2">
        <v>0.91354848274883393</v>
      </c>
      <c r="C2">
        <v>0.64245151725116623</v>
      </c>
      <c r="D2">
        <v>1.556</v>
      </c>
      <c r="E2">
        <v>10.1</v>
      </c>
      <c r="F2">
        <v>0.05</v>
      </c>
      <c r="G2">
        <f>273.15+139.2</f>
        <v>412.34999999999997</v>
      </c>
      <c r="H2">
        <v>0.53700000000000003</v>
      </c>
      <c r="I2">
        <f>60*(E2-SQRT(E2*E2-2*F2*(E2*(A2/60)-0.5*F2*(A2/60)^2-$O$1)))/F2</f>
        <v>150.11274071472229</v>
      </c>
      <c r="J2">
        <f>60*(E2-SQRT(E2*E2-2*F2*(E2*(A2/60)-0.5*F2*(A2/60)^2-($O$1+$O$2))))/F2</f>
        <v>-426.52944044686762</v>
      </c>
      <c r="K2">
        <f>I2-J2</f>
        <v>576.64218116158986</v>
      </c>
      <c r="L2">
        <v>0</v>
      </c>
      <c r="M2">
        <f>A2/60</f>
        <v>6.9833333333333334</v>
      </c>
      <c r="N2" t="s">
        <v>12</v>
      </c>
      <c r="O2">
        <v>98.174999999999997</v>
      </c>
    </row>
    <row r="3" spans="1:15" x14ac:dyDescent="0.25">
      <c r="A3">
        <v>840</v>
      </c>
      <c r="B3">
        <v>0.93905519363003931</v>
      </c>
      <c r="C3">
        <v>0.61694480636996063</v>
      </c>
      <c r="D3">
        <v>1.556</v>
      </c>
      <c r="E3">
        <v>10.1</v>
      </c>
      <c r="F3">
        <v>0.05</v>
      </c>
      <c r="G3">
        <f>273.15+139.2</f>
        <v>412.34999999999997</v>
      </c>
      <c r="H3">
        <v>0.53700000000000003</v>
      </c>
      <c r="I3">
        <f t="shared" ref="I3:I14" si="0">60*(E3-SQRT(E3*E3-2*F3*(E3*(A3/60)-0.5*F3*(A3/60)^2-$O$1)))/F3</f>
        <v>561.31495368093306</v>
      </c>
      <c r="J3">
        <f t="shared" ref="J3:J14" si="1">60*(E3-SQRT(E3*E3-2*F3*(E3*(A3/60)-0.5*F3*(A3/60)^2-($O$1+$O$2))))/F3</f>
        <v>-34.850883495034424</v>
      </c>
      <c r="K3">
        <f t="shared" ref="K3:K14" si="2">I3-J3</f>
        <v>596.16583717596745</v>
      </c>
      <c r="L3">
        <v>0</v>
      </c>
      <c r="M3">
        <f t="shared" ref="M3:M15" si="3">A3/60</f>
        <v>14</v>
      </c>
    </row>
    <row r="4" spans="1:15" x14ac:dyDescent="0.25">
      <c r="A4">
        <v>1260</v>
      </c>
      <c r="B4">
        <v>1.0058857866881186</v>
      </c>
      <c r="C4">
        <v>0.55011421331188148</v>
      </c>
      <c r="D4">
        <v>1.556</v>
      </c>
      <c r="E4">
        <v>10.1</v>
      </c>
      <c r="F4">
        <v>0.05</v>
      </c>
      <c r="G4">
        <f t="shared" ref="G4:G15" si="4">273.15+139.2</f>
        <v>412.34999999999997</v>
      </c>
      <c r="H4">
        <v>0.53700000000000003</v>
      </c>
      <c r="I4">
        <f t="shared" si="0"/>
        <v>970.81168873715808</v>
      </c>
      <c r="J4">
        <f t="shared" si="1"/>
        <v>353.8791439149328</v>
      </c>
      <c r="K4">
        <f t="shared" si="2"/>
        <v>616.93254482222528</v>
      </c>
      <c r="L4">
        <v>0</v>
      </c>
      <c r="M4">
        <f t="shared" si="3"/>
        <v>21</v>
      </c>
    </row>
    <row r="5" spans="1:15" x14ac:dyDescent="0.25">
      <c r="A5">
        <v>1679</v>
      </c>
      <c r="B5">
        <v>1.0698455981512254</v>
      </c>
      <c r="C5">
        <v>0.48615440184877468</v>
      </c>
      <c r="D5">
        <v>1.556</v>
      </c>
      <c r="E5">
        <v>10.1</v>
      </c>
      <c r="F5">
        <v>0.05</v>
      </c>
      <c r="G5">
        <f t="shared" si="4"/>
        <v>412.34999999999997</v>
      </c>
      <c r="H5">
        <v>0.53700000000000003</v>
      </c>
      <c r="I5">
        <f t="shared" si="0"/>
        <v>1378.5251943692572</v>
      </c>
      <c r="J5">
        <f t="shared" si="1"/>
        <v>739.46921273001533</v>
      </c>
      <c r="K5">
        <f t="shared" si="2"/>
        <v>639.05598163924185</v>
      </c>
      <c r="L5">
        <v>0</v>
      </c>
      <c r="M5">
        <f t="shared" si="3"/>
        <v>27.983333333333334</v>
      </c>
    </row>
    <row r="6" spans="1:15" x14ac:dyDescent="0.25">
      <c r="A6">
        <v>2099</v>
      </c>
      <c r="B6">
        <v>1.1381119697142579</v>
      </c>
      <c r="C6">
        <v>0.41788803028574195</v>
      </c>
      <c r="D6">
        <v>1.556</v>
      </c>
      <c r="E6">
        <v>10.1</v>
      </c>
      <c r="F6">
        <v>0.05</v>
      </c>
      <c r="G6">
        <f t="shared" si="4"/>
        <v>412.34999999999997</v>
      </c>
      <c r="H6">
        <v>0.53700000000000003</v>
      </c>
      <c r="I6">
        <f t="shared" si="0"/>
        <v>1786.3055493207075</v>
      </c>
      <c r="J6">
        <f t="shared" si="1"/>
        <v>1123.5259742042756</v>
      </c>
      <c r="K6">
        <f t="shared" si="2"/>
        <v>662.77957511643194</v>
      </c>
      <c r="L6">
        <v>0</v>
      </c>
      <c r="M6">
        <f t="shared" si="3"/>
        <v>34.983333333333334</v>
      </c>
    </row>
    <row r="7" spans="1:15" x14ac:dyDescent="0.25">
      <c r="A7">
        <v>2519</v>
      </c>
      <c r="B7">
        <v>1.1890008666077307</v>
      </c>
      <c r="C7">
        <v>0.36699913339226931</v>
      </c>
      <c r="D7">
        <v>1.556</v>
      </c>
      <c r="E7">
        <v>10.1</v>
      </c>
      <c r="F7">
        <v>0.05</v>
      </c>
      <c r="G7">
        <f t="shared" si="4"/>
        <v>412.34999999999997</v>
      </c>
      <c r="H7">
        <v>0.53700000000000003</v>
      </c>
      <c r="I7">
        <f t="shared" si="0"/>
        <v>2193.0668885098271</v>
      </c>
      <c r="J7">
        <f t="shared" si="1"/>
        <v>1504.85982193358</v>
      </c>
      <c r="K7">
        <f t="shared" si="2"/>
        <v>688.20706657624714</v>
      </c>
      <c r="L7">
        <v>0</v>
      </c>
      <c r="M7">
        <f t="shared" si="3"/>
        <v>41.983333333333334</v>
      </c>
    </row>
    <row r="8" spans="1:15" x14ac:dyDescent="0.25">
      <c r="A8">
        <v>2939</v>
      </c>
      <c r="B8">
        <v>1.249254793812443</v>
      </c>
      <c r="C8">
        <v>0.30674520618755707</v>
      </c>
      <c r="D8">
        <v>1.556</v>
      </c>
      <c r="E8">
        <v>10.1</v>
      </c>
      <c r="F8">
        <v>0.05</v>
      </c>
      <c r="G8">
        <f t="shared" si="4"/>
        <v>412.34999999999997</v>
      </c>
      <c r="H8">
        <v>0.53700000000000003</v>
      </c>
      <c r="I8">
        <f t="shared" si="0"/>
        <v>2598.6786106129157</v>
      </c>
      <c r="J8">
        <f t="shared" si="1"/>
        <v>1883.1664563694294</v>
      </c>
      <c r="K8">
        <f t="shared" si="2"/>
        <v>715.51215424348629</v>
      </c>
      <c r="L8">
        <v>0</v>
      </c>
      <c r="M8">
        <f t="shared" si="3"/>
        <v>48.983333333333334</v>
      </c>
    </row>
    <row r="9" spans="1:15" x14ac:dyDescent="0.25">
      <c r="A9">
        <v>3359</v>
      </c>
      <c r="B9">
        <v>1.2887709110931267</v>
      </c>
      <c r="C9">
        <v>0.26722908890687352</v>
      </c>
      <c r="D9">
        <v>1.556</v>
      </c>
      <c r="E9">
        <v>10.1</v>
      </c>
      <c r="F9">
        <v>0.05</v>
      </c>
      <c r="G9">
        <f t="shared" si="4"/>
        <v>412.34999999999997</v>
      </c>
      <c r="H9">
        <v>0.53700000000000003</v>
      </c>
      <c r="I9">
        <f t="shared" si="0"/>
        <v>3002.9872765252762</v>
      </c>
      <c r="J9">
        <f t="shared" si="1"/>
        <v>2258.0974959189552</v>
      </c>
      <c r="K9">
        <f t="shared" si="2"/>
        <v>744.88978060632098</v>
      </c>
      <c r="L9">
        <v>0</v>
      </c>
      <c r="M9">
        <f t="shared" si="3"/>
        <v>55.983333333333334</v>
      </c>
    </row>
    <row r="10" spans="1:15" x14ac:dyDescent="0.25">
      <c r="A10">
        <v>3779</v>
      </c>
      <c r="B10">
        <v>1.3329875790210073</v>
      </c>
      <c r="C10">
        <v>0.22301242097899282</v>
      </c>
      <c r="D10">
        <v>1.556</v>
      </c>
      <c r="E10">
        <v>10.1</v>
      </c>
      <c r="F10">
        <v>0.05</v>
      </c>
      <c r="G10">
        <f t="shared" si="4"/>
        <v>412.34999999999997</v>
      </c>
      <c r="H10">
        <v>0.53700000000000003</v>
      </c>
      <c r="I10">
        <f t="shared" si="0"/>
        <v>3405.811512251988</v>
      </c>
      <c r="J10">
        <f t="shared" si="1"/>
        <v>2629.2528745098261</v>
      </c>
      <c r="K10">
        <f t="shared" si="2"/>
        <v>776.55863774216186</v>
      </c>
      <c r="L10">
        <v>0</v>
      </c>
      <c r="M10">
        <f t="shared" si="3"/>
        <v>62.983333333333334</v>
      </c>
    </row>
    <row r="11" spans="1:15" x14ac:dyDescent="0.25">
      <c r="A11">
        <v>4199</v>
      </c>
      <c r="B11">
        <v>1.3638122257005569</v>
      </c>
      <c r="C11">
        <v>0.19218777429944289</v>
      </c>
      <c r="D11">
        <v>1.556</v>
      </c>
      <c r="E11">
        <v>10.1</v>
      </c>
      <c r="F11">
        <v>0.05</v>
      </c>
      <c r="G11">
        <f t="shared" si="4"/>
        <v>412.34999999999997</v>
      </c>
      <c r="H11">
        <v>0.53700000000000003</v>
      </c>
      <c r="I11">
        <f t="shared" si="0"/>
        <v>3806.9355229253756</v>
      </c>
      <c r="J11">
        <f t="shared" si="1"/>
        <v>2996.1718012667511</v>
      </c>
      <c r="K11">
        <f t="shared" si="2"/>
        <v>810.76372165862449</v>
      </c>
      <c r="L11">
        <v>0</v>
      </c>
      <c r="M11">
        <f t="shared" si="3"/>
        <v>69.983333333333334</v>
      </c>
    </row>
    <row r="12" spans="1:15" x14ac:dyDescent="0.25">
      <c r="A12">
        <v>4619</v>
      </c>
      <c r="B12">
        <v>1.3980573824201714</v>
      </c>
      <c r="C12">
        <v>0.1579426175798285</v>
      </c>
      <c r="D12">
        <v>1.556</v>
      </c>
      <c r="E12">
        <v>10.1</v>
      </c>
      <c r="F12">
        <v>0.05</v>
      </c>
      <c r="G12">
        <f t="shared" si="4"/>
        <v>412.34999999999997</v>
      </c>
      <c r="H12">
        <v>0.53700000000000003</v>
      </c>
      <c r="I12">
        <f t="shared" si="0"/>
        <v>4206.1007714275265</v>
      </c>
      <c r="J12">
        <f t="shared" si="1"/>
        <v>3358.3220214390444</v>
      </c>
      <c r="K12">
        <f t="shared" si="2"/>
        <v>847.7787499884821</v>
      </c>
      <c r="L12">
        <v>0</v>
      </c>
      <c r="M12">
        <f t="shared" si="3"/>
        <v>76.983333333333334</v>
      </c>
    </row>
    <row r="13" spans="1:15" x14ac:dyDescent="0.25">
      <c r="A13">
        <v>5038</v>
      </c>
      <c r="B13">
        <v>1.4214273389726428</v>
      </c>
      <c r="C13">
        <v>0.13457266102735702</v>
      </c>
      <c r="D13">
        <v>1.556</v>
      </c>
      <c r="E13">
        <v>10.1</v>
      </c>
      <c r="F13">
        <v>0.05</v>
      </c>
      <c r="G13">
        <f t="shared" si="4"/>
        <v>412.34999999999997</v>
      </c>
      <c r="H13">
        <v>0.53700000000000003</v>
      </c>
      <c r="I13">
        <f t="shared" si="0"/>
        <v>4602.0532058280678</v>
      </c>
      <c r="J13">
        <f t="shared" si="1"/>
        <v>3714.2445907580673</v>
      </c>
      <c r="K13">
        <f t="shared" si="2"/>
        <v>887.80861507000054</v>
      </c>
      <c r="L13">
        <v>0</v>
      </c>
      <c r="M13">
        <f t="shared" si="3"/>
        <v>83.966666666666669</v>
      </c>
    </row>
    <row r="14" spans="1:15" x14ac:dyDescent="0.25">
      <c r="A14">
        <v>5457</v>
      </c>
      <c r="B14">
        <v>1.4415795223121268</v>
      </c>
      <c r="C14">
        <v>0.11442047768787329</v>
      </c>
      <c r="D14">
        <v>1.556</v>
      </c>
      <c r="E14">
        <v>10.1</v>
      </c>
      <c r="F14">
        <v>0.05</v>
      </c>
      <c r="G14">
        <f t="shared" si="4"/>
        <v>412.34999999999997</v>
      </c>
      <c r="H14">
        <v>0.53700000000000003</v>
      </c>
      <c r="I14">
        <f t="shared" si="0"/>
        <v>4995.36885165274</v>
      </c>
      <c r="J14">
        <f t="shared" si="1"/>
        <v>4064.0972572901551</v>
      </c>
      <c r="K14">
        <f t="shared" si="2"/>
        <v>931.27159436258489</v>
      </c>
      <c r="L14">
        <v>0</v>
      </c>
      <c r="M14">
        <f t="shared" si="3"/>
        <v>90.95</v>
      </c>
    </row>
    <row r="15" spans="1:15" x14ac:dyDescent="0.25">
      <c r="A15">
        <v>5876</v>
      </c>
      <c r="B15">
        <v>1.4616514706292083</v>
      </c>
      <c r="C15">
        <v>9.434852937079187E-2</v>
      </c>
      <c r="D15">
        <v>1.556</v>
      </c>
      <c r="E15">
        <v>10.1</v>
      </c>
      <c r="F15">
        <v>0.05</v>
      </c>
      <c r="G15">
        <f t="shared" si="4"/>
        <v>412.34999999999997</v>
      </c>
      <c r="H15">
        <v>0.53700000000000003</v>
      </c>
      <c r="I15">
        <f t="shared" ref="I15" si="5">60*(E15-SQRT(E15*E15-2*F15*(E15*(A15/60)-0.5*F15*(A15/60)^2-$O$1)))/F15</f>
        <v>5385.5856973304635</v>
      </c>
      <c r="J15">
        <f t="shared" ref="J15" si="6">60*(E15-SQRT(E15*E15-2*F15*(E15*(A15/60)-0.5*F15*(A15/60)^2-($O$1+$O$2))))/F15</f>
        <v>4407.053999929728</v>
      </c>
      <c r="K15">
        <f t="shared" ref="K15" si="7">I15-J15</f>
        <v>978.53169740073554</v>
      </c>
      <c r="L15">
        <v>0</v>
      </c>
      <c r="M15">
        <f t="shared" si="3"/>
        <v>97.933333333333337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Conor Waldron</cp:lastModifiedBy>
  <dcterms:created xsi:type="dcterms:W3CDTF">2018-12-08T15:53:52Z</dcterms:created>
  <dcterms:modified xsi:type="dcterms:W3CDTF">2018-12-17T11:44:48Z</dcterms:modified>
</cp:coreProperties>
</file>