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<sst xmlns="http://schemas.openxmlformats.org/spreadsheetml/2006/main" count="37" uniqueCount="36">
  <si>
    <t xml:space="preserve">Начало</t>
  </si>
  <si>
    <t xml:space="preserve">Конец</t>
  </si>
  <si>
    <t xml:space="preserve">Дни</t>
  </si>
  <si>
    <t xml:space="preserve">Факт (нач дня)</t>
  </si>
  <si>
    <t xml:space="preserve">Факт (кон дня)</t>
  </si>
  <si>
    <t xml:space="preserve">Всего прочитано</t>
  </si>
  <si>
    <t xml:space="preserve">Помидоры</t>
  </si>
  <si>
    <t xml:space="preserve">Стр/пом</t>
  </si>
  <si>
    <t xml:space="preserve">Chapter 1</t>
  </si>
  <si>
    <t xml:space="preserve">Медиана кол-во стр в день</t>
  </si>
  <si>
    <t xml:space="preserve">Chapter 2</t>
  </si>
  <si>
    <t xml:space="preserve">Медиана пом в день</t>
  </si>
  <si>
    <t xml:space="preserve">Chapter 3</t>
  </si>
  <si>
    <t xml:space="preserve">Медиана стр/пом</t>
  </si>
  <si>
    <t xml:space="preserve">Chapter 4</t>
  </si>
  <si>
    <t xml:space="preserve">Chapter 5</t>
  </si>
  <si>
    <t xml:space="preserve">Среднее кол-во стр в день</t>
  </si>
  <si>
    <t xml:space="preserve">Chapter 6</t>
  </si>
  <si>
    <t xml:space="preserve">Среднее пом в день</t>
  </si>
  <si>
    <t xml:space="preserve">Chapter 7</t>
  </si>
  <si>
    <t xml:space="preserve">Среднее стр/пом</t>
  </si>
  <si>
    <t xml:space="preserve">Chapter 8</t>
  </si>
  <si>
    <t xml:space="preserve">Chapter 9</t>
  </si>
  <si>
    <t xml:space="preserve">Chapter 10</t>
  </si>
  <si>
    <t xml:space="preserve">Chapter 11</t>
  </si>
  <si>
    <t xml:space="preserve">Всего помидор</t>
  </si>
  <si>
    <t xml:space="preserve">Chapter 12</t>
  </si>
  <si>
    <t xml:space="preserve">Оцека кол-ва дней до конца</t>
  </si>
  <si>
    <t xml:space="preserve">Chapter 13</t>
  </si>
  <si>
    <t xml:space="preserve">Chapter 14</t>
  </si>
  <si>
    <t xml:space="preserve">Начальная оценка, дней</t>
  </si>
  <si>
    <t xml:space="preserve">Chapter 15</t>
  </si>
  <si>
    <t xml:space="preserve">Оценка количества помидор</t>
  </si>
  <si>
    <t xml:space="preserve">Chapter 16</t>
  </si>
  <si>
    <t xml:space="preserve">Chapter 17</t>
  </si>
  <si>
    <t xml:space="preserve">Chapter 18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</si>
</sst>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"/>
    <numFmt numFmtId="167" formatCode="0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7DD4A9"/>
        </patternFill>
      </fill>
    </dxf>
    <dxf>
      <font>
        <color rgb="00FFFFFF"/>
      </font>
      <fill>
        <patternFill>
          <bgColor rgb="FF297D53"/>
        </patternFill>
      </fill>
    </dxf>
    <dxf>
      <fill>
        <patternFill>
          <bgColor rgb="FF7DD4A9"/>
        </patternFill>
      </fill>
    </dxf>
    <dxf>
      <font>
        <color rgb="00FFFFFF"/>
      </font>
      <fill>
        <patternFill>
          <bgColor rgb="FF297D53"/>
        </patternFill>
      </fill>
    </dxf>
    <dxf>
      <fill>
        <patternFill>
          <bgColor rgb="FF7DD4A9"/>
        </patternFill>
      </fill>
    </dxf>
    <dxf>
      <font>
        <color rgb="00FFFFFF"/>
      </font>
      <fill>
        <patternFill>
          <bgColor rgb="FF297D5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DD4A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297D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7" activeCellId="0" sqref="J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7.14"/>
    <col collapsed="false" customWidth="true" hidden="false" outlineLevel="0" max="2" min="2" style="0" width="13.14"/>
    <col collapsed="false" customWidth="true" hidden="false" outlineLevel="0" max="3" min="3" style="0" width="13.86"/>
    <col collapsed="false" customWidth="true" hidden="false" outlineLevel="0" max="4" min="4" style="0" width="5.28"/>
    <col collapsed="false" customWidth="true" hidden="false" outlineLevel="0" max="5" min="5" style="0" width="2.71"/>
    <col collapsed="false" customWidth="true" hidden="false" outlineLevel="0" max="6" min="6" style="0" width="4.57"/>
    <col collapsed="false" customWidth="true" hidden="false" outlineLevel="0" max="7" min="7" style="0" width="14.15"/>
    <col collapsed="false" customWidth="true" hidden="false" outlineLevel="0" max="8" min="8" style="0" width="14.28"/>
    <col collapsed="false" customWidth="true" hidden="false" outlineLevel="0" max="9" min="9" style="0" width="16.29"/>
    <col collapsed="false" customWidth="true" hidden="false" outlineLevel="0" max="10" min="10" style="0" width="10.85"/>
    <col collapsed="false" customWidth="true" hidden="false" outlineLevel="0" max="12" min="12" style="0" width="29.29"/>
    <col collapsed="false" customWidth="true" hidden="false" outlineLevel="0" max="13" min="13" style="0" width="8.14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7</v>
      </c>
    </row>
    <row r="2" customFormat="false" ht="15" hidden="false" customHeight="false" outlineLevel="0" collapsed="false">
      <c r="A2" s="1" t="s">
        <v>8</v>
      </c>
      <c r="B2" s="1" t="n">
        <v>29</v>
      </c>
      <c r="C2" s="1" t="n">
        <f aca="false">B3-B2</f>
        <v>17</v>
      </c>
      <c r="D2" s="1" t="n">
        <v>1</v>
      </c>
      <c r="E2" s="2"/>
      <c r="F2" s="1" t="n">
        <v>1</v>
      </c>
      <c r="G2" s="2" t="n">
        <v>29</v>
      </c>
      <c r="H2" s="2" t="n">
        <v>35</v>
      </c>
      <c r="I2" s="3" t="n">
        <f aca="false">H2-G2</f>
        <v>6</v>
      </c>
      <c r="J2" s="0" t="n">
        <v>1</v>
      </c>
      <c r="K2" s="4" t="n">
        <f aca="false">I2/J2</f>
        <v>6</v>
      </c>
      <c r="L2" s="0" t="s">
        <v>9</v>
      </c>
      <c r="M2" s="4" t="n">
        <f aca="false">MEDIAN(I2:I18)</f>
        <v>32</v>
      </c>
    </row>
    <row r="3" customFormat="false" ht="15" hidden="false" customHeight="false" outlineLevel="0" collapsed="false">
      <c r="A3" s="1" t="s">
        <v>10</v>
      </c>
      <c r="B3" s="1" t="n">
        <v>46</v>
      </c>
      <c r="C3" s="1" t="n">
        <f aca="false">B4-B3</f>
        <v>20</v>
      </c>
      <c r="D3" s="1" t="n">
        <v>2</v>
      </c>
      <c r="E3" s="2"/>
      <c r="F3" s="1" t="n">
        <v>2</v>
      </c>
      <c r="G3" s="2" t="n">
        <v>36</v>
      </c>
      <c r="H3" s="2" t="n">
        <v>52</v>
      </c>
      <c r="I3" s="3" t="n">
        <f aca="false">H3-G3</f>
        <v>16</v>
      </c>
      <c r="J3" s="0" t="n">
        <v>3</v>
      </c>
      <c r="K3" s="4" t="n">
        <f aca="false">I3/J3</f>
        <v>5.33333333333333</v>
      </c>
      <c r="L3" s="0" t="s">
        <v>11</v>
      </c>
      <c r="M3" s="5" t="n">
        <f aca="false">MEDIAN(J2:J18)</f>
        <v>6</v>
      </c>
    </row>
    <row r="4" customFormat="false" ht="15" hidden="false" customHeight="false" outlineLevel="0" collapsed="false">
      <c r="A4" s="1" t="s">
        <v>12</v>
      </c>
      <c r="B4" s="1" t="n">
        <v>66</v>
      </c>
      <c r="C4" s="1" t="n">
        <f aca="false">B5-B4</f>
        <v>20</v>
      </c>
      <c r="D4" s="1" t="n">
        <v>3</v>
      </c>
      <c r="E4" s="2"/>
      <c r="F4" s="1" t="n">
        <v>3</v>
      </c>
      <c r="G4" s="2" t="n">
        <v>53</v>
      </c>
      <c r="H4" s="2" t="n">
        <v>85</v>
      </c>
      <c r="I4" s="3" t="n">
        <f aca="false">H4-G4</f>
        <v>32</v>
      </c>
      <c r="J4" s="0" t="n">
        <v>6</v>
      </c>
      <c r="K4" s="4" t="n">
        <f aca="false">I4/J4</f>
        <v>5.33333333333333</v>
      </c>
      <c r="L4" s="0" t="s">
        <v>13</v>
      </c>
      <c r="M4" s="4" t="n">
        <f aca="false">MEDIAN(K2:K18)</f>
        <v>5.33333333333333</v>
      </c>
    </row>
    <row r="5" customFormat="false" ht="15" hidden="false" customHeight="false" outlineLevel="0" collapsed="false">
      <c r="A5" s="1" t="s">
        <v>14</v>
      </c>
      <c r="B5" s="1" t="n">
        <v>86</v>
      </c>
      <c r="C5" s="1" t="n">
        <f aca="false">B6-B5</f>
        <v>25</v>
      </c>
      <c r="D5" s="1" t="n">
        <v>4</v>
      </c>
      <c r="E5" s="2"/>
      <c r="F5" s="1" t="n">
        <v>4</v>
      </c>
      <c r="G5" s="2" t="n">
        <v>86</v>
      </c>
      <c r="H5" s="2" t="n">
        <v>132</v>
      </c>
      <c r="I5" s="3" t="n">
        <f aca="false">H5-G5</f>
        <v>46</v>
      </c>
      <c r="J5" s="0" t="n">
        <v>9</v>
      </c>
      <c r="K5" s="4" t="n">
        <f aca="false">I5/J5</f>
        <v>5.11111111111111</v>
      </c>
    </row>
    <row r="6" customFormat="false" ht="15" hidden="false" customHeight="false" outlineLevel="0" collapsed="false">
      <c r="A6" s="1" t="s">
        <v>15</v>
      </c>
      <c r="B6" s="1" t="n">
        <v>111</v>
      </c>
      <c r="C6" s="1" t="n">
        <f aca="false">B7-B6</f>
        <v>30</v>
      </c>
      <c r="D6" s="1" t="n">
        <v>5</v>
      </c>
      <c r="E6" s="2"/>
      <c r="F6" s="1" t="n">
        <v>5</v>
      </c>
      <c r="G6" s="2" t="n">
        <v>133</v>
      </c>
      <c r="H6" s="2" t="n">
        <v>175</v>
      </c>
      <c r="I6" s="3" t="n">
        <f aca="false">H6-G6</f>
        <v>42</v>
      </c>
      <c r="J6" s="0" t="n">
        <v>8</v>
      </c>
      <c r="K6" s="4" t="n">
        <f aca="false">I6/J6</f>
        <v>5.25</v>
      </c>
      <c r="L6" s="0" t="s">
        <v>16</v>
      </c>
      <c r="M6" s="4" t="n">
        <f aca="false">AVERAGE(I2:I18)</f>
        <v>28.4</v>
      </c>
    </row>
    <row r="7" customFormat="false" ht="15" hidden="false" customHeight="false" outlineLevel="0" collapsed="false">
      <c r="A7" s="1" t="s">
        <v>17</v>
      </c>
      <c r="B7" s="1" t="n">
        <v>141</v>
      </c>
      <c r="C7" s="1" t="n">
        <f aca="false">B8-B7</f>
        <v>20</v>
      </c>
      <c r="D7" s="1" t="n">
        <v>6</v>
      </c>
      <c r="E7" s="2"/>
      <c r="F7" s="1" t="n">
        <v>6</v>
      </c>
      <c r="G7" s="2"/>
      <c r="H7" s="2"/>
      <c r="I7" s="3"/>
      <c r="K7" s="4"/>
      <c r="L7" s="0" t="s">
        <v>18</v>
      </c>
      <c r="M7" s="4" t="n">
        <f aca="false">AVERAGE(J2:J18)</f>
        <v>5.4</v>
      </c>
    </row>
    <row r="8" customFormat="false" ht="15" hidden="false" customHeight="false" outlineLevel="0" collapsed="false">
      <c r="A8" s="1" t="s">
        <v>19</v>
      </c>
      <c r="B8" s="1" t="n">
        <v>161</v>
      </c>
      <c r="C8" s="1" t="n">
        <f aca="false">B9-B8</f>
        <v>22</v>
      </c>
      <c r="D8" s="1" t="n">
        <v>7</v>
      </c>
      <c r="E8" s="2"/>
      <c r="F8" s="1" t="n">
        <v>7</v>
      </c>
      <c r="G8" s="2"/>
      <c r="H8" s="2"/>
      <c r="I8" s="3"/>
      <c r="K8" s="4"/>
      <c r="L8" s="0" t="s">
        <v>20</v>
      </c>
      <c r="M8" s="4" t="n">
        <f aca="false">AVERAGE(K2:K18)</f>
        <v>5.40555555555556</v>
      </c>
    </row>
    <row r="9" customFormat="false" ht="15" hidden="false" customHeight="false" outlineLevel="0" collapsed="false">
      <c r="A9" s="1" t="s">
        <v>21</v>
      </c>
      <c r="B9" s="1" t="n">
        <v>183</v>
      </c>
      <c r="C9" s="1" t="n">
        <f aca="false">B10-B9</f>
        <v>29</v>
      </c>
      <c r="D9" s="1" t="n">
        <v>8</v>
      </c>
      <c r="E9" s="2"/>
      <c r="F9" s="1" t="n">
        <v>8</v>
      </c>
      <c r="G9" s="2"/>
      <c r="H9" s="2"/>
      <c r="I9" s="3"/>
      <c r="K9" s="4"/>
    </row>
    <row r="10" customFormat="false" ht="15" hidden="false" customHeight="false" outlineLevel="0" collapsed="false">
      <c r="A10" s="1" t="s">
        <v>22</v>
      </c>
      <c r="B10" s="1" t="n">
        <v>212</v>
      </c>
      <c r="C10" s="1" t="n">
        <f aca="false">B11-B10</f>
        <v>34</v>
      </c>
      <c r="D10" s="1" t="n">
        <v>9</v>
      </c>
      <c r="E10" s="2"/>
      <c r="F10" s="1" t="n">
        <v>9</v>
      </c>
      <c r="G10" s="2"/>
      <c r="H10" s="2"/>
      <c r="I10" s="3"/>
      <c r="K10" s="4"/>
    </row>
    <row r="11" customFormat="false" ht="15" hidden="false" customHeight="false" outlineLevel="0" collapsed="false">
      <c r="A11" s="1" t="s">
        <v>23</v>
      </c>
      <c r="B11" s="1" t="n">
        <v>246</v>
      </c>
      <c r="C11" s="1" t="n">
        <f aca="false">B12-B11</f>
        <v>35</v>
      </c>
      <c r="D11" s="1" t="n">
        <v>10</v>
      </c>
      <c r="E11" s="2"/>
      <c r="F11" s="1" t="n">
        <v>10</v>
      </c>
      <c r="G11" s="2"/>
      <c r="H11" s="2"/>
      <c r="I11" s="3"/>
      <c r="K11" s="4"/>
    </row>
    <row r="12" customFormat="false" ht="15" hidden="false" customHeight="false" outlineLevel="0" collapsed="false">
      <c r="A12" s="1" t="s">
        <v>24</v>
      </c>
      <c r="B12" s="1" t="n">
        <v>281</v>
      </c>
      <c r="C12" s="1" t="n">
        <f aca="false">B13-B12</f>
        <v>26</v>
      </c>
      <c r="D12" s="1" t="n">
        <v>11</v>
      </c>
      <c r="E12" s="2"/>
      <c r="F12" s="1" t="n">
        <v>11</v>
      </c>
      <c r="G12" s="2"/>
      <c r="H12" s="2"/>
      <c r="I12" s="3"/>
      <c r="K12" s="4"/>
      <c r="L12" s="0" t="s">
        <v>25</v>
      </c>
      <c r="M12" s="0" t="n">
        <f aca="false">SUM(J2:J18)</f>
        <v>27</v>
      </c>
    </row>
    <row r="13" customFormat="false" ht="15" hidden="false" customHeight="false" outlineLevel="0" collapsed="false">
      <c r="A13" s="1" t="s">
        <v>26</v>
      </c>
      <c r="B13" s="1" t="n">
        <v>307</v>
      </c>
      <c r="C13" s="1" t="n">
        <f aca="false">B14-B13</f>
        <v>41</v>
      </c>
      <c r="D13" s="1" t="n">
        <v>12</v>
      </c>
      <c r="E13" s="2"/>
      <c r="F13" s="1" t="n">
        <v>12</v>
      </c>
      <c r="G13" s="2"/>
      <c r="H13" s="2"/>
      <c r="I13" s="3"/>
      <c r="K13" s="4"/>
      <c r="L13" s="0" t="s">
        <v>27</v>
      </c>
      <c r="M13" s="4" t="n">
        <f aca="false">(MAX(B2:B20)-MAX(H2:H19))/M6</f>
        <v>10.1056338028169</v>
      </c>
    </row>
    <row r="14" customFormat="false" ht="15" hidden="false" customHeight="false" outlineLevel="0" collapsed="false">
      <c r="A14" s="1" t="s">
        <v>28</v>
      </c>
      <c r="B14" s="1" t="n">
        <v>348</v>
      </c>
      <c r="C14" s="1" t="n">
        <f aca="false">B15-B14</f>
        <v>22</v>
      </c>
      <c r="D14" s="1" t="n">
        <v>13</v>
      </c>
      <c r="E14" s="2"/>
      <c r="F14" s="1" t="n">
        <v>13</v>
      </c>
      <c r="G14" s="2"/>
      <c r="H14" s="2"/>
      <c r="I14" s="3"/>
      <c r="K14" s="4"/>
    </row>
    <row r="15" customFormat="false" ht="15" hidden="false" customHeight="false" outlineLevel="0" collapsed="false">
      <c r="A15" s="1" t="s">
        <v>29</v>
      </c>
      <c r="B15" s="1" t="n">
        <v>370</v>
      </c>
      <c r="C15" s="1" t="n">
        <f aca="false">B16-B15</f>
        <v>23</v>
      </c>
      <c r="D15" s="1" t="n">
        <v>14</v>
      </c>
      <c r="E15" s="2"/>
      <c r="F15" s="1" t="n">
        <v>14</v>
      </c>
      <c r="G15" s="2"/>
      <c r="H15" s="2"/>
      <c r="I15" s="3"/>
      <c r="L15" s="0" t="s">
        <v>30</v>
      </c>
      <c r="M15" s="0" t="n">
        <v>18</v>
      </c>
    </row>
    <row r="16" customFormat="false" ht="15" hidden="false" customHeight="false" outlineLevel="0" collapsed="false">
      <c r="A16" s="1" t="s">
        <v>31</v>
      </c>
      <c r="B16" s="1" t="n">
        <v>393</v>
      </c>
      <c r="C16" s="1" t="n">
        <f aca="false">B17-B16</f>
        <v>8</v>
      </c>
      <c r="D16" s="1" t="n">
        <v>15</v>
      </c>
      <c r="E16" s="2"/>
      <c r="F16" s="1" t="n">
        <v>15</v>
      </c>
      <c r="G16" s="2"/>
      <c r="H16" s="2"/>
      <c r="I16" s="3"/>
      <c r="L16" s="0" t="s">
        <v>32</v>
      </c>
      <c r="M16" s="0" t="n">
        <v>70</v>
      </c>
      <c r="N16" s="0" t="n">
        <v>90</v>
      </c>
    </row>
    <row r="17" customFormat="false" ht="15" hidden="false" customHeight="false" outlineLevel="0" collapsed="false">
      <c r="A17" s="1" t="s">
        <v>33</v>
      </c>
      <c r="B17" s="1" t="n">
        <v>401</v>
      </c>
      <c r="C17" s="1" t="n">
        <f aca="false">B18-B17</f>
        <v>19</v>
      </c>
      <c r="D17" s="1" t="n">
        <v>16</v>
      </c>
      <c r="E17" s="2"/>
      <c r="F17" s="1" t="n">
        <v>16</v>
      </c>
      <c r="G17" s="2"/>
      <c r="H17" s="2"/>
      <c r="I17" s="3"/>
    </row>
    <row r="18" customFormat="false" ht="15" hidden="false" customHeight="false" outlineLevel="0" collapsed="false">
      <c r="A18" s="1" t="s">
        <v>34</v>
      </c>
      <c r="B18" s="1" t="n">
        <v>420</v>
      </c>
      <c r="C18" s="1" t="n">
        <f aca="false">B19-B18</f>
        <v>18</v>
      </c>
      <c r="D18" s="1" t="n">
        <v>17</v>
      </c>
      <c r="E18" s="2"/>
      <c r="F18" s="1" t="n">
        <v>17</v>
      </c>
      <c r="G18" s="2"/>
      <c r="H18" s="2"/>
      <c r="I18" s="3"/>
    </row>
    <row r="19" customFormat="false" ht="15" hidden="false" customHeight="false" outlineLevel="0" collapsed="false">
      <c r="A19" s="1" t="s">
        <v>35</v>
      </c>
      <c r="B19" s="1" t="n">
        <v>438</v>
      </c>
      <c r="C19" s="1" t="n">
        <f aca="false">B20-B19</f>
        <v>24</v>
      </c>
      <c r="D19" s="1" t="n">
        <v>18</v>
      </c>
      <c r="F19" s="1" t="n">
        <v>18</v>
      </c>
      <c r="G19" s="2"/>
      <c r="H19" s="2"/>
      <c r="I19" s="3"/>
    </row>
    <row r="20" customFormat="false" ht="15" hidden="false" customHeight="false" outlineLevel="0" collapsed="false">
      <c r="A20" s="1"/>
      <c r="B20" s="1" t="n">
        <v>462</v>
      </c>
      <c r="C20" s="1"/>
      <c r="D20" s="1"/>
    </row>
  </sheetData>
  <conditionalFormatting sqref="A2:D20 F2:F19">
    <cfRule type="expression" priority="2" aboveAverage="0" equalAverage="0" bottom="0" percent="0" rank="0" text="" dxfId="0">
      <formula>MOD(ROW()+1,2)=0</formula>
    </cfRule>
    <cfRule type="expression" priority="3" aboveAverage="0" equalAverage="0" bottom="0" percent="0" rank="0" text="" dxfId="1">
      <formula>MOD(ROW(),2)=0</formula>
    </cfRule>
  </conditionalFormatting>
  <conditionalFormatting sqref="G2:H19">
    <cfRule type="expression" priority="4" aboveAverage="0" equalAverage="0" bottom="0" percent="0" rank="0" text="" dxfId="2">
      <formula>MOD(ROW()+1,2)=0</formula>
    </cfRule>
    <cfRule type="expression" priority="5" aboveAverage="0" equalAverage="0" bottom="0" percent="0" rank="0" text="" dxfId="3">
      <formula>MOD(ROW(),2)=0</formula>
    </cfRule>
  </conditionalFormatting>
  <conditionalFormatting sqref="I2:I19">
    <cfRule type="expression" priority="6" aboveAverage="0" equalAverage="0" bottom="0" percent="0" rank="0" text="" dxfId="4">
      <formula>MOD(ROW()+1,2)=0</formula>
    </cfRule>
    <cfRule type="expression" priority="7" aboveAverage="0" equalAverage="0" bottom="0" percent="0" rank="0" text="" dxfId="5">
      <formula>MOD(ROW(),2)=0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2022-11-17T11:37:09Z</dcterms:created>
  <dc:creator>MKA</dc:creator>
  <dc:description/>
  <dc:language>en-US</dc:language>
  <cp:lastModifiedBy/>
  <dcterms:modified xsi:type="dcterms:W3CDTF">2023-02-10T22:06:38Z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