
<file path=[Content_Types].xml><?xml version="1.0" encoding="utf-8"?>
<Types xmlns="http://schemas.openxmlformats.org/package/2006/content-types">
  <Default Extension="png" ContentType="image/x-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xr:revisionPtr revIDLastSave="0" documentId="8_{399B39B6-03A3-4B87-A303-066F4DE34E61}" xr6:coauthVersionLast="34" xr6:coauthVersionMax="34" xr10:uidLastSave="{00000000-0000-0000-0000-000000000000}"/>
  <bookViews>
    <workbookView xWindow="0" yWindow="0" windowWidth="17970" windowHeight="5955" xr2:uid="{00000000-000D-0000-FFFF-FFFF00000000}"/>
  </bookViews>
  <sheets>
    <sheet name="SDG 11.3.1 Summary Table" sheetId="1"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 l="1"/>
  <c r="C9" i="1"/>
  <c r="C10" i="1"/>
  <c r="C8" i="1"/>
  <c r="E9" i="1"/>
  <c r="F9" i="1" s="1"/>
  <c r="E10" i="1"/>
  <c r="E8" i="1"/>
  <c r="D26" i="1"/>
  <c r="D27" i="1"/>
  <c r="D28" i="1"/>
  <c r="D25" i="1"/>
  <c r="B9" i="1"/>
  <c r="B10" i="1"/>
  <c r="B8" i="1"/>
  <c r="D10" i="1"/>
  <c r="D8" i="1"/>
  <c r="D29" i="1"/>
  <c r="C29" i="1"/>
  <c r="F8" i="1" l="1"/>
  <c r="F10" i="1"/>
</calcChain>
</file>

<file path=xl/sharedStrings.xml><?xml version="1.0" encoding="utf-8"?>
<sst xmlns="http://schemas.openxmlformats.org/spreadsheetml/2006/main" count="20" uniqueCount="20">
  <si>
    <t>Year</t>
  </si>
  <si>
    <t>Analysis notes:</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</si>
  <si>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</si>
  <si>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</si>
  <si>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SDG 11.3.1 summary table</t>
  </si>
  <si>
    <t>Summary of urban and population changes</t>
  </si>
  <si>
    <t>Urban Population</t>
  </si>
  <si>
    <t>Summary of population growth rate and land consumption</t>
  </si>
  <si>
    <t>Percent of total land area</t>
  </si>
  <si>
    <t>2000-2005</t>
  </si>
  <si>
    <t>2005-2010</t>
  </si>
  <si>
    <t>2010-2015</t>
  </si>
  <si>
    <t>Urban population change</t>
  </si>
  <si>
    <t>SDG 11.3.1</t>
  </si>
  <si>
    <t>Urban population growth rate</t>
  </si>
  <si>
    <t>Total land area (sq km)</t>
  </si>
  <si>
    <t>Urban Area (sq km)</t>
  </si>
  <si>
    <t>Period</t>
  </si>
  <si>
    <t>Urban area change     (sq km)</t>
  </si>
  <si>
    <t>Land consumption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</si>
</sst>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00"/>
  </numFmts>
  <fonts count="7"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FF5050"/>
        <bgColor indexed="64"/>
      </patternFill>
    </fill>
    <fill>
      <patternFill patternType="solid">
        <fgColor rgb="FFAA93D7"/>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xf numFmtId="43" fontId="3" fillId="0" borderId="0"/>
  </cellStyleXfs>
  <cellXfs count="46">
    <xf numFmtId="0" fontId="0" fillId="0" borderId="0" xfId="0"/>
    <xf numFmtId="0" fontId="4" fillId="0" borderId="0" xfId="0" applyFont="1"/>
    <xf numFmtId="0" fontId="5" fillId="0" borderId="0" xfId="0" applyFont="1"/>
    <xf numFmtId="0" fontId="5" fillId="0" borderId="0" xfId="0" applyFont="1" applyAlignment="1">
      <alignment horizontal="center"/>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xf>
    <xf numFmtId="164" fontId="0" fillId="0" borderId="0" xfId="0" applyNumberFormat="1"/>
    <xf numFmtId="0" fontId="0" fillId="0" borderId="0" xfId="0"/>
    <xf numFmtId="0" fontId="2" fillId="0" borderId="0" xfId="0" applyFont="1"/>
    <xf numFmtId="0" fontId="1" fillId="0" borderId="0" xfId="0" applyFont="1"/>
    <xf numFmtId="0" fontId="0" fillId="0" borderId="0" xfId="0" applyAlignment="1">
      <alignment horizontal="center"/>
    </xf>
    <xf numFmtId="0" fontId="0" fillId="0" borderId="1" xfId="0" applyBorder="1" applyAlignment="1">
      <alignment horizontal="center"/>
    </xf>
    <xf numFmtId="164" fontId="3" fillId="0" borderId="1" xfId="2" applyNumberFormat="1" applyBorder="1" applyAlignment="1">
      <alignment horizontal="center"/>
    </xf>
    <xf numFmtId="43" fontId="0" fillId="0" borderId="0" xfId="0" applyNumberFormat="1"/>
    <xf numFmtId="3" fontId="3" fillId="0" borderId="1" xfId="2" applyNumberFormat="1" applyBorder="1" applyAlignment="1">
      <alignment horizontal="center"/>
    </xf>
    <xf numFmtId="164" fontId="3" fillId="0" borderId="1" xfId="2" applyNumberFormat="1" applyFill="1" applyBorder="1"/>
    <xf numFmtId="0" fontId="1" fillId="0" borderId="1" xfId="0" applyFont="1" applyBorder="1" applyAlignment="1">
      <alignment horizontal="center" vertical="center" wrapText="1"/>
    </xf>
    <xf numFmtId="10" fontId="3" fillId="0" borderId="1" xfId="1" applyNumberFormat="1" applyBorder="1"/>
    <xf numFmtId="3" fontId="0" fillId="0" borderId="1" xfId="0" applyNumberFormat="1" applyBorder="1" applyAlignment="1">
      <alignment horizontal="right" vertical="center"/>
    </xf>
    <xf numFmtId="165" fontId="0" fillId="0" borderId="1" xfId="0" applyNumberFormat="1" applyBorder="1" applyAlignment="1">
      <alignment horizontal="right" wrapText="1"/>
    </xf>
    <xf numFmtId="0" fontId="0" fillId="0" borderId="1" xfId="0" applyBorder="1" applyAlignment="1">
      <alignment horizontal="right" vertical="center"/>
    </xf>
    <xf numFmtId="164" fontId="0" fillId="0" borderId="1" xfId="0" applyNumberFormat="1" applyBorder="1" applyAlignment="1">
      <alignment horizontal="right" wrapText="1"/>
    </xf>
    <xf numFmtId="0" fontId="1" fillId="0" borderId="1" xfId="0" applyFont="1" applyBorder="1" applyAlignment="1">
      <alignment horizontal="center" vertical="center"/>
    </xf>
    <xf numFmtId="165" fontId="0" fillId="0" borderId="1" xfId="0" applyNumberFormat="1" applyBorder="1" applyAlignment="1">
      <alignment wrapText="1"/>
    </xf>
    <xf numFmtId="0" fontId="0" fillId="0" borderId="0" xfId="0" applyBorder="1" applyAlignment="1">
      <alignment horizontal="right" vertical="center"/>
    </xf>
    <xf numFmtId="164" fontId="0" fillId="0" borderId="0" xfId="0" applyNumberFormat="1" applyBorder="1" applyAlignment="1">
      <alignment horizontal="right" wrapText="1"/>
    </xf>
    <xf numFmtId="165" fontId="0" fillId="0" borderId="0" xfId="0" applyNumberFormat="1" applyBorder="1" applyAlignment="1">
      <alignment horizontal="right" wrapText="1"/>
    </xf>
    <xf numFmtId="3" fontId="0" fillId="0" borderId="0" xfId="0" applyNumberFormat="1" applyBorder="1" applyAlignment="1">
      <alignment horizontal="right" vertical="center"/>
    </xf>
    <xf numFmtId="165" fontId="0" fillId="0" borderId="0" xfId="0" applyNumberFormat="1" applyBorder="1" applyAlignment="1">
      <alignment wrapText="1"/>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xf>
    <xf numFmtId="3" fontId="0" fillId="0" borderId="3" xfId="0" applyNumberFormat="1" applyBorder="1" applyAlignment="1">
      <alignment horizontal="center" vertical="center"/>
    </xf>
    <xf numFmtId="0" fontId="1" fillId="0" borderId="2" xfId="0" applyFont="1" applyBorder="1" applyAlignment="1">
      <alignment horizontal="left" vertical="center" wrapText="1"/>
    </xf>
    <xf numFmtId="0" fontId="1" fillId="6" borderId="1" xfId="0" applyFont="1" applyFill="1" applyBorder="1" applyAlignment="1">
      <alignment horizontal="center" vertical="center" wrapText="1"/>
    </xf>
    <xf numFmtId="0" fontId="6" fillId="4" borderId="0" xfId="0" applyFont="1" applyFill="1" applyAlignment="1">
      <alignment horizontal="center"/>
    </xf>
    <xf numFmtId="0" fontId="0" fillId="4" borderId="0" xfId="0" applyFill="1"/>
    <xf numFmtId="0" fontId="0" fillId="4" borderId="0" xfId="0" applyFill="1" applyAlignment="1">
      <alignment horizontal="center"/>
    </xf>
    <xf numFmtId="0" fontId="1" fillId="0" borderId="0" xfId="0" applyFont="1" applyAlignment="1">
      <alignment horizontal="left" wrapText="1"/>
    </xf>
    <xf numFmtId="0" fontId="0" fillId="0" borderId="0" xfId="0"/>
    <xf numFmtId="0" fontId="0" fillId="0" borderId="0" xfId="0" applyAlignment="1">
      <alignment horizontal="center"/>
    </xf>
    <xf numFmtId="9" fontId="1" fillId="0" borderId="0" xfId="0" applyNumberFormat="1" applyFont="1" applyAlignment="1">
      <alignment horizontal="left" vertical="top" wrapText="1"/>
    </xf>
    <xf numFmtId="0" fontId="0" fillId="0" borderId="0" xfId="0" applyAlignment="1">
      <alignment wrapText="1"/>
    </xf>
    <xf numFmtId="0" fontId="6" fillId="3" borderId="0" xfId="0" applyFont="1" applyFill="1" applyAlignment="1">
      <alignment horizontal="center"/>
    </xf>
    <xf numFmtId="0" fontId="0" fillId="3" borderId="0" xfId="0" applyFill="1"/>
    <xf numFmtId="0" fontId="0" fillId="3" borderId="0" xfId="0"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A93D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312060630458"/>
          <c:y val="7.6791522555007721E-2"/>
          <c:w val="0.62797504678225347"/>
          <c:h val="0.74397625530453548"/>
        </c:manualLayout>
      </c:layout>
      <c:lineChart>
        <c:grouping val="standard"/>
        <c:varyColors val="0"/>
        <c:ser>
          <c:idx val="0"/>
          <c:order val="0"/>
          <c:spPr>
            <a:ln w="28575" cap="rnd">
              <a:solidFill>
                <a:srgbClr val="AA93D7"/>
              </a:solidFill>
              <a:round/>
            </a:ln>
            <a:effectLst/>
          </c:spPr>
          <c:marker>
            <c:symbol val="none"/>
          </c:marker>
          <c:cat>
            <c:strRef>
              <c:f>'SDG 11.3.1 Summary Table'!$A$8:$A$10</c:f>
              <c:strCache>
                <c:ptCount val="3"/>
                <c:pt idx="0">
                  <c:v>2000-2005</c:v>
                </c:pt>
                <c:pt idx="1">
                  <c:v>2005-2010</c:v>
                </c:pt>
                <c:pt idx="2">
                  <c:v>2010-2015</c:v>
                </c:pt>
              </c:strCache>
            </c:strRef>
          </c:cat>
          <c:val>
            <c:numRef>
              <c:f>'SDG 11.3.1 Summary Table'!$C$8:$C$10</c:f>
              <c:numCache>
                <c:formatCode>0.000000</c:formatCode>
                <c:ptCount val="3"/>
                <c:pt idx="0">
                  <c:v>7.6768486016630579E-3</c:v>
                </c:pt>
                <c:pt idx="1">
                  <c:v>4.9589317226432549E-3</c:v>
                </c:pt>
                <c:pt idx="2">
                  <c:v>4.1899975569579848E-2</c:v>
                </c:pt>
              </c:numCache>
            </c:numRef>
          </c:val>
          <c:smooth val="0"/>
          <c:extLst>
            <c:ext xmlns:c16="http://schemas.microsoft.com/office/drawing/2014/chart" uri="{C3380CC4-5D6E-409C-BE32-E72D297353CC}">
              <c16:uniqueId val="{00000000-5614-4601-8ED6-79B93F9573A1}"/>
            </c:ext>
          </c:extLst>
        </c:ser>
        <c:ser>
          <c:idx val="1"/>
          <c:order val="1"/>
          <c:spPr>
            <a:ln w="28575" cap="rnd">
              <a:solidFill>
                <a:schemeClr val="accent6"/>
              </a:solidFill>
              <a:round/>
            </a:ln>
            <a:effectLst/>
          </c:spPr>
          <c:marker>
            <c:symbol val="none"/>
          </c:marker>
          <c:cat>
            <c:strRef>
              <c:f>'SDG 11.3.1 Summary Table'!$A$8:$A$10</c:f>
              <c:strCache>
                <c:ptCount val="3"/>
                <c:pt idx="0">
                  <c:v>2000-2005</c:v>
                </c:pt>
                <c:pt idx="1">
                  <c:v>2005-2010</c:v>
                </c:pt>
                <c:pt idx="2">
                  <c:v>2010-2015</c:v>
                </c:pt>
              </c:strCache>
            </c:strRef>
          </c:cat>
          <c:val>
            <c:numRef>
              <c:f>'SDG 11.3.1 Summary Table'!$E$8:$E$10</c:f>
              <c:numCache>
                <c:formatCode>0.000000</c:formatCode>
                <c:ptCount val="3"/>
                <c:pt idx="0">
                  <c:v>8.1643989040510404E-3</c:v>
                </c:pt>
                <c:pt idx="1">
                  <c:v>7.8441426306562652E-3</c:v>
                </c:pt>
                <c:pt idx="2">
                  <c:v>2.8620168728134648E-2</c:v>
                </c:pt>
              </c:numCache>
            </c:numRef>
          </c:val>
          <c:smooth val="0"/>
          <c:extLst>
            <c:ext xmlns:c16="http://schemas.microsoft.com/office/drawing/2014/chart" uri="{C3380CC4-5D6E-409C-BE32-E72D297353CC}">
              <c16:uniqueId val="{00000001-5614-4601-8ED6-79B93F9573A1}"/>
            </c:ext>
          </c:extLst>
        </c:ser>
        <c:dLbls>
          <c:showLegendKey val="0"/>
          <c:showVal val="0"/>
          <c:showCatName val="0"/>
          <c:showSerName val="0"/>
          <c:showPercent val="0"/>
          <c:showBubbleSize val="0"/>
        </c:dLbls>
        <c:marker val="1"/>
        <c:smooth val="0"/>
        <c:axId val="573666384"/>
        <c:axId val="573671304"/>
      </c:lineChart>
      <c:lineChart>
        <c:grouping val="standard"/>
        <c:varyColors val="0"/>
        <c:ser>
          <c:idx val="2"/>
          <c:order val="2"/>
          <c:spPr>
            <a:ln w="28575" cap="rnd">
              <a:solidFill>
                <a:srgbClr val="FF5050"/>
              </a:solidFill>
              <a:round/>
            </a:ln>
            <a:effectLst/>
          </c:spPr>
          <c:marker>
            <c:symbol val="none"/>
          </c:marker>
          <c:cat>
            <c:strRef>
              <c:f>'SDG 11.3.1 Summary Table'!$A$8:$A$10</c:f>
              <c:strCache>
                <c:ptCount val="3"/>
                <c:pt idx="0">
                  <c:v>2000-2005</c:v>
                </c:pt>
                <c:pt idx="1">
                  <c:v>2005-2010</c:v>
                </c:pt>
                <c:pt idx="2">
                  <c:v>2010-2015</c:v>
                </c:pt>
              </c:strCache>
            </c:strRef>
          </c:cat>
          <c:val>
            <c:numRef>
              <c:f>'SDG 11.3.1 Summary Table'!$F$8:$F$10</c:f>
              <c:numCache>
                <c:formatCode>0.000000</c:formatCode>
                <c:ptCount val="3"/>
                <c:pt idx="0">
                  <c:v>1.0635091725375909</c:v>
                </c:pt>
                <c:pt idx="1">
                  <c:v>1.5818210593299133</c:v>
                </c:pt>
                <c:pt idx="2">
                  <c:v>0.68305931779381313</c:v>
                </c:pt>
              </c:numCache>
            </c:numRef>
          </c:val>
          <c:smooth val="0"/>
          <c:extLst>
            <c:ext xmlns:c16="http://schemas.microsoft.com/office/drawing/2014/chart" uri="{C3380CC4-5D6E-409C-BE32-E72D297353CC}">
              <c16:uniqueId val="{00000002-5614-4601-8ED6-79B93F9573A1}"/>
            </c:ext>
          </c:extLst>
        </c:ser>
        <c:dLbls>
          <c:showLegendKey val="0"/>
          <c:showVal val="0"/>
          <c:showCatName val="0"/>
          <c:showSerName val="0"/>
          <c:showPercent val="0"/>
          <c:showBubbleSize val="0"/>
        </c:dLbls>
        <c:marker val="1"/>
        <c:smooth val="0"/>
        <c:axId val="573681144"/>
        <c:axId val="573665072"/>
      </c:lineChart>
      <c:catAx>
        <c:axId val="5736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3671304"/>
        <c:crosses val="autoZero"/>
        <c:auto val="1"/>
        <c:lblAlgn val="ctr"/>
        <c:lblOffset val="100"/>
        <c:noMultiLvlLbl val="0"/>
      </c:catAx>
      <c:valAx>
        <c:axId val="57367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r>
                  <a:rPr lang="en-US" sz="1400" b="1">
                    <a:solidFill>
                      <a:srgbClr val="002060"/>
                    </a:solidFill>
                  </a:rPr>
                  <a:t>Urban and land consumption rates</a:t>
                </a:r>
              </a:p>
            </c:rich>
          </c:tx>
          <c:layout>
            <c:manualLayout>
              <c:xMode val="edge"/>
              <c:yMode val="edge"/>
              <c:x val="3.2520319255156659E-2"/>
              <c:y val="9.3499153727279419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3666384"/>
        <c:crosses val="autoZero"/>
        <c:crossBetween val="between"/>
      </c:valAx>
      <c:valAx>
        <c:axId val="573665072"/>
        <c:scaling>
          <c:orientation val="minMax"/>
        </c:scaling>
        <c:delete val="0"/>
        <c:axPos val="r"/>
        <c:title>
          <c:tx>
            <c:rich>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r>
                  <a:rPr lang="en-US" sz="1400" b="1">
                    <a:solidFill>
                      <a:srgbClr val="002060"/>
                    </a:solidFill>
                  </a:rPr>
                  <a:t>SDG 11.3.1</a:t>
                </a:r>
              </a:p>
            </c:rich>
          </c:tx>
          <c:layout>
            <c:manualLayout>
              <c:xMode val="edge"/>
              <c:yMode val="edge"/>
              <c:x val="0.93475030229447498"/>
              <c:y val="0.2326268795839772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3681144"/>
        <c:crosses val="max"/>
        <c:crossBetween val="between"/>
      </c:valAx>
      <c:catAx>
        <c:axId val="573681144"/>
        <c:scaling>
          <c:orientation val="minMax"/>
        </c:scaling>
        <c:delete val="1"/>
        <c:axPos val="b"/>
        <c:numFmt formatCode="General" sourceLinked="1"/>
        <c:majorTickMark val="out"/>
        <c:minorTickMark val="none"/>
        <c:tickLblPos val="nextTo"/>
        <c:crossAx val="573665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2838450" cy="561975"/>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twoCellAnchor>
    <xdr:from>
      <xdr:col>1</xdr:col>
      <xdr:colOff>0</xdr:colOff>
      <xdr:row>11</xdr:row>
      <xdr:rowOff>0</xdr:rowOff>
    </xdr:from>
    <xdr:to>
      <xdr:col>5</xdr:col>
      <xdr:colOff>0</xdr:colOff>
      <xdr:row>20</xdr:row>
      <xdr:rowOff>0</xdr:rowOff>
    </xdr:to>
    <xdr:graphicFrame macro="">
      <xdr:nvGraphicFramePr>
        <xdr:cNvPr id="3" name="Chart 2">
          <a:extLst>
            <a:ext uri="{FF2B5EF4-FFF2-40B4-BE49-F238E27FC236}">
              <a16:creationId xmlns:a16="http://schemas.microsoft.com/office/drawing/2014/main" id="{D79839DC-80D4-4BD4-BA42-2B5C646E9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6"/>
  <sheetViews>
    <sheetView tabSelected="1" zoomScaleNormal="100" workbookViewId="0">
      <selection activeCell="L15" sqref="L15"/>
    </sheetView>
  </sheetViews>
  <sheetFormatPr defaultColWidth="9.140625" defaultRowHeight="15" x14ac:dyDescent="0.25"/>
  <cols>
    <col min="1" max="2" width="21.140625" style="8" customWidth="1"/>
    <col min="3" max="6" width="21.140625" style="11" customWidth="1"/>
    <col min="7" max="7" width="11.5703125" style="8" bestFit="1" customWidth="1"/>
    <col min="8" max="8" width="9.140625" style="8" customWidth="1"/>
    <col min="9" max="16384" width="9.140625" style="8"/>
  </cols>
  <sheetData>
    <row r="1" spans="1:6" ht="30" customHeight="1" x14ac:dyDescent="0.35">
      <c r="A1" s="1" t="s">
        <v>4</v>
      </c>
      <c r="B1" s="2"/>
      <c r="C1" s="3"/>
      <c r="D1" s="3"/>
      <c r="E1" s="3"/>
      <c r="F1" s="3"/>
    </row>
    <row r="2" spans="1:6" ht="18" customHeight="1" x14ac:dyDescent="0.3">
      <c r="A2" s="9"/>
    </row>
    <row r="3" spans="1:6" ht="18" customHeight="1" x14ac:dyDescent="0.3">
      <c r="A3" s="35" t="s">
        <v>7</v>
      </c>
      <c r="B3" s="36"/>
      <c r="C3" s="37"/>
      <c r="D3" s="37"/>
      <c r="E3" s="37"/>
      <c r="F3" s="37"/>
    </row>
    <row r="4" spans="1:6" ht="15" customHeight="1" x14ac:dyDescent="0.25"/>
    <row r="5" spans="1:6" ht="15" customHeight="1" x14ac:dyDescent="0.25">
      <c r="C5" s="5"/>
      <c r="D5" s="8"/>
      <c r="E5" s="33" t="s">
        <v>15</v>
      </c>
      <c r="F5" s="32">
        <v>3450002</v>
      </c>
    </row>
    <row r="6" spans="1:6" ht="15" customHeight="1" x14ac:dyDescent="0.25">
      <c r="C6" s="8"/>
      <c r="D6" s="8"/>
    </row>
    <row r="7" spans="1:6" ht="30.75" customHeight="1" x14ac:dyDescent="0.25">
      <c r="A7" s="23" t="s">
        <v>17</v>
      </c>
      <c r="B7" s="17" t="s">
        <v>12</v>
      </c>
      <c r="C7" s="34" t="s">
        <v>14</v>
      </c>
      <c r="D7" s="17" t="s">
        <v>18</v>
      </c>
      <c r="E7" s="30" t="s">
        <v>19</v>
      </c>
      <c r="F7" s="31" t="s">
        <v>13</v>
      </c>
    </row>
    <row r="8" spans="1:6" s="4" customFormat="1" ht="18" customHeight="1" x14ac:dyDescent="0.25">
      <c r="A8" s="21" t="s">
        <v>9</v>
      </c>
      <c r="B8" s="22">
        <f>B26-B25</f>
        <v>90000</v>
      </c>
      <c r="C8" s="20">
        <f>(LN(B26/B25))/5</f>
        <v>7.6768486016630579E-3</v>
      </c>
      <c r="D8" s="19">
        <f>C26-C25</f>
        <v>500</v>
      </c>
      <c r="E8" s="20">
        <f>(LN(C26/C25))/5</f>
        <v>8.1643989040510404E-3</v>
      </c>
      <c r="F8" s="24">
        <f>E8/C8</f>
        <v>1.0635091725375909</v>
      </c>
    </row>
    <row r="9" spans="1:6" s="4" customFormat="1" ht="18" customHeight="1" x14ac:dyDescent="0.25">
      <c r="A9" s="21" t="s">
        <v>10</v>
      </c>
      <c r="B9" s="22">
        <f>B27-B26</f>
        <v>60000</v>
      </c>
      <c r="C9" s="20">
        <f>(LN(B27/B26))/5</f>
        <v>4.9589317226432549E-3</v>
      </c>
      <c r="D9" s="19">
        <f>C27-C26</f>
        <v>500</v>
      </c>
      <c r="E9" s="20">
        <f>(LN(C27/C26))/5</f>
        <v>7.8441426306562652E-3</v>
      </c>
      <c r="F9" s="24">
        <f>E9/C9</f>
        <v>1.5818210593299133</v>
      </c>
    </row>
    <row r="10" spans="1:6" s="4" customFormat="1" ht="18" customHeight="1" x14ac:dyDescent="0.25">
      <c r="A10" s="21" t="s">
        <v>11</v>
      </c>
      <c r="B10" s="22">
        <f>B28-B27</f>
        <v>571000</v>
      </c>
      <c r="C10" s="20">
        <f>(LN(B28/B27))/5</f>
        <v>4.1899975569579848E-2</v>
      </c>
      <c r="D10" s="19">
        <f>C28-C27</f>
        <v>2000</v>
      </c>
      <c r="E10" s="20">
        <f>(LN(C28/C27))/5</f>
        <v>2.8620168728134648E-2</v>
      </c>
      <c r="F10" s="24">
        <f>E10/C10</f>
        <v>0.68305931779381313</v>
      </c>
    </row>
    <row r="11" spans="1:6" s="4" customFormat="1" ht="18" customHeight="1" x14ac:dyDescent="0.25">
      <c r="A11" s="25"/>
      <c r="B11" s="26"/>
      <c r="C11" s="27"/>
      <c r="D11" s="28"/>
      <c r="E11" s="27"/>
      <c r="F11" s="29"/>
    </row>
    <row r="12" spans="1:6" s="4" customFormat="1" ht="17.25" customHeight="1" x14ac:dyDescent="0.25">
      <c r="A12" s="25"/>
      <c r="B12" s="26"/>
      <c r="C12" s="27"/>
      <c r="D12" s="28"/>
      <c r="E12" s="27"/>
      <c r="F12" s="29"/>
    </row>
    <row r="13" spans="1:6" s="4" customFormat="1" ht="18" customHeight="1" x14ac:dyDescent="0.25">
      <c r="A13" s="25"/>
      <c r="B13" s="26"/>
      <c r="C13" s="27"/>
      <c r="D13" s="28"/>
      <c r="E13" s="27"/>
      <c r="F13" s="29"/>
    </row>
    <row r="14" spans="1:6" s="4" customFormat="1" ht="18" customHeight="1" x14ac:dyDescent="0.25">
      <c r="A14" s="25"/>
      <c r="B14" s="26"/>
      <c r="C14" s="27"/>
      <c r="D14" s="28"/>
      <c r="E14" s="27"/>
      <c r="F14" s="29"/>
    </row>
    <row r="15" spans="1:6" s="4" customFormat="1" ht="18" customHeight="1" x14ac:dyDescent="0.25">
      <c r="A15" s="25"/>
      <c r="B15" s="26"/>
      <c r="C15" s="27"/>
      <c r="D15" s="28"/>
      <c r="E15" s="27"/>
      <c r="F15" s="29"/>
    </row>
    <row r="16" spans="1:6" s="4" customFormat="1" ht="18" customHeight="1" x14ac:dyDescent="0.25">
      <c r="A16" s="25"/>
      <c r="B16" s="26"/>
      <c r="C16" s="27"/>
      <c r="D16" s="28"/>
      <c r="E16" s="27"/>
      <c r="F16" s="29"/>
    </row>
    <row r="17" spans="1:8" s="4" customFormat="1" ht="18" customHeight="1" x14ac:dyDescent="0.25">
      <c r="A17" s="25"/>
      <c r="B17" s="26"/>
      <c r="C17" s="27"/>
      <c r="D17" s="28"/>
      <c r="E17" s="27"/>
      <c r="F17" s="29"/>
    </row>
    <row r="18" spans="1:8" s="4" customFormat="1" ht="18" customHeight="1" x14ac:dyDescent="0.25">
      <c r="A18" s="25"/>
      <c r="B18" s="26"/>
      <c r="C18" s="27"/>
      <c r="D18" s="28"/>
      <c r="E18" s="27"/>
      <c r="F18" s="29"/>
    </row>
    <row r="19" spans="1:8" s="4" customFormat="1" ht="18" customHeight="1" x14ac:dyDescent="0.25">
      <c r="A19" s="25"/>
      <c r="B19" s="26"/>
      <c r="C19" s="27"/>
      <c r="D19" s="28"/>
      <c r="E19" s="27"/>
      <c r="F19" s="29"/>
    </row>
    <row r="20" spans="1:8" s="4" customFormat="1" ht="17.25" customHeight="1" x14ac:dyDescent="0.25">
      <c r="A20" s="25"/>
      <c r="B20" s="26"/>
      <c r="C20" s="27"/>
      <c r="D20" s="28"/>
      <c r="E20" s="27"/>
      <c r="F20" s="29"/>
    </row>
    <row r="21" spans="1:8" ht="18" customHeight="1" x14ac:dyDescent="0.3">
      <c r="A21" s="9"/>
    </row>
    <row r="22" spans="1:8" ht="18" customHeight="1" x14ac:dyDescent="0.3">
      <c r="A22" s="43" t="s">
        <v>5</v>
      </c>
      <c r="B22" s="44"/>
      <c r="C22" s="45"/>
      <c r="D22" s="45"/>
      <c r="E22" s="45"/>
      <c r="F22" s="45"/>
    </row>
    <row r="23" spans="1:8" ht="18" customHeight="1" x14ac:dyDescent="0.3">
      <c r="A23" s="9"/>
      <c r="B23" s="10"/>
      <c r="C23" s="6"/>
      <c r="D23" s="6"/>
    </row>
    <row r="24" spans="1:8" ht="48.75" customHeight="1" x14ac:dyDescent="0.25">
      <c r="A24" s="17" t="s">
        <v>0</v>
      </c>
      <c r="B24" s="17" t="s">
        <v>6</v>
      </c>
      <c r="C24" s="17" t="s">
        <v>16</v>
      </c>
      <c r="D24" s="17" t="s">
        <v>8</v>
      </c>
      <c r="E24" s="8"/>
      <c r="F24" s="8"/>
    </row>
    <row r="25" spans="1:8" x14ac:dyDescent="0.25">
      <c r="A25" s="12">
        <v>2000</v>
      </c>
      <c r="B25" s="16">
        <v>2300000</v>
      </c>
      <c r="C25" s="16">
        <v>12000</v>
      </c>
      <c r="D25" s="18">
        <f>C25/F$5</f>
        <v>3.4782588531832737E-3</v>
      </c>
      <c r="E25" s="8"/>
      <c r="F25" s="8"/>
    </row>
    <row r="26" spans="1:8" x14ac:dyDescent="0.25">
      <c r="A26" s="12">
        <v>2005</v>
      </c>
      <c r="B26" s="16">
        <v>2390000</v>
      </c>
      <c r="C26" s="16">
        <v>12500</v>
      </c>
      <c r="D26" s="18">
        <f>C26/F$5</f>
        <v>3.6231863053992432E-3</v>
      </c>
      <c r="E26" s="8"/>
      <c r="F26" s="14"/>
    </row>
    <row r="27" spans="1:8" x14ac:dyDescent="0.25">
      <c r="A27" s="12">
        <v>2010</v>
      </c>
      <c r="B27" s="16">
        <v>2450000</v>
      </c>
      <c r="C27" s="16">
        <v>13000</v>
      </c>
      <c r="D27" s="18">
        <f>C27/F$5</f>
        <v>3.7681137576152128E-3</v>
      </c>
      <c r="E27" s="8"/>
      <c r="F27" s="7"/>
    </row>
    <row r="28" spans="1:8" x14ac:dyDescent="0.25">
      <c r="A28" s="12">
        <v>2015</v>
      </c>
      <c r="B28" s="16">
        <v>3021000</v>
      </c>
      <c r="C28" s="16">
        <v>15000</v>
      </c>
      <c r="D28" s="18">
        <f>C28/F$5</f>
        <v>4.3478235664790917E-3</v>
      </c>
      <c r="E28" s="8"/>
      <c r="F28" s="7"/>
    </row>
    <row r="29" spans="1:8" x14ac:dyDescent="0.25">
      <c r="A29" s="12"/>
      <c r="B29" s="15"/>
      <c r="C29" s="13" t="str">
        <f>IF(ISBLANK(B29),"",#REF!+B29)</f>
        <v/>
      </c>
      <c r="D29" s="13" t="str">
        <f>IF(ISBLANK(F29),"",#REF!+F29)</f>
        <v/>
      </c>
      <c r="E29" s="8"/>
      <c r="F29" s="7"/>
    </row>
    <row r="30" spans="1:8" x14ac:dyDescent="0.25">
      <c r="B30" s="11"/>
      <c r="H30" s="7"/>
    </row>
    <row r="31" spans="1:8" x14ac:dyDescent="0.25">
      <c r="A31" s="10" t="s">
        <v>1</v>
      </c>
      <c r="B31" s="41"/>
      <c r="C31" s="40"/>
      <c r="D31" s="40"/>
      <c r="E31" s="40"/>
      <c r="F31" s="40"/>
    </row>
    <row r="32" spans="1:8" x14ac:dyDescent="0.25">
      <c r="A32" s="10"/>
      <c r="B32" s="39"/>
      <c r="C32" s="40"/>
      <c r="D32" s="40"/>
      <c r="E32" s="40"/>
      <c r="F32" s="40"/>
    </row>
    <row r="33" spans="1:6" ht="18" customHeight="1" x14ac:dyDescent="0.3">
      <c r="A33" s="9"/>
      <c r="B33" s="10"/>
      <c r="C33" s="6"/>
      <c r="D33" s="6"/>
    </row>
    <row r="34" spans="1:6" s="4" customFormat="1" ht="45.75" customHeight="1" x14ac:dyDescent="0.25">
      <c r="A34" s="38" t="s">
        <v>2</v>
      </c>
      <c r="B34" s="42"/>
      <c r="C34" s="42"/>
      <c r="D34" s="42"/>
      <c r="E34" s="42"/>
      <c r="F34" s="42"/>
    </row>
    <row r="36" spans="1:6" x14ac:dyDescent="0.25">
      <c r="A36" s="38" t="s">
        <v>3</v>
      </c>
      <c r="B36" s="39"/>
      <c r="C36" s="40"/>
      <c r="D36" s="40"/>
      <c r="E36" s="40"/>
      <c r="F36" s="40"/>
    </row>
  </sheetData>
  <mergeCells count="5">
    <mergeCell ref="A3:F3"/>
    <mergeCell ref="A36:F36"/>
    <mergeCell ref="B31:F32"/>
    <mergeCell ref="A34:F34"/>
    <mergeCell ref="A22:F22"/>
  </mergeCells>
  <pageMargins left="0.7" right="0.7" top="0.75" bottom="0.75" header="0.3" footer="0.3"/>
  <pageSetup scale="84"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SDG 11.3.1 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cp:lastPrinted>2018-07-18T18:55:53Z</cp:lastPrinted>
  <dcterms:created xsi:type="dcterms:W3CDTF">2018-01-12T23:04:18Z</dcterms:created>
  <dcterms:modified xsi:type="dcterms:W3CDTF">2018-08-14T12:59:57Z</dcterms:modified>
</cp:coreProperties>
</file>