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authority" sheetId="1" state="visible" r:id="rId2"/>
    <sheet name="data" sheetId="2" state="visible" r:id="rId3"/>
    <sheet name="old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<sst xmlns="http://schemas.openxmlformats.org/spreadsheetml/2006/main" count="1829" uniqueCount="434">
  <si>
    <t xml:space="preserve">category</t>
  </si>
  <si>
    <t xml:space="preserve">footprint</t>
  </si>
  <si>
    <t xml:space="preserve">value</t>
  </si>
  <si>
    <t xml:space="preserve">mfp</t>
  </si>
  <si>
    <t xml:space="preserve">mfn</t>
  </si>
  <si>
    <t xml:space="preserve">inventory</t>
  </si>
  <si>
    <t xml:space="preserve">ordered</t>
  </si>
  <si>
    <t xml:space="preserve">physical</t>
  </si>
  <si>
    <t xml:space="preserve">source</t>
  </si>
  <si>
    <t xml:space="preserve">spn1</t>
  </si>
  <si>
    <t xml:space="preserve">supplier1</t>
  </si>
  <si>
    <t xml:space="preserve">spn2</t>
  </si>
  <si>
    <t xml:space="preserve">supplier2</t>
  </si>
  <si>
    <t xml:space="preserve">price1</t>
  </si>
  <si>
    <t xml:space="preserve">price100</t>
  </si>
  <si>
    <t xml:space="preserve">price1000</t>
  </si>
  <si>
    <t xml:space="preserve">price5000</t>
  </si>
  <si>
    <t xml:space="preserve">Battery Holders</t>
  </si>
  <si>
    <t xml:space="preserve">conservify:BAT_CR1210</t>
  </si>
  <si>
    <t xml:space="preserve">BATTERY_CELL</t>
  </si>
  <si>
    <t xml:space="preserve">ANY</t>
  </si>
  <si>
    <t xml:space="preserve">Connectors</t>
  </si>
  <si>
    <t xml:space="preserve">conservify:BNC</t>
  </si>
  <si>
    <t xml:space="preserve">CONN_01X02</t>
  </si>
  <si>
    <t xml:space="preserve">031-5431</t>
  </si>
  <si>
    <t xml:space="preserve">Amphenol RF</t>
  </si>
  <si>
    <t xml:space="preserve">523-31-5431</t>
  </si>
  <si>
    <t xml:space="preserve">mouser</t>
  </si>
  <si>
    <t xml:space="preserve">conservify:HDR_02x05_Pitch1.27mm_SMD_SWD</t>
  </si>
  <si>
    <t xml:space="preserve">CONN_02x05_SWD</t>
  </si>
  <si>
    <t xml:space="preserve">20021121-00010C4LF</t>
  </si>
  <si>
    <t xml:space="preserve">Amphenol FCI</t>
  </si>
  <si>
    <t xml:space="preserve">649-202112100010C4LF</t>
  </si>
  <si>
    <t xml:space="preserve">conservify:JST_SH_BM06B-SRSS-TB_1x06-1MP_P1.00mm_Vertical</t>
  </si>
  <si>
    <t xml:space="preserve">CONN_01x06</t>
  </si>
  <si>
    <t xml:space="preserve">BM06B-SRSS-TB(LF)(SN)</t>
  </si>
  <si>
    <t xml:space="preserve">JST</t>
  </si>
  <si>
    <t xml:space="preserve">455-1792-1-ND</t>
  </si>
  <si>
    <t xml:space="preserve">digikey</t>
  </si>
  <si>
    <t xml:space="preserve">conservify:MICRO-USB</t>
  </si>
  <si>
    <t xml:space="preserve">MICRO-USB</t>
  </si>
  <si>
    <t xml:space="preserve">ZX62D-B-5PA8(30)</t>
  </si>
  <si>
    <t xml:space="preserve">Hirose Connector</t>
  </si>
  <si>
    <t xml:space="preserve">798-ZX62D-B-5PA830</t>
  </si>
  <si>
    <t xml:space="preserve">conservify:MICROSD</t>
  </si>
  <si>
    <t xml:space="preserve">MICROSD</t>
  </si>
  <si>
    <t xml:space="preserve">2908-05WB-MG</t>
  </si>
  <si>
    <t xml:space="preserve">3M</t>
  </si>
  <si>
    <t xml:space="preserve">3M5607CT-ND</t>
  </si>
  <si>
    <t xml:space="preserve">conservify:Molex_CLIK-Mate_502382-0270_1x02_P1.25mm_Vertical</t>
  </si>
  <si>
    <t xml:space="preserve">CONN_01x02</t>
  </si>
  <si>
    <t xml:space="preserve">Molex</t>
  </si>
  <si>
    <t xml:space="preserve">WM4780CT-ND</t>
  </si>
  <si>
    <t xml:space="preserve">conservify:Molex_CLIK-Mate_502382-0370_1x03_P1.25mm_Vertical</t>
  </si>
  <si>
    <t xml:space="preserve">Conn_01x03</t>
  </si>
  <si>
    <t xml:space="preserve">502382-0370</t>
  </si>
  <si>
    <t xml:space="preserve">538-502382-0370</t>
  </si>
  <si>
    <t xml:space="preserve">CONN_01x03_SERIAL</t>
  </si>
  <si>
    <t xml:space="preserve">conservify:Molex_CLIK-Mate_502382-0470_1x04_P1.25mm_Vertical</t>
  </si>
  <si>
    <t xml:space="preserve">CONN_01x04</t>
  </si>
  <si>
    <t xml:space="preserve">Conn_01x04</t>
  </si>
  <si>
    <t xml:space="preserve">conservify:Molex_CLIK-Mate_502382-0570_1x05_P1.25mm_Vertical</t>
  </si>
  <si>
    <t xml:space="preserve">Conn_01x05</t>
  </si>
  <si>
    <t xml:space="preserve">502382-0570</t>
  </si>
  <si>
    <t xml:space="preserve">538-502382-0570</t>
  </si>
  <si>
    <t xml:space="preserve">conservify:Molex_CLIK-Mate_502386-0770_1x07_P1.25mm_Horizontal</t>
  </si>
  <si>
    <t xml:space="preserve">Conn_01x07</t>
  </si>
  <si>
    <t xml:space="preserve">502386-0770</t>
  </si>
  <si>
    <t xml:space="preserve">538-502386-0770</t>
  </si>
  <si>
    <t xml:space="preserve">conservify:RF-SMA-EDGE</t>
  </si>
  <si>
    <t xml:space="preserve">RF-SMA-EDGE</t>
  </si>
  <si>
    <t xml:space="preserve">S01-SJEDM-11BS05</t>
  </si>
  <si>
    <t xml:space="preserve">rf supplier</t>
  </si>
  <si>
    <t xml:space="preserve">conservify:S2B-PH-SM4-TB</t>
  </si>
  <si>
    <t xml:space="preserve">S2B-PH-SM4-TB</t>
  </si>
  <si>
    <t xml:space="preserve">S2B-PH-SM4-TB(LF)(SN)</t>
  </si>
  <si>
    <t xml:space="preserve">455-1749-1-ND</t>
  </si>
  <si>
    <t xml:space="preserve">conservify:wurth_615006138421</t>
  </si>
  <si>
    <t xml:space="preserve">Conn_01x06</t>
  </si>
  <si>
    <t xml:space="preserve">Crystals</t>
  </si>
  <si>
    <t xml:space="preserve">conservify:ABS07</t>
  </si>
  <si>
    <t xml:space="preserve">FC-135</t>
  </si>
  <si>
    <t xml:space="preserve">FC-135 32.7680KA-A3</t>
  </si>
  <si>
    <t xml:space="preserve">Epson Timing</t>
  </si>
  <si>
    <t xml:space="preserve">732-FC135-32.76KAA3</t>
  </si>
  <si>
    <t xml:space="preserve">ICs</t>
  </si>
  <si>
    <t xml:space="preserve">conservify:BNO055</t>
  </si>
  <si>
    <t xml:space="preserve">BNO055</t>
  </si>
  <si>
    <t xml:space="preserve">Bosch Sensortec</t>
  </si>
  <si>
    <t xml:space="preserve">262-BNO055</t>
  </si>
  <si>
    <t xml:space="preserve">conservify:DFN-8-1EP_3x2mm_Pitch0.5mm</t>
  </si>
  <si>
    <t xml:space="preserve">MAX1704XX</t>
  </si>
  <si>
    <t xml:space="preserve">MAX17043G+U</t>
  </si>
  <si>
    <t xml:space="preserve">Maxim Integrated</t>
  </si>
  <si>
    <t xml:space="preserve">700-MAX17043G+U</t>
  </si>
  <si>
    <t xml:space="preserve">conservify:QFN-16_3x3mm</t>
  </si>
  <si>
    <t xml:space="preserve">BQ24074RGTT</t>
  </si>
  <si>
    <t xml:space="preserve">Texas Instruments</t>
  </si>
  <si>
    <t xml:space="preserve">595-BQ24074RGTT</t>
  </si>
  <si>
    <t xml:space="preserve">conservify:SC70-5</t>
  </si>
  <si>
    <t xml:space="preserve">MAX4466</t>
  </si>
  <si>
    <t xml:space="preserve">MAX4466EXK+T</t>
  </si>
  <si>
    <t xml:space="preserve">700-MAX4466EXKT</t>
  </si>
  <si>
    <t xml:space="preserve">conservify:SOIC-8-N</t>
  </si>
  <si>
    <t xml:space="preserve">PCF8523</t>
  </si>
  <si>
    <t xml:space="preserve">PCF8523T/1,118</t>
  </si>
  <si>
    <t xml:space="preserve">NXP Semiconductors</t>
  </si>
  <si>
    <t xml:space="preserve">771-PCF8523T/1118</t>
  </si>
  <si>
    <t xml:space="preserve">S25FL116K0XMFI041</t>
  </si>
  <si>
    <t xml:space="preserve">Cypress Semiconductor</t>
  </si>
  <si>
    <t xml:space="preserve">797-25FL116KOXMFI041</t>
  </si>
  <si>
    <t xml:space="preserve">TPS2052B</t>
  </si>
  <si>
    <t xml:space="preserve">TPS2052BDR</t>
  </si>
  <si>
    <t xml:space="preserve">296-17451-1-ND</t>
  </si>
  <si>
    <t xml:space="preserve">TL5209</t>
  </si>
  <si>
    <t xml:space="preserve">TL5209DR</t>
  </si>
  <si>
    <t xml:space="preserve">595-TL520</t>
  </si>
  <si>
    <t xml:space="preserve">S25FL1xxK0XM</t>
  </si>
  <si>
    <t xml:space="preserve">conservify:SOT-23-5_HandSoldering</t>
  </si>
  <si>
    <t xml:space="preserve">24AA02E64</t>
  </si>
  <si>
    <t xml:space="preserve">24AA02E64T-I/OT</t>
  </si>
  <si>
    <t xml:space="preserve">Microchip Technology</t>
  </si>
  <si>
    <t xml:space="preserve">579-24AA02E64T-I/OT</t>
  </si>
  <si>
    <t xml:space="preserve">TPS2051B</t>
  </si>
  <si>
    <t xml:space="preserve">conservify:SSOP20-53</t>
  </si>
  <si>
    <t xml:space="preserve">ADM3260</t>
  </si>
  <si>
    <t xml:space="preserve">ADM3260ARSZ</t>
  </si>
  <si>
    <t xml:space="preserve">Analog Devices / Linear Technology</t>
  </si>
  <si>
    <t xml:space="preserve">584-ADM3260ARSZ</t>
  </si>
  <si>
    <t xml:space="preserve">conservify:TQFP-48_7x7mm_Pitch0.5mm</t>
  </si>
  <si>
    <t xml:space="preserve">ATSAMD21G18A-AU</t>
  </si>
  <si>
    <t xml:space="preserve">Microchip Technology / Atmel</t>
  </si>
  <si>
    <t xml:space="preserve">556-ATSAMD21G18A-AU</t>
  </si>
  <si>
    <t xml:space="preserve">Modules</t>
  </si>
  <si>
    <t xml:space="preserve">conservify:ATMEL_ATWINC1500-MR210PA</t>
  </si>
  <si>
    <t xml:space="preserve">ATWINC1500-MR210PA</t>
  </si>
  <si>
    <t xml:space="preserve">ATWINC1500-MR210UB</t>
  </si>
  <si>
    <t xml:space="preserve">556-ATWINC1500MR210U</t>
  </si>
  <si>
    <t xml:space="preserve">ATWINC1500-MR210UB-ND</t>
  </si>
  <si>
    <t xml:space="preserve">conservify:FGPMMOPA6H</t>
  </si>
  <si>
    <t xml:space="preserve">FGPMMOPA6H</t>
  </si>
  <si>
    <t xml:space="preserve">GlobalTop Technology</t>
  </si>
  <si>
    <t xml:space="preserve">various</t>
  </si>
  <si>
    <t xml:space="preserve">conservify:RFM9xW</t>
  </si>
  <si>
    <t xml:space="preserve">RFM95W</t>
  </si>
  <si>
    <t xml:space="preserve">Others</t>
  </si>
  <si>
    <t xml:space="preserve">conservify:SOT-1016</t>
  </si>
  <si>
    <t xml:space="preserve">PMEG3020CPA</t>
  </si>
  <si>
    <t xml:space="preserve">PMEG3020CPA,115</t>
  </si>
  <si>
    <t xml:space="preserve">Nexperia</t>
  </si>
  <si>
    <t xml:space="preserve">771-PMEG3020CPA115</t>
  </si>
  <si>
    <t xml:space="preserve">conservify:SOT-143B</t>
  </si>
  <si>
    <t xml:space="preserve">PRTR5V0U2X</t>
  </si>
  <si>
    <t xml:space="preserve">PRTR5V0U2X,215</t>
  </si>
  <si>
    <t xml:space="preserve">771-PRTR5V0U2X-T/R</t>
  </si>
  <si>
    <t xml:space="preserve">Passives</t>
  </si>
  <si>
    <t xml:space="preserve">conservify:BOURNS-TC33X-2</t>
  </si>
  <si>
    <t xml:space="preserve">TC33X-2-104E (100K)</t>
  </si>
  <si>
    <t xml:space="preserve">TC33X-2-104E</t>
  </si>
  <si>
    <t xml:space="preserve">Bourns</t>
  </si>
  <si>
    <t xml:space="preserve">652-TC33X-2-104E</t>
  </si>
  <si>
    <t xml:space="preserve">conservify:CAP-0603</t>
  </si>
  <si>
    <t xml:space="preserve">18pF</t>
  </si>
  <si>
    <t xml:space="preserve">06035A180JAT2A</t>
  </si>
  <si>
    <t xml:space="preserve">AVX</t>
  </si>
  <si>
    <t xml:space="preserve">581-06035A180J</t>
  </si>
  <si>
    <t xml:space="preserve">22pF</t>
  </si>
  <si>
    <t xml:space="preserve">06035A220JAT2A</t>
  </si>
  <si>
    <t xml:space="preserve">581-06035A220J</t>
  </si>
  <si>
    <t xml:space="preserve">100pF</t>
  </si>
  <si>
    <t xml:space="preserve">06035C101KAT2A</t>
  </si>
  <si>
    <t xml:space="preserve">581-06035C101K</t>
  </si>
  <si>
    <t xml:space="preserve">10nF</t>
  </si>
  <si>
    <t xml:space="preserve">0603YC103K4T2A</t>
  </si>
  <si>
    <t xml:space="preserve">581-0603YC103K4T2A</t>
  </si>
  <si>
    <t xml:space="preserve">4.7uF</t>
  </si>
  <si>
    <t xml:space="preserve">0603ZD475MAT2A</t>
  </si>
  <si>
    <t xml:space="preserve">581-0603ZD475MAT2A</t>
  </si>
  <si>
    <t xml:space="preserve">4.7nF</t>
  </si>
  <si>
    <t xml:space="preserve">C0603C472K9RACTU</t>
  </si>
  <si>
    <t xml:space="preserve">KEMET</t>
  </si>
  <si>
    <t xml:space="preserve">80-C0603C472K9R</t>
  </si>
  <si>
    <t xml:space="preserve">100nF</t>
  </si>
  <si>
    <t xml:space="preserve">GRM188R71H104KA93D</t>
  </si>
  <si>
    <t xml:space="preserve">Murata Electronics</t>
  </si>
  <si>
    <t xml:space="preserve">81-GRM39X104K50D</t>
  </si>
  <si>
    <t xml:space="preserve">10uF</t>
  </si>
  <si>
    <t xml:space="preserve">LMK107BBJ106KALT</t>
  </si>
  <si>
    <t xml:space="preserve">Taiyo Yuden</t>
  </si>
  <si>
    <t xml:space="preserve">963-LMK107BBJ106KALT</t>
  </si>
  <si>
    <t xml:space="preserve">1uF</t>
  </si>
  <si>
    <t xml:space="preserve">UMK107BJ105KA-T</t>
  </si>
  <si>
    <t xml:space="preserve">963-UMK107BJ105KA-T</t>
  </si>
  <si>
    <t xml:space="preserve">47uF</t>
  </si>
  <si>
    <t xml:space="preserve">81-GRM188R60J476ME5D</t>
  </si>
  <si>
    <t xml:space="preserve">470pF</t>
  </si>
  <si>
    <t xml:space="preserve">GRM1885C1H471JA01D</t>
  </si>
  <si>
    <t xml:space="preserve">490-1443-1-ND</t>
  </si>
  <si>
    <t xml:space="preserve">2.2uF</t>
  </si>
  <si>
    <t xml:space="preserve">CGA3E3X7S1A225K080AB</t>
  </si>
  <si>
    <t xml:space="preserve">TDK</t>
  </si>
  <si>
    <t xml:space="preserve">445-16108-1-ND</t>
  </si>
  <si>
    <t xml:space="preserve">4.7uF 10V X5R</t>
  </si>
  <si>
    <t xml:space="preserve">4.7nF 25V X7R</t>
  </si>
  <si>
    <t xml:space="preserve">603-AC603KRX7R8BB472</t>
  </si>
  <si>
    <t xml:space="preserve">1uF 50V X5R</t>
  </si>
  <si>
    <t xml:space="preserve">1uF 10V X5R</t>
  </si>
  <si>
    <t xml:space="preserve">581-0603YD105K</t>
  </si>
  <si>
    <t xml:space="preserve">0.1uF</t>
  </si>
  <si>
    <t xml:space="preserve">220pF</t>
  </si>
  <si>
    <t xml:space="preserve">conservify:IND-0603</t>
  </si>
  <si>
    <t xml:space="preserve">BLM18KG221SN1D</t>
  </si>
  <si>
    <t xml:space="preserve">81-BLM18KG221SN1D</t>
  </si>
  <si>
    <t xml:space="preserve">conservify:LED-0603</t>
  </si>
  <si>
    <t xml:space="preserve">Orange</t>
  </si>
  <si>
    <t xml:space="preserve">LTST-C190KFKT</t>
  </si>
  <si>
    <t xml:space="preserve">Lite-On</t>
  </si>
  <si>
    <t xml:space="preserve">859-LTST-C190KFKT</t>
  </si>
  <si>
    <t xml:space="preserve">Green</t>
  </si>
  <si>
    <t xml:space="preserve">LTST-C190KGKT</t>
  </si>
  <si>
    <t xml:space="preserve">859-LTST-C190KGKT</t>
  </si>
  <si>
    <t xml:space="preserve">Red</t>
  </si>
  <si>
    <t xml:space="preserve">LTST-C190KRKT</t>
  </si>
  <si>
    <t xml:space="preserve">859-LTST-C190KRKT</t>
  </si>
  <si>
    <t xml:space="preserve">Yellow</t>
  </si>
  <si>
    <t xml:space="preserve">LTST-C190KSKT</t>
  </si>
  <si>
    <t xml:space="preserve">859-LTST-C190KSKT</t>
  </si>
  <si>
    <t xml:space="preserve">conservify:MF-PSMF020X</t>
  </si>
  <si>
    <t xml:space="preserve">MF-PSMF050X-2</t>
  </si>
  <si>
    <t xml:space="preserve">652-MF-PSMF050X-2</t>
  </si>
  <si>
    <t xml:space="preserve">conservify:RES-0603</t>
  </si>
  <si>
    <t xml:space="preserve">4.7K</t>
  </si>
  <si>
    <t xml:space="preserve">AF0603JR-074K7L</t>
  </si>
  <si>
    <t xml:space="preserve">Yageo</t>
  </si>
  <si>
    <t xml:space="preserve">603-AF0603JR-074K7L</t>
  </si>
  <si>
    <t xml:space="preserve">100k</t>
  </si>
  <si>
    <t xml:space="preserve">RC0603FR-07100KL</t>
  </si>
  <si>
    <t xml:space="preserve">603-RC0603FR-07100KL</t>
  </si>
  <si>
    <t xml:space="preserve">100K</t>
  </si>
  <si>
    <t xml:space="preserve">10K</t>
  </si>
  <si>
    <t xml:space="preserve">RC0603FR-0710KL</t>
  </si>
  <si>
    <t xml:space="preserve">603-RC0603FR-0710KL</t>
  </si>
  <si>
    <t xml:space="preserve">180R</t>
  </si>
  <si>
    <t xml:space="preserve">RC0603FR-07180RL</t>
  </si>
  <si>
    <t xml:space="preserve">603-RC0603FR-07180RL</t>
  </si>
  <si>
    <t xml:space="preserve">1k</t>
  </si>
  <si>
    <t xml:space="preserve">RC0603FR-071KL</t>
  </si>
  <si>
    <t xml:space="preserve">603-RC0603FR-071KL</t>
  </si>
  <si>
    <t xml:space="preserve">1M</t>
  </si>
  <si>
    <t xml:space="preserve">RC0603FR-071ML</t>
  </si>
  <si>
    <t xml:space="preserve">603-RC0603FR-071ML</t>
  </si>
  <si>
    <t xml:space="preserve">22K1</t>
  </si>
  <si>
    <t xml:space="preserve">RC0603FR-0722KL</t>
  </si>
  <si>
    <t xml:space="preserve">603-RC0603FR-0722KL</t>
  </si>
  <si>
    <t xml:space="preserve">2K2</t>
  </si>
  <si>
    <t xml:space="preserve">RC0603FR-072K2L</t>
  </si>
  <si>
    <t xml:space="preserve">603-RC0603FR-072K2L</t>
  </si>
  <si>
    <t xml:space="preserve">330R</t>
  </si>
  <si>
    <t xml:space="preserve">RC0603FR-07330RL</t>
  </si>
  <si>
    <t xml:space="preserve">603-RC0603FR-07330RL</t>
  </si>
  <si>
    <t xml:space="preserve">46K4</t>
  </si>
  <si>
    <t xml:space="preserve">ERJ-3EKF4642V</t>
  </si>
  <si>
    <t xml:space="preserve">Panasonic Industrial Devices</t>
  </si>
  <si>
    <t xml:space="preserve">667-ERJ-3EKF4642V</t>
  </si>
  <si>
    <t xml:space="preserve">1K18</t>
  </si>
  <si>
    <t xml:space="preserve">ERJ-PA3F1181V</t>
  </si>
  <si>
    <t xml:space="preserve">Panasonic</t>
  </si>
  <si>
    <t xml:space="preserve">667-ERJ-PA3F1181V</t>
  </si>
  <si>
    <t xml:space="preserve">2K94</t>
  </si>
  <si>
    <t xml:space="preserve">ERJ-S03F2941V</t>
  </si>
  <si>
    <t xml:space="preserve">667-ERJ-S03F2941V</t>
  </si>
  <si>
    <t xml:space="preserve">165.7K</t>
  </si>
  <si>
    <t xml:space="preserve">RC0603FR-07165KL</t>
  </si>
  <si>
    <t xml:space="preserve">311-165KHRCT-ND</t>
  </si>
  <si>
    <t xml:space="preserve">1.5K</t>
  </si>
  <si>
    <t xml:space="preserve">603-RC0603FR-071K5L</t>
  </si>
  <si>
    <t xml:space="preserve">2k2</t>
  </si>
  <si>
    <t xml:space="preserve">1K</t>
  </si>
  <si>
    <t xml:space="preserve">68R</t>
  </si>
  <si>
    <t xml:space="preserve">conservify:SK6812</t>
  </si>
  <si>
    <t xml:space="preserve">SK6812</t>
  </si>
  <si>
    <t xml:space="preserve">Adafruit</t>
  </si>
  <si>
    <t xml:space="preserve">1528-1104-ND</t>
  </si>
  <si>
    <t xml:space="preserve">conservify:SOD-123</t>
  </si>
  <si>
    <t xml:space="preserve">DIODE</t>
  </si>
  <si>
    <t xml:space="preserve">conservify:WURTH_L_6.0x6.0</t>
  </si>
  <si>
    <t xml:space="preserve">22uH</t>
  </si>
  <si>
    <t xml:space="preserve">74404064220</t>
  </si>
  <si>
    <t xml:space="preserve">Wurth Electronics</t>
  </si>
  <si>
    <t xml:space="preserve">710-74404064220</t>
  </si>
  <si>
    <t xml:space="preserve">Sensors</t>
  </si>
  <si>
    <t xml:space="preserve">conservify:DFN-8-1EP_5x2.55mm_Pitch1.25mm_98ASA002260D</t>
  </si>
  <si>
    <t xml:space="preserve">MPL3115A2</t>
  </si>
  <si>
    <t xml:space="preserve">NXP / Freescale</t>
  </si>
  <si>
    <t xml:space="preserve">841-MPL3115A2</t>
  </si>
  <si>
    <t xml:space="preserve">conservify:SHT3x</t>
  </si>
  <si>
    <t xml:space="preserve">SHT31</t>
  </si>
  <si>
    <t xml:space="preserve">SHT31-DIS-B</t>
  </si>
  <si>
    <t xml:space="preserve">Sensirion</t>
  </si>
  <si>
    <t xml:space="preserve">403-SHT31-DIS-B</t>
  </si>
  <si>
    <t xml:space="preserve">conservify:SPH0645LM4H-B</t>
  </si>
  <si>
    <t xml:space="preserve">SPH0645</t>
  </si>
  <si>
    <t xml:space="preserve">SPH0645LM4H-B</t>
  </si>
  <si>
    <t xml:space="preserve">Knowles</t>
  </si>
  <si>
    <t xml:space="preserve">721-SPH0645LM4H-B</t>
  </si>
  <si>
    <t xml:space="preserve">conservify:TSL2591</t>
  </si>
  <si>
    <t xml:space="preserve">TSL2591</t>
  </si>
  <si>
    <t xml:space="preserve">TSL25911FN</t>
  </si>
  <si>
    <t xml:space="preserve">AMS</t>
  </si>
  <si>
    <t xml:space="preserve">985-TSL25911FN</t>
  </si>
  <si>
    <t xml:space="preserve">Switches</t>
  </si>
  <si>
    <t xml:space="preserve">conservify:SW_SPST_WURTH_1</t>
  </si>
  <si>
    <t xml:space="preserve">SPNO</t>
  </si>
  <si>
    <t xml:space="preserve">434331045822</t>
  </si>
  <si>
    <t xml:space="preserve">732-7055-1-ND</t>
  </si>
  <si>
    <t xml:space="preserve">Transistors</t>
  </si>
  <si>
    <t xml:space="preserve">conservify:SOT-23</t>
  </si>
  <si>
    <t xml:space="preserve">2N7002LT1G</t>
  </si>
  <si>
    <t xml:space="preserve">ON Semiconductor</t>
  </si>
  <si>
    <t xml:space="preserve">863-2N7002LT1G</t>
  </si>
  <si>
    <t xml:space="preserve">Voltage Regulators</t>
  </si>
  <si>
    <t xml:space="preserve">conservify:DFN-12-1EP_3x4mm_Pitch0.5mm</t>
  </si>
  <si>
    <t xml:space="preserve">ISL8541x</t>
  </si>
  <si>
    <t xml:space="preserve">ISL85415FRZ</t>
  </si>
  <si>
    <t xml:space="preserve">Renesas / Intersil</t>
  </si>
  <si>
    <t xml:space="preserve">968-ISL85415FRZ</t>
  </si>
  <si>
    <t xml:space="preserve">conservify:SOT-89</t>
  </si>
  <si>
    <t xml:space="preserve">MCP1700T-3302E/MB</t>
  </si>
  <si>
    <t xml:space="preserve">579-MCP1700T3302E/MB</t>
  </si>
  <si>
    <t xml:space="preserve">Z – Atlas</t>
  </si>
  <si>
    <t xml:space="preserve">conservify:ATLAS_SENSOR_BOARD_COMBO</t>
  </si>
  <si>
    <t xml:space="preserve">ATLAS_RTD</t>
  </si>
  <si>
    <t xml:space="preserve">atlas</t>
  </si>
  <si>
    <t xml:space="preserve">ATLAS_EC</t>
  </si>
  <si>
    <t xml:space="preserve">ATLAS_PH</t>
  </si>
  <si>
    <t xml:space="preserve">ATLAS_ORP</t>
  </si>
  <si>
    <t xml:space="preserve">ATLAS_DO</t>
  </si>
  <si>
    <t xml:space="preserve">conservify:Dummy_Empty</t>
  </si>
  <si>
    <t xml:space="preserve">ATLAS_ORP_PROBE</t>
  </si>
  <si>
    <t xml:space="preserve">ATLAS_PH_PROBE</t>
  </si>
  <si>
    <t xml:space="preserve">ATLAS_DO_PROBE</t>
  </si>
  <si>
    <t xml:space="preserve">ATLAS_EC_PROBE</t>
  </si>
  <si>
    <t xml:space="preserve">ATLAS_RTD_PROBE</t>
  </si>
  <si>
    <t xml:space="preserve">Z – Connectors</t>
  </si>
  <si>
    <t xml:space="preserve">conservify:Socket_Strip_Straight_1x01_Pitch2.54mm</t>
  </si>
  <si>
    <t xml:space="preserve">Conn_01x01</t>
  </si>
  <si>
    <t xml:space="preserve">conservify:Socket_Strip_Straight_1x09_Pitch2.54mm</t>
  </si>
  <si>
    <t xml:space="preserve">Conn_01x09</t>
  </si>
  <si>
    <t xml:space="preserve">Z – Other</t>
  </si>
  <si>
    <t xml:space="preserve">conservify:feather</t>
  </si>
  <si>
    <t xml:space="preserve">FEATHER</t>
  </si>
  <si>
    <t xml:space="preserve">conservify:FIDUCIAL-1MM</t>
  </si>
  <si>
    <t xml:space="preserve">FIDUCIAL</t>
  </si>
  <si>
    <t xml:space="preserve">NO</t>
  </si>
  <si>
    <t xml:space="preserve">conservify:HOLE_NPTH_2.2MM</t>
  </si>
  <si>
    <t xml:space="preserve">MOUNT_HOLE</t>
  </si>
  <si>
    <t xml:space="preserve">conservify:HOLE_NPTH_2.54MM</t>
  </si>
  <si>
    <t xml:space="preserve">conservify:HOLE_NPTH_3.2MM</t>
  </si>
  <si>
    <t xml:space="preserve">conservify:SJ_OPEN</t>
  </si>
  <si>
    <t xml:space="preserve">Conn_01x02</t>
  </si>
  <si>
    <t xml:space="preserve"> </t>
  </si>
  <si>
    <t xml:space="preserve">library</t>
  </si>
  <si>
    <t xml:space="preserve">Capacitors_SMD:C_0603_HandSoldering</t>
  </si>
  <si>
    <t xml:space="preserve">0.01uF</t>
  </si>
  <si>
    <t xml:space="preserve">C0603C103J3GECAUTO</t>
  </si>
  <si>
    <t xml:space="preserve">80-C0603C103J3GEAUTO</t>
  </si>
  <si>
    <t xml:space="preserve">GRM1885C2A101JA01D</t>
  </si>
  <si>
    <t xml:space="preserve">81-GRM1885C2A101JA01</t>
  </si>
  <si>
    <t xml:space="preserve">GRM188R60J106ME47D</t>
  </si>
  <si>
    <t xml:space="preserve">81-GRM188R60J106ME47</t>
  </si>
  <si>
    <t xml:space="preserve">Housings_DFN_QFN:DFN-8-1EP_3x2mm_Pitch0.5mm</t>
  </si>
  <si>
    <t xml:space="preserve">Housings_DFN_QFN:DFN-6-1EP_2x2mm_Pitch0.65mm</t>
  </si>
  <si>
    <t xml:space="preserve">Housings_DFN_QFN:DFN-12-1EP_3x4mm_Pitch0.5mm</t>
  </si>
  <si>
    <t xml:space="preserve">Inductors_SMD:L_0603_HandSoldering</t>
  </si>
  <si>
    <t xml:space="preserve">LEDs:LED_0603_HandSoldering</t>
  </si>
  <si>
    <t xml:space="preserve">LTST-C191TBKT</t>
  </si>
  <si>
    <t xml:space="preserve">Blue</t>
  </si>
  <si>
    <t xml:space="preserve">859-LTST-C191TBKT</t>
  </si>
  <si>
    <t xml:space="preserve">Measurement_Points:Measurement_Point_Round-SMD-Pad_Small</t>
  </si>
  <si>
    <t xml:space="preserve">Oddities:Dummy_Empty</t>
  </si>
  <si>
    <t xml:space="preserve">Resistors_SMD:R_0603_HandSoldering</t>
  </si>
  <si>
    <t xml:space="preserve">RC0603FR-071K5L</t>
  </si>
  <si>
    <t xml:space="preserve">22k</t>
  </si>
  <si>
    <t xml:space="preserve">WE-CBF</t>
  </si>
  <si>
    <t xml:space="preserve">710-742792641</t>
  </si>
  <si>
    <t xml:space="preserve">C1608X7S0J106M080AC</t>
  </si>
  <si>
    <t xml:space="preserve">810-C1608X7S0J106M</t>
  </si>
  <si>
    <t xml:space="preserve">RocketScreamKicadLibrary:MICRO-USB</t>
  </si>
  <si>
    <t xml:space="preserve">RocketScreamKicadLibrary:RF-SMA-EDGE</t>
  </si>
  <si>
    <t xml:space="preserve">RocketScreamKicadLibrary:S2B-PH-SM4-TB</t>
  </si>
  <si>
    <t xml:space="preserve">RocketScreamKicadLibrary:ABS07</t>
  </si>
  <si>
    <t xml:space="preserve">RocketScreamKicadLibrary:QFN-16_3x3mm</t>
  </si>
  <si>
    <t xml:space="preserve">RocketScreamKicadLibrary:SOIC-8-N</t>
  </si>
  <si>
    <t xml:space="preserve">RocketScreamKicadLibrary:TQFP-48_7x7mm_Pitch0.5mm</t>
  </si>
  <si>
    <t xml:space="preserve">RocketScreamKicadLibrary:SOT-1016</t>
  </si>
  <si>
    <t xml:space="preserve">RocketScreamKicadLibrary:SOT-143B</t>
  </si>
  <si>
    <t xml:space="preserve">RocketScreamKicadLibrary:CAP-0603</t>
  </si>
  <si>
    <t xml:space="preserve">VJ0603A221KXXCW1BC</t>
  </si>
  <si>
    <t xml:space="preserve">Vishay / Vitramon</t>
  </si>
  <si>
    <t xml:space="preserve">77-VJ0603A221KXXCBC</t>
  </si>
  <si>
    <t xml:space="preserve">47uF 10V X5R</t>
  </si>
  <si>
    <t xml:space="preserve">RocketScreamKicadLibrary:IND-0402</t>
  </si>
  <si>
    <t xml:space="preserve">BKP1005TS121-T</t>
  </si>
  <si>
    <t xml:space="preserve">963-BKP1608HS121-T</t>
  </si>
  <si>
    <t xml:space="preserve">RocketScreamKicadLibrary:IND-0603</t>
  </si>
  <si>
    <t xml:space="preserve">RocketScreamKicadLibrary:LED-0603</t>
  </si>
  <si>
    <t xml:space="preserve">RocketScreamKicadLibrary:MF-PSMF020X</t>
  </si>
  <si>
    <t xml:space="preserve">RocketScreamKicadLibrary:RES-0603</t>
  </si>
  <si>
    <t xml:space="preserve">RCS060368R0FKEA</t>
  </si>
  <si>
    <t xml:space="preserve">Vishay</t>
  </si>
  <si>
    <t xml:space="preserve">71-RCS060368R0FKEA</t>
  </si>
  <si>
    <t xml:space="preserve">RocketScreamKicadLibrary:TS-018</t>
  </si>
  <si>
    <t xml:space="preserve">RocketScreamKicadLibrary:SOT-23</t>
  </si>
  <si>
    <t xml:space="preserve">RocketScreamKicadLibrary:SOT-89</t>
  </si>
  <si>
    <t xml:space="preserve">MCP1700T-XXX2E</t>
  </si>
  <si>
    <t xml:space="preserve">Z – Mechanical</t>
  </si>
  <si>
    <t xml:space="preserve">RocketScreamKicadLibrary:HOLE_PTH_3.2MM</t>
  </si>
  <si>
    <t xml:space="preserve">Socket_Strips:Socket_Strip_Angled_1x02_Pitch2.54mm</t>
  </si>
  <si>
    <t xml:space="preserve">CMA-4544PF-W</t>
  </si>
  <si>
    <t xml:space="preserve">490-CMA-4544PF-W</t>
  </si>
  <si>
    <t xml:space="preserve">Socket_Strips:Socket_Strip_Straight_1x03_Pitch2.54mm</t>
  </si>
  <si>
    <t xml:space="preserve">CONN_01X03</t>
  </si>
  <si>
    <t xml:space="preserve">Socket_Strips:Socket_Strip_Straight_1x04_Pitch2.54mm</t>
  </si>
  <si>
    <t xml:space="preserve">CONN_01X04</t>
  </si>
  <si>
    <t xml:space="preserve">Socket_Strips:Socket_Strip_Straight_1x05_Pitch2.54mm</t>
  </si>
  <si>
    <t xml:space="preserve">CONN_01X05</t>
  </si>
  <si>
    <t xml:space="preserve">Socket_Strips:Socket_Strip_Straight_1x06_Pitch2.54mm</t>
  </si>
  <si>
    <t xml:space="preserve">CONN_01X06</t>
  </si>
  <si>
    <t xml:space="preserve">Socket_Strips:Socket_Strip_Straight_1x07_Pitch2.54mm</t>
  </si>
  <si>
    <t xml:space="preserve">Socket_Strips:Socket_Strip_Straight_1x09_Pitch2.54mm</t>
  </si>
  <si>
    <t xml:space="preserve">Socket_Strips:Socket_Strip_Straight_1x11_Pitch2.54mm</t>
  </si>
  <si>
    <t xml:space="preserve">Conn_01x11</t>
  </si>
  <si>
    <t xml:space="preserve">Socket_Strips:Socket_Strip_Straight_2x05_Pitch1.27mm_SMD</t>
  </si>
  <si>
    <t xml:space="preserve">CONN-HDR-2x5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</si>
</sst>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00;[RED]\-[$$-409]#,##0.0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09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B7" activeCellId="0" sqref="B7"/>
    </sheetView>
  </sheetViews>
  <sheetFormatPr defaultRowHeight="12.8"/>
  <cols>
    <col collapsed="false" hidden="false" max="1" min="1" style="1" width="14.5816326530612"/>
    <col collapsed="false" hidden="false" max="2" min="2" style="1" width="48.8673469387755"/>
    <col collapsed="false" hidden="false" max="3" min="3" style="1" width="21.4642857142857"/>
    <col collapsed="false" hidden="false" max="4" min="4" style="2" width="25.3775510204082"/>
    <col collapsed="false" hidden="false" max="5" min="5" style="1" width="27.8061224489796"/>
    <col collapsed="false" hidden="false" max="9" min="6" style="1" width="10.530612244898"/>
    <col collapsed="false" hidden="false" max="10" min="10" style="1" width="36.3112244897959"/>
    <col collapsed="false" hidden="false" max="11" min="11" style="1" width="13.7704081632653"/>
    <col collapsed="false" hidden="false" max="12" min="12" style="1" width="22.4081632653061"/>
    <col collapsed="false" hidden="false" max="13" min="13" style="1" width="9.85204081632653"/>
    <col collapsed="false" hidden="false" max="14" min="14" style="3" width="8.77551020408163"/>
    <col collapsed="false" hidden="false" max="15" min="15" style="3" width="9.85204081632653"/>
    <col collapsed="false" hidden="false" max="16" min="16" style="3" width="9.44897959183673"/>
    <col collapsed="false" hidden="false" max="17" min="17" style="3" width="6.88265306122449"/>
    <col collapsed="false" hidden="false" max="1025" min="18" style="1" width="6.61224489795918"/>
  </cols>
  <sheetData>
    <row r="1" s="7" customFormat="true" ht="12.8" hidden="false" customHeight="true" outlineLevel="0" collapsed="false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6" t="s">
        <v>13</v>
      </c>
      <c r="O1" s="6" t="s">
        <v>14</v>
      </c>
      <c r="P1" s="6" t="s">
        <v>15</v>
      </c>
      <c r="Q1" s="6" t="s">
        <v>16</v>
      </c>
    </row>
    <row r="2" customFormat="false" ht="12.8" hidden="false" customHeight="true" outlineLevel="0" collapsed="false">
      <c r="A2" s="1" t="s">
        <v>17</v>
      </c>
      <c r="B2" s="1" t="s">
        <v>18</v>
      </c>
      <c r="C2" s="1" t="s">
        <v>19</v>
      </c>
      <c r="D2" s="0"/>
      <c r="E2" s="0"/>
      <c r="F2" s="0" t="n">
        <v>36</v>
      </c>
      <c r="G2" s="0"/>
      <c r="H2" s="0"/>
      <c r="I2" s="1" t="s">
        <v>20</v>
      </c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true" outlineLevel="0" collapsed="false">
      <c r="A3" s="1" t="s">
        <v>21</v>
      </c>
      <c r="B3" s="1" t="s">
        <v>22</v>
      </c>
      <c r="C3" s="1" t="s">
        <v>23</v>
      </c>
      <c r="D3" s="2" t="s">
        <v>24</v>
      </c>
      <c r="E3" s="1" t="s">
        <v>25</v>
      </c>
      <c r="F3" s="0"/>
      <c r="G3" s="0"/>
      <c r="H3" s="0"/>
      <c r="I3" s="1" t="s">
        <v>20</v>
      </c>
      <c r="J3" s="1" t="s">
        <v>26</v>
      </c>
      <c r="K3" s="1" t="s">
        <v>27</v>
      </c>
      <c r="L3" s="0"/>
      <c r="M3" s="0"/>
      <c r="N3" s="3" t="n">
        <v>3.74</v>
      </c>
      <c r="O3" s="3" t="n">
        <v>2.78</v>
      </c>
      <c r="P3" s="3" t="n">
        <v>2.21</v>
      </c>
      <c r="Q3" s="1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true" outlineLevel="0" collapsed="false">
      <c r="A4" s="1" t="s">
        <v>21</v>
      </c>
      <c r="B4" s="1" t="s">
        <v>28</v>
      </c>
      <c r="C4" s="1" t="s">
        <v>29</v>
      </c>
      <c r="D4" s="2" t="s">
        <v>30</v>
      </c>
      <c r="E4" s="1" t="s">
        <v>31</v>
      </c>
      <c r="F4" s="0" t="n">
        <v>39</v>
      </c>
      <c r="G4" s="0"/>
      <c r="H4" s="0"/>
      <c r="I4" s="1" t="s">
        <v>20</v>
      </c>
      <c r="J4" s="1" t="s">
        <v>32</v>
      </c>
      <c r="K4" s="1" t="s">
        <v>27</v>
      </c>
      <c r="L4" s="0"/>
      <c r="M4" s="0"/>
      <c r="N4" s="3" t="n">
        <v>0.76</v>
      </c>
      <c r="O4" s="3" t="n">
        <v>0.58</v>
      </c>
      <c r="P4" s="3" t="n">
        <v>0.527</v>
      </c>
      <c r="Q4" s="3" t="n">
        <v>0.527</v>
      </c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true" outlineLevel="0" collapsed="false">
      <c r="A5" s="1" t="s">
        <v>21</v>
      </c>
      <c r="B5" s="1" t="s">
        <v>33</v>
      </c>
      <c r="C5" s="1" t="s">
        <v>34</v>
      </c>
      <c r="D5" s="2" t="s">
        <v>35</v>
      </c>
      <c r="E5" s="1" t="s">
        <v>36</v>
      </c>
      <c r="F5" s="0"/>
      <c r="G5" s="0"/>
      <c r="H5" s="0"/>
      <c r="I5" s="1" t="s">
        <v>20</v>
      </c>
      <c r="J5" s="1" t="s">
        <v>37</v>
      </c>
      <c r="K5" s="1" t="s">
        <v>38</v>
      </c>
      <c r="L5" s="0"/>
      <c r="M5" s="0"/>
      <c r="N5" s="3" t="n">
        <v>0.76</v>
      </c>
      <c r="O5" s="3" t="n">
        <v>0.5797</v>
      </c>
      <c r="P5" s="1"/>
      <c r="Q5" s="1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true" outlineLevel="0" collapsed="false">
      <c r="A6" s="1" t="s">
        <v>21</v>
      </c>
      <c r="B6" s="1" t="s">
        <v>39</v>
      </c>
      <c r="C6" s="1" t="s">
        <v>40</v>
      </c>
      <c r="D6" s="2" t="s">
        <v>41</v>
      </c>
      <c r="E6" s="1" t="s">
        <v>42</v>
      </c>
      <c r="F6" s="0" t="n">
        <v>9</v>
      </c>
      <c r="G6" s="0" t="n">
        <v>50</v>
      </c>
      <c r="H6" s="0"/>
      <c r="I6" s="1" t="s">
        <v>20</v>
      </c>
      <c r="J6" s="1" t="s">
        <v>43</v>
      </c>
      <c r="K6" s="1" t="s">
        <v>27</v>
      </c>
      <c r="L6" s="0"/>
      <c r="M6" s="0"/>
      <c r="N6" s="3" t="n">
        <v>0.7</v>
      </c>
      <c r="O6" s="3" t="n">
        <v>0.462</v>
      </c>
      <c r="P6" s="3" t="n">
        <v>0.363</v>
      </c>
      <c r="Q6" s="1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true" outlineLevel="0" collapsed="false">
      <c r="A7" s="1" t="s">
        <v>21</v>
      </c>
      <c r="B7" s="1" t="s">
        <v>44</v>
      </c>
      <c r="C7" s="1" t="s">
        <v>45</v>
      </c>
      <c r="D7" s="2" t="s">
        <v>46</v>
      </c>
      <c r="E7" s="1" t="s">
        <v>47</v>
      </c>
      <c r="F7" s="0" t="n">
        <v>23</v>
      </c>
      <c r="G7" s="0" t="n">
        <v>25</v>
      </c>
      <c r="H7" s="0"/>
      <c r="I7" s="1" t="s">
        <v>20</v>
      </c>
      <c r="J7" s="1" t="s">
        <v>48</v>
      </c>
      <c r="K7" s="1" t="s">
        <v>38</v>
      </c>
      <c r="L7" s="0"/>
      <c r="M7" s="0"/>
      <c r="N7" s="3" t="n">
        <v>3.6</v>
      </c>
      <c r="O7" s="3" t="n">
        <v>2.882</v>
      </c>
      <c r="P7" s="3" t="n">
        <v>2.08945</v>
      </c>
      <c r="Q7" s="1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true" outlineLevel="0" collapsed="false">
      <c r="A8" s="1" t="s">
        <v>21</v>
      </c>
      <c r="B8" s="1" t="s">
        <v>49</v>
      </c>
      <c r="C8" s="1" t="s">
        <v>50</v>
      </c>
      <c r="D8" s="2" t="n">
        <v>5023820270</v>
      </c>
      <c r="E8" s="1" t="s">
        <v>51</v>
      </c>
      <c r="F8" s="0" t="n">
        <v>10</v>
      </c>
      <c r="G8" s="0" t="n">
        <v>50</v>
      </c>
      <c r="H8" s="0"/>
      <c r="I8" s="1" t="s">
        <v>20</v>
      </c>
      <c r="J8" s="1" t="s">
        <v>52</v>
      </c>
      <c r="K8" s="1" t="s">
        <v>38</v>
      </c>
      <c r="L8" s="0"/>
      <c r="M8" s="0"/>
      <c r="N8" s="3" t="n">
        <v>0.58</v>
      </c>
      <c r="O8" s="3" t="n">
        <v>0.4159</v>
      </c>
      <c r="P8" s="1"/>
      <c r="Q8" s="1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true" outlineLevel="0" collapsed="false">
      <c r="A9" s="1" t="s">
        <v>21</v>
      </c>
      <c r="B9" s="1" t="s">
        <v>53</v>
      </c>
      <c r="C9" s="1" t="s">
        <v>54</v>
      </c>
      <c r="D9" s="2" t="s">
        <v>55</v>
      </c>
      <c r="E9" s="1" t="s">
        <v>51</v>
      </c>
      <c r="F9" s="0"/>
      <c r="G9" s="0"/>
      <c r="H9" s="0"/>
      <c r="I9" s="1" t="s">
        <v>20</v>
      </c>
      <c r="J9" s="1" t="s">
        <v>56</v>
      </c>
      <c r="K9" s="1" t="s">
        <v>27</v>
      </c>
      <c r="L9" s="0"/>
      <c r="M9" s="0"/>
      <c r="N9" s="3" t="n">
        <v>0.54</v>
      </c>
      <c r="O9" s="3" t="n">
        <v>0.388</v>
      </c>
      <c r="P9" s="3" t="n">
        <v>0.388</v>
      </c>
      <c r="Q9" s="3" t="n">
        <v>0.244</v>
      </c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8" hidden="false" customHeight="true" outlineLevel="0" collapsed="false">
      <c r="A10" s="1" t="s">
        <v>21</v>
      </c>
      <c r="B10" s="1" t="s">
        <v>53</v>
      </c>
      <c r="C10" s="1" t="s">
        <v>57</v>
      </c>
      <c r="D10" s="2" t="s">
        <v>55</v>
      </c>
      <c r="E10" s="1" t="s">
        <v>51</v>
      </c>
      <c r="F10" s="0"/>
      <c r="G10" s="0"/>
      <c r="H10" s="0"/>
      <c r="I10" s="1" t="s">
        <v>20</v>
      </c>
      <c r="J10" s="1" t="s">
        <v>56</v>
      </c>
      <c r="K10" s="1" t="s">
        <v>27</v>
      </c>
      <c r="L10" s="0"/>
      <c r="M10" s="0"/>
      <c r="N10" s="3" t="n">
        <v>0.54</v>
      </c>
      <c r="O10" s="3" t="n">
        <v>0.388</v>
      </c>
      <c r="P10" s="3" t="n">
        <v>0.388</v>
      </c>
      <c r="Q10" s="3" t="n">
        <v>0.244</v>
      </c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8" hidden="false" customHeight="true" outlineLevel="0" collapsed="false">
      <c r="A11" s="1" t="s">
        <v>21</v>
      </c>
      <c r="B11" s="1" t="s">
        <v>58</v>
      </c>
      <c r="C11" s="1" t="s">
        <v>59</v>
      </c>
      <c r="D11" s="0"/>
      <c r="E11" s="0"/>
      <c r="F11" s="0" t="n">
        <v>10</v>
      </c>
      <c r="G11" s="0" t="n">
        <v>50</v>
      </c>
      <c r="H11" s="0"/>
      <c r="I11" s="1" t="s">
        <v>20</v>
      </c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8" hidden="false" customHeight="true" outlineLevel="0" collapsed="false">
      <c r="A12" s="1" t="s">
        <v>21</v>
      </c>
      <c r="B12" s="1" t="s">
        <v>58</v>
      </c>
      <c r="C12" s="1" t="s">
        <v>60</v>
      </c>
      <c r="D12" s="0"/>
      <c r="E12" s="0"/>
      <c r="F12" s="0" t="n">
        <v>10</v>
      </c>
      <c r="G12" s="0" t="n">
        <v>50</v>
      </c>
      <c r="H12" s="0"/>
      <c r="I12" s="1" t="s">
        <v>20</v>
      </c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2.8" hidden="false" customHeight="true" outlineLevel="0" collapsed="false">
      <c r="A13" s="1" t="s">
        <v>21</v>
      </c>
      <c r="B13" s="1" t="s">
        <v>61</v>
      </c>
      <c r="C13" s="1" t="s">
        <v>62</v>
      </c>
      <c r="D13" s="2" t="s">
        <v>63</v>
      </c>
      <c r="E13" s="1" t="s">
        <v>51</v>
      </c>
      <c r="F13" s="0" t="n">
        <v>25</v>
      </c>
      <c r="G13" s="0" t="n">
        <v>50</v>
      </c>
      <c r="H13" s="0"/>
      <c r="I13" s="1" t="s">
        <v>20</v>
      </c>
      <c r="J13" s="1" t="s">
        <v>64</v>
      </c>
      <c r="K13" s="1" t="s">
        <v>27</v>
      </c>
      <c r="L13" s="0"/>
      <c r="M13" s="0"/>
      <c r="N13" s="3" t="n">
        <v>0.6</v>
      </c>
      <c r="O13" s="3" t="n">
        <v>0.432</v>
      </c>
      <c r="P13" s="3" t="n">
        <v>0.374</v>
      </c>
      <c r="Q13" s="3" t="n">
        <v>0.374</v>
      </c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2.8" hidden="false" customHeight="true" outlineLevel="0" collapsed="false">
      <c r="A14" s="1" t="s">
        <v>21</v>
      </c>
      <c r="B14" s="1" t="s">
        <v>65</v>
      </c>
      <c r="C14" s="1" t="s">
        <v>66</v>
      </c>
      <c r="D14" s="2" t="s">
        <v>67</v>
      </c>
      <c r="E14" s="1" t="s">
        <v>51</v>
      </c>
      <c r="F14" s="0"/>
      <c r="G14" s="0"/>
      <c r="H14" s="0"/>
      <c r="I14" s="1" t="s">
        <v>20</v>
      </c>
      <c r="J14" s="1" t="s">
        <v>68</v>
      </c>
      <c r="K14" s="1" t="s">
        <v>27</v>
      </c>
      <c r="L14" s="0"/>
      <c r="M14" s="0"/>
      <c r="N14" s="3" t="n">
        <v>0.77</v>
      </c>
      <c r="O14" s="3" t="n">
        <v>0.553</v>
      </c>
      <c r="P14" s="3" t="n">
        <v>0.479</v>
      </c>
      <c r="Q14" s="3" t="n">
        <v>0.479</v>
      </c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2.8" hidden="false" customHeight="true" outlineLevel="0" collapsed="false">
      <c r="A15" s="1" t="s">
        <v>21</v>
      </c>
      <c r="B15" s="1" t="s">
        <v>69</v>
      </c>
      <c r="C15" s="1" t="s">
        <v>70</v>
      </c>
      <c r="D15" s="2" t="s">
        <v>71</v>
      </c>
      <c r="E15" s="0"/>
      <c r="F15" s="0"/>
      <c r="G15" s="0"/>
      <c r="H15" s="0"/>
      <c r="I15" s="1" t="s">
        <v>20</v>
      </c>
      <c r="J15" s="1" t="s">
        <v>71</v>
      </c>
      <c r="K15" s="1" t="s">
        <v>72</v>
      </c>
      <c r="L15" s="0"/>
      <c r="M15" s="0"/>
      <c r="N15" s="3" t="n">
        <v>1.2</v>
      </c>
      <c r="O15" s="3" t="n">
        <v>0.98</v>
      </c>
      <c r="P15" s="3" t="n">
        <v>0.873</v>
      </c>
      <c r="Q15" s="1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2.8" hidden="false" customHeight="true" outlineLevel="0" collapsed="false">
      <c r="A16" s="1" t="s">
        <v>21</v>
      </c>
      <c r="B16" s="1" t="s">
        <v>73</v>
      </c>
      <c r="C16" s="1" t="s">
        <v>74</v>
      </c>
      <c r="D16" s="2" t="s">
        <v>75</v>
      </c>
      <c r="E16" s="1" t="s">
        <v>36</v>
      </c>
      <c r="F16" s="0" t="n">
        <v>10</v>
      </c>
      <c r="G16" s="0" t="n">
        <v>50</v>
      </c>
      <c r="H16" s="0"/>
      <c r="I16" s="1" t="s">
        <v>20</v>
      </c>
      <c r="J16" s="1" t="s">
        <v>76</v>
      </c>
      <c r="K16" s="1" t="s">
        <v>38</v>
      </c>
      <c r="L16" s="0"/>
      <c r="M16" s="0"/>
      <c r="N16" s="3" t="n">
        <v>0.58</v>
      </c>
      <c r="O16" s="3" t="n">
        <v>0.4194</v>
      </c>
      <c r="P16" s="3" t="n">
        <v>0.3647</v>
      </c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2.8" hidden="false" customHeight="true" outlineLevel="0" collapsed="false">
      <c r="A17" s="1" t="s">
        <v>21</v>
      </c>
      <c r="B17" s="1" t="s">
        <v>77</v>
      </c>
      <c r="C17" s="1" t="s">
        <v>78</v>
      </c>
      <c r="D17" s="0"/>
      <c r="E17" s="0"/>
      <c r="F17" s="0" t="n">
        <v>24</v>
      </c>
      <c r="G17" s="0" t="n">
        <v>0</v>
      </c>
      <c r="H17" s="0"/>
      <c r="I17" s="1" t="s">
        <v>20</v>
      </c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8" hidden="false" customHeight="true" outlineLevel="0" collapsed="false">
      <c r="A18" s="1" t="s">
        <v>79</v>
      </c>
      <c r="B18" s="1" t="s">
        <v>80</v>
      </c>
      <c r="C18" s="1" t="s">
        <v>81</v>
      </c>
      <c r="D18" s="2" t="s">
        <v>82</v>
      </c>
      <c r="E18" s="1" t="s">
        <v>83</v>
      </c>
      <c r="F18" s="0" t="n">
        <v>0</v>
      </c>
      <c r="G18" s="0" t="n">
        <v>50</v>
      </c>
      <c r="H18" s="0"/>
      <c r="I18" s="1" t="s">
        <v>20</v>
      </c>
      <c r="J18" s="1" t="s">
        <v>84</v>
      </c>
      <c r="K18" s="1" t="s">
        <v>27</v>
      </c>
      <c r="L18" s="0"/>
      <c r="M18" s="0"/>
      <c r="N18" s="3" t="n">
        <v>0.54</v>
      </c>
      <c r="O18" s="3" t="n">
        <v>0.36</v>
      </c>
      <c r="P18" s="3" t="n">
        <v>0.288</v>
      </c>
      <c r="Q18" s="1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2.8" hidden="false" customHeight="true" outlineLevel="0" collapsed="false">
      <c r="A19" s="1" t="s">
        <v>85</v>
      </c>
      <c r="B19" s="1" t="s">
        <v>86</v>
      </c>
      <c r="C19" s="1" t="s">
        <v>87</v>
      </c>
      <c r="D19" s="2" t="s">
        <v>87</v>
      </c>
      <c r="E19" s="1" t="s">
        <v>88</v>
      </c>
      <c r="F19" s="0"/>
      <c r="G19" s="0"/>
      <c r="H19" s="0"/>
      <c r="I19" s="1" t="s">
        <v>20</v>
      </c>
      <c r="J19" s="1" t="s">
        <v>89</v>
      </c>
      <c r="K19" s="1" t="s">
        <v>27</v>
      </c>
      <c r="L19" s="0"/>
      <c r="M19" s="0"/>
      <c r="N19" s="3" t="n">
        <v>10.99</v>
      </c>
      <c r="O19" s="3" t="n">
        <v>7.84</v>
      </c>
      <c r="P19" s="3" t="n">
        <v>6.95</v>
      </c>
      <c r="Q19" s="1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2.8" hidden="false" customHeight="true" outlineLevel="0" collapsed="false">
      <c r="A20" s="1" t="s">
        <v>85</v>
      </c>
      <c r="B20" s="1" t="s">
        <v>90</v>
      </c>
      <c r="C20" s="1" t="s">
        <v>91</v>
      </c>
      <c r="D20" s="2" t="s">
        <v>92</v>
      </c>
      <c r="E20" s="1" t="s">
        <v>93</v>
      </c>
      <c r="F20" s="0"/>
      <c r="G20" s="0"/>
      <c r="H20" s="0"/>
      <c r="I20" s="1" t="s">
        <v>20</v>
      </c>
      <c r="J20" s="1" t="s">
        <v>94</v>
      </c>
      <c r="K20" s="1" t="s">
        <v>27</v>
      </c>
      <c r="L20" s="0"/>
      <c r="M20" s="0"/>
      <c r="N20" s="3" t="n">
        <v>1.59</v>
      </c>
      <c r="O20" s="3" t="n">
        <v>1.59</v>
      </c>
      <c r="P20" s="3" t="n">
        <v>1.59</v>
      </c>
      <c r="Q20" s="1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2.8" hidden="false" customHeight="true" outlineLevel="0" collapsed="false">
      <c r="A21" s="1" t="s">
        <v>85</v>
      </c>
      <c r="B21" s="1" t="s">
        <v>95</v>
      </c>
      <c r="C21" s="1" t="s">
        <v>96</v>
      </c>
      <c r="D21" s="2" t="s">
        <v>96</v>
      </c>
      <c r="E21" s="1" t="s">
        <v>97</v>
      </c>
      <c r="F21" s="0" t="n">
        <v>26</v>
      </c>
      <c r="G21" s="0" t="n">
        <v>0</v>
      </c>
      <c r="H21" s="0"/>
      <c r="I21" s="1" t="s">
        <v>20</v>
      </c>
      <c r="J21" s="1" t="s">
        <v>98</v>
      </c>
      <c r="K21" s="1" t="s">
        <v>27</v>
      </c>
      <c r="L21" s="0"/>
      <c r="M21" s="0"/>
      <c r="N21" s="3" t="n">
        <v>2.59</v>
      </c>
      <c r="O21" s="3" t="n">
        <v>1.87</v>
      </c>
      <c r="P21" s="3" t="n">
        <v>1.1</v>
      </c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2.8" hidden="false" customHeight="true" outlineLevel="0" collapsed="false">
      <c r="A22" s="1" t="s">
        <v>85</v>
      </c>
      <c r="B22" s="1" t="s">
        <v>99</v>
      </c>
      <c r="C22" s="1" t="s">
        <v>100</v>
      </c>
      <c r="D22" s="2" t="s">
        <v>101</v>
      </c>
      <c r="E22" s="1" t="s">
        <v>93</v>
      </c>
      <c r="F22" s="0"/>
      <c r="G22" s="0"/>
      <c r="H22" s="0"/>
      <c r="I22" s="1" t="s">
        <v>20</v>
      </c>
      <c r="J22" s="1" t="s">
        <v>102</v>
      </c>
      <c r="K22" s="1" t="s">
        <v>27</v>
      </c>
      <c r="L22" s="0"/>
      <c r="M22" s="0"/>
      <c r="N22" s="3" t="n">
        <v>0.48</v>
      </c>
      <c r="O22" s="3" t="n">
        <v>0.297</v>
      </c>
      <c r="P22" s="3" t="n">
        <v>0.281</v>
      </c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2.8" hidden="false" customHeight="true" outlineLevel="0" collapsed="false">
      <c r="A23" s="1" t="s">
        <v>85</v>
      </c>
      <c r="B23" s="1" t="s">
        <v>103</v>
      </c>
      <c r="C23" s="1" t="s">
        <v>104</v>
      </c>
      <c r="D23" s="2" t="s">
        <v>105</v>
      </c>
      <c r="E23" s="1" t="s">
        <v>106</v>
      </c>
      <c r="F23" s="0" t="n">
        <v>8</v>
      </c>
      <c r="G23" s="0" t="n">
        <v>100</v>
      </c>
      <c r="H23" s="0"/>
      <c r="I23" s="1" t="s">
        <v>20</v>
      </c>
      <c r="J23" s="1" t="s">
        <v>107</v>
      </c>
      <c r="K23" s="1" t="s">
        <v>27</v>
      </c>
      <c r="L23" s="0"/>
      <c r="M23" s="0"/>
      <c r="N23" s="3" t="n">
        <v>1.26</v>
      </c>
      <c r="O23" s="3" t="n">
        <v>0.821</v>
      </c>
      <c r="P23" s="3" t="n">
        <v>0.573</v>
      </c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2.8" hidden="false" customHeight="true" outlineLevel="0" collapsed="false">
      <c r="A24" s="1" t="s">
        <v>85</v>
      </c>
      <c r="B24" s="1" t="s">
        <v>103</v>
      </c>
      <c r="C24" s="1" t="s">
        <v>108</v>
      </c>
      <c r="D24" s="2" t="s">
        <v>108</v>
      </c>
      <c r="E24" s="1" t="s">
        <v>109</v>
      </c>
      <c r="F24" s="0" t="n">
        <v>18</v>
      </c>
      <c r="G24" s="0" t="n">
        <v>0</v>
      </c>
      <c r="H24" s="0"/>
      <c r="I24" s="1" t="s">
        <v>20</v>
      </c>
      <c r="J24" s="1" t="s">
        <v>110</v>
      </c>
      <c r="K24" s="1" t="s">
        <v>27</v>
      </c>
      <c r="L24" s="0"/>
      <c r="M24" s="0"/>
      <c r="N24" s="3" t="n">
        <v>0.49</v>
      </c>
      <c r="O24" s="3" t="n">
        <v>0.39</v>
      </c>
      <c r="P24" s="3" t="n">
        <v>0.367</v>
      </c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2.8" hidden="false" customHeight="true" outlineLevel="0" collapsed="false">
      <c r="A25" s="1" t="s">
        <v>85</v>
      </c>
      <c r="B25" s="1" t="s">
        <v>103</v>
      </c>
      <c r="C25" s="1" t="s">
        <v>111</v>
      </c>
      <c r="D25" s="2" t="s">
        <v>112</v>
      </c>
      <c r="E25" s="1" t="s">
        <v>97</v>
      </c>
      <c r="F25" s="0" t="n">
        <v>9</v>
      </c>
      <c r="G25" s="0" t="n">
        <v>13</v>
      </c>
      <c r="H25" s="0"/>
      <c r="I25" s="1" t="s">
        <v>20</v>
      </c>
      <c r="J25" s="1" t="s">
        <v>113</v>
      </c>
      <c r="K25" s="1" t="s">
        <v>38</v>
      </c>
      <c r="L25" s="0"/>
      <c r="M25" s="0"/>
      <c r="N25" s="3" t="n">
        <v>1.68</v>
      </c>
      <c r="O25" s="3" t="n">
        <v>1.2154</v>
      </c>
      <c r="P25" s="3" t="n">
        <v>0.8274</v>
      </c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2.8" hidden="false" customHeight="true" outlineLevel="0" collapsed="false">
      <c r="A26" s="1" t="s">
        <v>85</v>
      </c>
      <c r="B26" s="1" t="s">
        <v>103</v>
      </c>
      <c r="C26" s="1" t="s">
        <v>114</v>
      </c>
      <c r="D26" s="2" t="s">
        <v>115</v>
      </c>
      <c r="E26" s="1" t="s">
        <v>97</v>
      </c>
      <c r="F26" s="0" t="n">
        <v>38</v>
      </c>
      <c r="G26" s="0" t="n">
        <v>0</v>
      </c>
      <c r="H26" s="0"/>
      <c r="I26" s="1" t="s">
        <v>20</v>
      </c>
      <c r="J26" s="1" t="s">
        <v>116</v>
      </c>
      <c r="K26" s="1" t="s">
        <v>27</v>
      </c>
      <c r="L26" s="0"/>
      <c r="M26" s="0"/>
      <c r="N26" s="3" t="n">
        <v>1.13</v>
      </c>
      <c r="O26" s="3" t="n">
        <v>0.738</v>
      </c>
      <c r="P26" s="3" t="n">
        <v>0.515</v>
      </c>
      <c r="Q26" s="3" t="n">
        <v>0.457</v>
      </c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2.8" hidden="false" customHeight="true" outlineLevel="0" collapsed="false">
      <c r="A27" s="1" t="s">
        <v>85</v>
      </c>
      <c r="B27" s="1" t="s">
        <v>103</v>
      </c>
      <c r="C27" s="1" t="s">
        <v>117</v>
      </c>
      <c r="D27" s="2" t="s">
        <v>108</v>
      </c>
      <c r="E27" s="1" t="s">
        <v>109</v>
      </c>
      <c r="F27" s="0"/>
      <c r="G27" s="0"/>
      <c r="H27" s="0"/>
      <c r="I27" s="1" t="s">
        <v>20</v>
      </c>
      <c r="J27" s="1" t="s">
        <v>110</v>
      </c>
      <c r="K27" s="1" t="s">
        <v>27</v>
      </c>
      <c r="L27" s="0"/>
      <c r="M27" s="0"/>
      <c r="N27" s="3" t="n">
        <v>0.49</v>
      </c>
      <c r="O27" s="3" t="n">
        <v>0.39</v>
      </c>
      <c r="P27" s="3" t="n">
        <v>0.367</v>
      </c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2.8" hidden="false" customHeight="true" outlineLevel="0" collapsed="false">
      <c r="A28" s="1" t="s">
        <v>85</v>
      </c>
      <c r="B28" s="1" t="s">
        <v>118</v>
      </c>
      <c r="C28" s="1" t="s">
        <v>119</v>
      </c>
      <c r="D28" s="2" t="s">
        <v>120</v>
      </c>
      <c r="E28" s="1" t="s">
        <v>121</v>
      </c>
      <c r="F28" s="0"/>
      <c r="G28" s="0"/>
      <c r="H28" s="0"/>
      <c r="I28" s="1" t="s">
        <v>20</v>
      </c>
      <c r="J28" s="1" t="s">
        <v>122</v>
      </c>
      <c r="K28" s="1" t="s">
        <v>27</v>
      </c>
      <c r="L28" s="0"/>
      <c r="M28" s="0"/>
      <c r="N28" s="3" t="n">
        <v>0.23</v>
      </c>
      <c r="O28" s="3" t="n">
        <v>0.206</v>
      </c>
      <c r="P28" s="3" t="n">
        <v>0.206</v>
      </c>
      <c r="Q28" s="1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2.8" hidden="false" customHeight="true" outlineLevel="0" collapsed="false">
      <c r="A29" s="1" t="s">
        <v>85</v>
      </c>
      <c r="B29" s="1" t="s">
        <v>118</v>
      </c>
      <c r="C29" s="1" t="s">
        <v>123</v>
      </c>
      <c r="D29" s="0"/>
      <c r="E29" s="0"/>
      <c r="F29" s="0" t="n">
        <v>4</v>
      </c>
      <c r="G29" s="0" t="n">
        <v>10</v>
      </c>
      <c r="H29" s="0"/>
      <c r="I29" s="1" t="s">
        <v>20</v>
      </c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2.8" hidden="false" customHeight="true" outlineLevel="0" collapsed="false">
      <c r="A30" s="1" t="s">
        <v>85</v>
      </c>
      <c r="B30" s="1" t="s">
        <v>124</v>
      </c>
      <c r="C30" s="1" t="s">
        <v>125</v>
      </c>
      <c r="D30" s="2" t="s">
        <v>126</v>
      </c>
      <c r="E30" s="1" t="s">
        <v>127</v>
      </c>
      <c r="F30" s="0" t="n">
        <v>33</v>
      </c>
      <c r="G30" s="0" t="n">
        <v>0</v>
      </c>
      <c r="H30" s="0"/>
      <c r="I30" s="1" t="s">
        <v>20</v>
      </c>
      <c r="J30" s="1" t="s">
        <v>128</v>
      </c>
      <c r="K30" s="1" t="s">
        <v>27</v>
      </c>
      <c r="L30" s="0"/>
      <c r="M30" s="0"/>
      <c r="N30" s="3" t="n">
        <v>7.81</v>
      </c>
      <c r="O30" s="3" t="n">
        <v>5.9</v>
      </c>
      <c r="P30" s="3" t="n">
        <v>4.31</v>
      </c>
      <c r="Q30" s="1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2.8" hidden="false" customHeight="true" outlineLevel="0" collapsed="false">
      <c r="A31" s="1" t="s">
        <v>85</v>
      </c>
      <c r="B31" s="1" t="s">
        <v>129</v>
      </c>
      <c r="C31" s="1" t="s">
        <v>130</v>
      </c>
      <c r="D31" s="2" t="s">
        <v>130</v>
      </c>
      <c r="E31" s="1" t="s">
        <v>131</v>
      </c>
      <c r="F31" s="0" t="n">
        <v>16</v>
      </c>
      <c r="G31" s="0" t="n">
        <v>30</v>
      </c>
      <c r="H31" s="0"/>
      <c r="I31" s="1" t="s">
        <v>20</v>
      </c>
      <c r="J31" s="1" t="s">
        <v>132</v>
      </c>
      <c r="K31" s="1" t="s">
        <v>27</v>
      </c>
      <c r="L31" s="0"/>
      <c r="M31" s="0"/>
      <c r="N31" s="3" t="n">
        <v>3.15</v>
      </c>
      <c r="O31" s="3" t="n">
        <v>2.59</v>
      </c>
      <c r="P31" s="3" t="n">
        <v>2.48</v>
      </c>
      <c r="Q31" s="1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2.8" hidden="false" customHeight="true" outlineLevel="0" collapsed="false">
      <c r="A32" s="1" t="s">
        <v>133</v>
      </c>
      <c r="B32" s="1" t="s">
        <v>134</v>
      </c>
      <c r="C32" s="1" t="s">
        <v>135</v>
      </c>
      <c r="D32" s="2" t="s">
        <v>136</v>
      </c>
      <c r="E32" s="1" t="s">
        <v>121</v>
      </c>
      <c r="F32" s="0" t="n">
        <v>10</v>
      </c>
      <c r="G32" s="0" t="n">
        <v>10</v>
      </c>
      <c r="H32" s="0"/>
      <c r="I32" s="1" t="s">
        <v>20</v>
      </c>
      <c r="J32" s="1" t="s">
        <v>137</v>
      </c>
      <c r="K32" s="1" t="s">
        <v>27</v>
      </c>
      <c r="L32" s="1" t="s">
        <v>138</v>
      </c>
      <c r="M32" s="1" t="s">
        <v>38</v>
      </c>
      <c r="N32" s="3" t="n">
        <v>17.69</v>
      </c>
      <c r="O32" s="3" t="n">
        <v>13.6</v>
      </c>
      <c r="P32" s="3" t="n">
        <v>10.7</v>
      </c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2.8" hidden="false" customHeight="true" outlineLevel="0" collapsed="false">
      <c r="A33" s="1" t="s">
        <v>133</v>
      </c>
      <c r="B33" s="1" t="s">
        <v>139</v>
      </c>
      <c r="C33" s="1" t="s">
        <v>140</v>
      </c>
      <c r="D33" s="2" t="s">
        <v>140</v>
      </c>
      <c r="E33" s="1" t="s">
        <v>141</v>
      </c>
      <c r="F33" s="0" t="n">
        <v>20</v>
      </c>
      <c r="G33" s="0" t="n">
        <v>0</v>
      </c>
      <c r="H33" s="0"/>
      <c r="I33" s="1" t="s">
        <v>20</v>
      </c>
      <c r="J33" s="0"/>
      <c r="K33" s="1" t="s">
        <v>142</v>
      </c>
      <c r="L33" s="0"/>
      <c r="M33" s="0"/>
      <c r="N33" s="3" t="n">
        <v>11.35</v>
      </c>
      <c r="O33" s="8" t="n">
        <v>11.35</v>
      </c>
      <c r="P33" s="8" t="n">
        <v>11.35</v>
      </c>
      <c r="Q33" s="1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1" customFormat="true" ht="12.8" hidden="false" customHeight="true" outlineLevel="0" collapsed="false">
      <c r="A34" s="1" t="s">
        <v>133</v>
      </c>
      <c r="B34" s="1" t="s">
        <v>143</v>
      </c>
      <c r="C34" s="1" t="s">
        <v>144</v>
      </c>
      <c r="I34" s="1" t="s">
        <v>20</v>
      </c>
      <c r="K34" s="1" t="s">
        <v>142</v>
      </c>
      <c r="N34" s="3" t="n">
        <v>15.16</v>
      </c>
      <c r="O34" s="3" t="n">
        <v>15.16</v>
      </c>
      <c r="P34" s="3" t="n">
        <v>15.16</v>
      </c>
    </row>
    <row r="35" customFormat="false" ht="12.8" hidden="false" customHeight="true" outlineLevel="0" collapsed="false">
      <c r="A35" s="1" t="s">
        <v>145</v>
      </c>
      <c r="B35" s="1" t="s">
        <v>146</v>
      </c>
      <c r="C35" s="1" t="s">
        <v>147</v>
      </c>
      <c r="D35" s="2" t="s">
        <v>148</v>
      </c>
      <c r="E35" s="1" t="s">
        <v>149</v>
      </c>
      <c r="F35" s="0" t="n">
        <v>28</v>
      </c>
      <c r="G35" s="0" t="n">
        <v>100</v>
      </c>
      <c r="H35" s="0"/>
      <c r="I35" s="1" t="s">
        <v>20</v>
      </c>
      <c r="J35" s="1" t="s">
        <v>150</v>
      </c>
      <c r="K35" s="1" t="s">
        <v>27</v>
      </c>
      <c r="L35" s="0"/>
      <c r="M35" s="0"/>
      <c r="N35" s="3" t="n">
        <v>0.48</v>
      </c>
      <c r="O35" s="3" t="n">
        <v>0.198</v>
      </c>
      <c r="P35" s="3" t="n">
        <v>0.149</v>
      </c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2.8" hidden="false" customHeight="true" outlineLevel="0" collapsed="false">
      <c r="A36" s="1" t="s">
        <v>145</v>
      </c>
      <c r="B36" s="1" t="s">
        <v>151</v>
      </c>
      <c r="C36" s="1" t="s">
        <v>152</v>
      </c>
      <c r="D36" s="2" t="s">
        <v>153</v>
      </c>
      <c r="E36" s="1" t="s">
        <v>149</v>
      </c>
      <c r="F36" s="0" t="n">
        <v>50</v>
      </c>
      <c r="G36" s="0" t="n">
        <v>0</v>
      </c>
      <c r="H36" s="0"/>
      <c r="I36" s="1" t="s">
        <v>20</v>
      </c>
      <c r="J36" s="1" t="s">
        <v>154</v>
      </c>
      <c r="K36" s="1" t="s">
        <v>27</v>
      </c>
      <c r="L36" s="0"/>
      <c r="M36" s="0"/>
      <c r="N36" s="3" t="n">
        <v>0.51</v>
      </c>
      <c r="O36" s="3" t="n">
        <v>0.255</v>
      </c>
      <c r="P36" s="3" t="n">
        <v>0.197</v>
      </c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2.8" hidden="false" customHeight="true" outlineLevel="0" collapsed="false">
      <c r="A37" s="1" t="s">
        <v>155</v>
      </c>
      <c r="B37" s="1" t="s">
        <v>156</v>
      </c>
      <c r="C37" s="1" t="s">
        <v>157</v>
      </c>
      <c r="D37" s="2" t="s">
        <v>158</v>
      </c>
      <c r="E37" s="1" t="s">
        <v>159</v>
      </c>
      <c r="F37" s="0"/>
      <c r="G37" s="0"/>
      <c r="H37" s="0"/>
      <c r="I37" s="1" t="s">
        <v>20</v>
      </c>
      <c r="J37" s="1" t="s">
        <v>160</v>
      </c>
      <c r="K37" s="1" t="s">
        <v>27</v>
      </c>
      <c r="L37" s="0"/>
      <c r="M37" s="0"/>
      <c r="N37" s="3" t="n">
        <v>0.28</v>
      </c>
      <c r="O37" s="3" t="n">
        <v>0.215</v>
      </c>
      <c r="P37" s="3" t="n">
        <v>0.177</v>
      </c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2.8" hidden="false" customHeight="true" outlineLevel="0" collapsed="false">
      <c r="A38" s="1" t="s">
        <v>155</v>
      </c>
      <c r="B38" s="1" t="s">
        <v>161</v>
      </c>
      <c r="C38" s="1" t="s">
        <v>162</v>
      </c>
      <c r="D38" s="2" t="s">
        <v>163</v>
      </c>
      <c r="E38" s="1" t="s">
        <v>164</v>
      </c>
      <c r="F38" s="0"/>
      <c r="G38" s="0"/>
      <c r="H38" s="0"/>
      <c r="I38" s="1" t="s">
        <v>20</v>
      </c>
      <c r="J38" s="1" t="s">
        <v>165</v>
      </c>
      <c r="K38" s="1" t="s">
        <v>27</v>
      </c>
      <c r="L38" s="0"/>
      <c r="M38" s="0"/>
      <c r="N38" s="3" t="n">
        <v>0.1</v>
      </c>
      <c r="O38" s="3" t="n">
        <v>0.021</v>
      </c>
      <c r="P38" s="3" t="n">
        <v>0.012</v>
      </c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2.8" hidden="false" customHeight="true" outlineLevel="0" collapsed="false">
      <c r="A39" s="1" t="s">
        <v>155</v>
      </c>
      <c r="B39" s="1" t="s">
        <v>161</v>
      </c>
      <c r="C39" s="1" t="s">
        <v>166</v>
      </c>
      <c r="D39" s="2" t="s">
        <v>167</v>
      </c>
      <c r="E39" s="1" t="s">
        <v>164</v>
      </c>
      <c r="F39" s="0"/>
      <c r="G39" s="0"/>
      <c r="H39" s="0"/>
      <c r="I39" s="1" t="s">
        <v>20</v>
      </c>
      <c r="J39" s="1" t="s">
        <v>168</v>
      </c>
      <c r="K39" s="1" t="s">
        <v>27</v>
      </c>
      <c r="L39" s="0"/>
      <c r="M39" s="0"/>
      <c r="N39" s="3" t="n">
        <v>0.1</v>
      </c>
      <c r="O39" s="3" t="n">
        <v>0.021</v>
      </c>
      <c r="P39" s="3" t="n">
        <v>0.012</v>
      </c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2.8" hidden="false" customHeight="true" outlineLevel="0" collapsed="false">
      <c r="A40" s="1" t="s">
        <v>155</v>
      </c>
      <c r="B40" s="1" t="s">
        <v>161</v>
      </c>
      <c r="C40" s="1" t="s">
        <v>169</v>
      </c>
      <c r="D40" s="2" t="s">
        <v>170</v>
      </c>
      <c r="E40" s="1" t="s">
        <v>164</v>
      </c>
      <c r="F40" s="0"/>
      <c r="G40" s="0"/>
      <c r="H40" s="0"/>
      <c r="I40" s="1" t="s">
        <v>20</v>
      </c>
      <c r="J40" s="1" t="s">
        <v>171</v>
      </c>
      <c r="K40" s="1" t="s">
        <v>27</v>
      </c>
      <c r="L40" s="0"/>
      <c r="M40" s="0"/>
      <c r="N40" s="3" t="n">
        <v>0.27</v>
      </c>
      <c r="O40" s="3" t="n">
        <v>0.091</v>
      </c>
      <c r="P40" s="3" t="n">
        <v>0.055</v>
      </c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2.8" hidden="false" customHeight="true" outlineLevel="0" collapsed="false">
      <c r="A41" s="1" t="s">
        <v>155</v>
      </c>
      <c r="B41" s="1" t="s">
        <v>161</v>
      </c>
      <c r="C41" s="1" t="s">
        <v>172</v>
      </c>
      <c r="D41" s="2" t="s">
        <v>173</v>
      </c>
      <c r="E41" s="1" t="s">
        <v>164</v>
      </c>
      <c r="F41" s="0"/>
      <c r="G41" s="0"/>
      <c r="H41" s="0"/>
      <c r="I41" s="1" t="s">
        <v>20</v>
      </c>
      <c r="J41" s="1" t="s">
        <v>174</v>
      </c>
      <c r="K41" s="1" t="s">
        <v>27</v>
      </c>
      <c r="L41" s="0"/>
      <c r="M41" s="0"/>
      <c r="N41" s="3" t="n">
        <v>0.4</v>
      </c>
      <c r="O41" s="3" t="n">
        <v>0.165</v>
      </c>
      <c r="P41" s="3" t="n">
        <v>0.105</v>
      </c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2.8" hidden="false" customHeight="true" outlineLevel="0" collapsed="false">
      <c r="A42" s="1" t="s">
        <v>155</v>
      </c>
      <c r="B42" s="1" t="s">
        <v>161</v>
      </c>
      <c r="C42" s="1" t="s">
        <v>175</v>
      </c>
      <c r="D42" s="2" t="s">
        <v>176</v>
      </c>
      <c r="E42" s="1" t="s">
        <v>164</v>
      </c>
      <c r="F42" s="0"/>
      <c r="G42" s="0"/>
      <c r="H42" s="0"/>
      <c r="I42" s="1" t="s">
        <v>20</v>
      </c>
      <c r="J42" s="1" t="s">
        <v>177</v>
      </c>
      <c r="K42" s="1" t="s">
        <v>27</v>
      </c>
      <c r="L42" s="0"/>
      <c r="M42" s="0"/>
      <c r="N42" s="3" t="n">
        <v>0.71</v>
      </c>
      <c r="O42" s="3" t="n">
        <v>0.331</v>
      </c>
      <c r="P42" s="3" t="n">
        <v>0.208</v>
      </c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2.8" hidden="false" customHeight="true" outlineLevel="0" collapsed="false">
      <c r="A43" s="1" t="s">
        <v>155</v>
      </c>
      <c r="B43" s="1" t="s">
        <v>161</v>
      </c>
      <c r="C43" s="1" t="s">
        <v>178</v>
      </c>
      <c r="D43" s="2" t="s">
        <v>179</v>
      </c>
      <c r="E43" s="1" t="s">
        <v>180</v>
      </c>
      <c r="F43" s="0"/>
      <c r="G43" s="0"/>
      <c r="H43" s="0"/>
      <c r="I43" s="1" t="s">
        <v>20</v>
      </c>
      <c r="J43" s="1" t="s">
        <v>181</v>
      </c>
      <c r="K43" s="1" t="s">
        <v>27</v>
      </c>
      <c r="L43" s="0"/>
      <c r="M43" s="0"/>
      <c r="N43" s="3" t="n">
        <v>0.25</v>
      </c>
      <c r="O43" s="3" t="n">
        <v>0.072</v>
      </c>
      <c r="P43" s="3" t="n">
        <v>0.054</v>
      </c>
      <c r="Q43" s="3" t="n">
        <v>0.054</v>
      </c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2.8" hidden="false" customHeight="true" outlineLevel="0" collapsed="false">
      <c r="A44" s="1" t="s">
        <v>155</v>
      </c>
      <c r="B44" s="1" t="s">
        <v>161</v>
      </c>
      <c r="C44" s="1" t="s">
        <v>182</v>
      </c>
      <c r="D44" s="2" t="s">
        <v>183</v>
      </c>
      <c r="E44" s="1" t="s">
        <v>184</v>
      </c>
      <c r="F44" s="0"/>
      <c r="G44" s="0"/>
      <c r="H44" s="0"/>
      <c r="I44" s="1" t="s">
        <v>20</v>
      </c>
      <c r="J44" s="1" t="s">
        <v>185</v>
      </c>
      <c r="K44" s="1" t="s">
        <v>27</v>
      </c>
      <c r="L44" s="0"/>
      <c r="M44" s="0"/>
      <c r="N44" s="3" t="n">
        <v>0.1</v>
      </c>
      <c r="O44" s="3" t="n">
        <v>0.021</v>
      </c>
      <c r="P44" s="3" t="n">
        <v>0.012</v>
      </c>
      <c r="Q44" s="1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2.8" hidden="false" customHeight="true" outlineLevel="0" collapsed="false">
      <c r="A45" s="1" t="s">
        <v>155</v>
      </c>
      <c r="B45" s="1" t="s">
        <v>161</v>
      </c>
      <c r="C45" s="1" t="s">
        <v>186</v>
      </c>
      <c r="D45" s="2" t="s">
        <v>187</v>
      </c>
      <c r="E45" s="1" t="s">
        <v>188</v>
      </c>
      <c r="F45" s="0"/>
      <c r="G45" s="0"/>
      <c r="H45" s="0"/>
      <c r="I45" s="1" t="s">
        <v>20</v>
      </c>
      <c r="J45" s="1" t="s">
        <v>189</v>
      </c>
      <c r="K45" s="1" t="s">
        <v>27</v>
      </c>
      <c r="L45" s="0"/>
      <c r="M45" s="0"/>
      <c r="N45" s="3" t="n">
        <v>0.32</v>
      </c>
      <c r="O45" s="3" t="n">
        <v>0.063</v>
      </c>
      <c r="P45" s="3" t="n">
        <v>0.035</v>
      </c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2.8" hidden="false" customHeight="true" outlineLevel="0" collapsed="false">
      <c r="A46" s="1" t="s">
        <v>155</v>
      </c>
      <c r="B46" s="1" t="s">
        <v>161</v>
      </c>
      <c r="C46" s="1" t="s">
        <v>190</v>
      </c>
      <c r="D46" s="2" t="s">
        <v>191</v>
      </c>
      <c r="E46" s="1" t="s">
        <v>188</v>
      </c>
      <c r="F46" s="0"/>
      <c r="G46" s="0"/>
      <c r="H46" s="0"/>
      <c r="I46" s="1" t="s">
        <v>20</v>
      </c>
      <c r="J46" s="1" t="s">
        <v>192</v>
      </c>
      <c r="K46" s="1" t="s">
        <v>27</v>
      </c>
      <c r="L46" s="0"/>
      <c r="M46" s="0"/>
      <c r="N46" s="3" t="n">
        <v>0.32</v>
      </c>
      <c r="O46" s="3" t="n">
        <v>0.063</v>
      </c>
      <c r="P46" s="3" t="n">
        <v>0.035</v>
      </c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2.8" hidden="false" customHeight="true" outlineLevel="0" collapsed="false">
      <c r="A47" s="1" t="s">
        <v>155</v>
      </c>
      <c r="B47" s="1" t="s">
        <v>161</v>
      </c>
      <c r="C47" s="1" t="s">
        <v>193</v>
      </c>
      <c r="D47" s="2" t="s">
        <v>176</v>
      </c>
      <c r="E47" s="1" t="s">
        <v>164</v>
      </c>
      <c r="F47" s="0"/>
      <c r="G47" s="0"/>
      <c r="H47" s="0"/>
      <c r="I47" s="1" t="s">
        <v>20</v>
      </c>
      <c r="J47" s="1" t="s">
        <v>194</v>
      </c>
      <c r="K47" s="1" t="s">
        <v>27</v>
      </c>
      <c r="L47" s="0"/>
      <c r="M47" s="0"/>
      <c r="N47" s="3" t="n">
        <v>0.53</v>
      </c>
      <c r="O47" s="3" t="n">
        <v>0.207</v>
      </c>
      <c r="P47" s="3" t="n">
        <v>0.173</v>
      </c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2.8" hidden="false" customHeight="true" outlineLevel="0" collapsed="false">
      <c r="A48" s="1" t="s">
        <v>155</v>
      </c>
      <c r="B48" s="1" t="s">
        <v>161</v>
      </c>
      <c r="C48" s="1" t="s">
        <v>195</v>
      </c>
      <c r="D48" s="2" t="s">
        <v>196</v>
      </c>
      <c r="E48" s="1" t="s">
        <v>184</v>
      </c>
      <c r="F48" s="0" t="n">
        <v>98</v>
      </c>
      <c r="G48" s="0" t="n">
        <v>0</v>
      </c>
      <c r="H48" s="0"/>
      <c r="I48" s="1" t="s">
        <v>20</v>
      </c>
      <c r="J48" s="1" t="s">
        <v>197</v>
      </c>
      <c r="K48" s="1" t="s">
        <v>38</v>
      </c>
      <c r="L48" s="0"/>
      <c r="M48" s="0"/>
      <c r="N48" s="3" t="n">
        <v>0.14</v>
      </c>
      <c r="O48" s="3" t="n">
        <v>0.0458</v>
      </c>
      <c r="P48" s="3" t="n">
        <v>0.02568</v>
      </c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2.8" hidden="false" customHeight="true" outlineLevel="0" collapsed="false">
      <c r="A49" s="1" t="s">
        <v>155</v>
      </c>
      <c r="B49" s="1" t="s">
        <v>161</v>
      </c>
      <c r="C49" s="1" t="s">
        <v>198</v>
      </c>
      <c r="D49" s="2" t="s">
        <v>199</v>
      </c>
      <c r="E49" s="1" t="s">
        <v>200</v>
      </c>
      <c r="F49" s="0" t="n">
        <v>248</v>
      </c>
      <c r="G49" s="0" t="n">
        <v>0</v>
      </c>
      <c r="H49" s="0"/>
      <c r="I49" s="1" t="s">
        <v>20</v>
      </c>
      <c r="J49" s="1" t="s">
        <v>201</v>
      </c>
      <c r="K49" s="1" t="s">
        <v>38</v>
      </c>
      <c r="L49" s="0"/>
      <c r="M49" s="0"/>
      <c r="N49" s="3" t="n">
        <v>0.34</v>
      </c>
      <c r="O49" s="3" t="n">
        <v>0.232</v>
      </c>
      <c r="P49" s="3" t="n">
        <v>0.08114</v>
      </c>
      <c r="Q49" s="1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2.8" hidden="false" customHeight="true" outlineLevel="0" collapsed="false">
      <c r="A50" s="1" t="s">
        <v>155</v>
      </c>
      <c r="B50" s="1" t="s">
        <v>161</v>
      </c>
      <c r="C50" s="1" t="s">
        <v>202</v>
      </c>
      <c r="D50" s="2" t="s">
        <v>176</v>
      </c>
      <c r="E50" s="1" t="s">
        <v>164</v>
      </c>
      <c r="F50" s="0"/>
      <c r="G50" s="0"/>
      <c r="H50" s="0"/>
      <c r="I50" s="1" t="s">
        <v>20</v>
      </c>
      <c r="J50" s="1" t="s">
        <v>177</v>
      </c>
      <c r="K50" s="1" t="s">
        <v>27</v>
      </c>
      <c r="L50" s="0"/>
      <c r="M50" s="0"/>
      <c r="N50" s="3" t="n">
        <v>0.71</v>
      </c>
      <c r="O50" s="3" t="n">
        <v>0.331</v>
      </c>
      <c r="P50" s="3" t="n">
        <v>0.208</v>
      </c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2.8" hidden="false" customHeight="true" outlineLevel="0" collapsed="false">
      <c r="A51" s="1" t="s">
        <v>155</v>
      </c>
      <c r="B51" s="1" t="s">
        <v>161</v>
      </c>
      <c r="C51" s="1" t="s">
        <v>203</v>
      </c>
      <c r="D51" s="2" t="s">
        <v>176</v>
      </c>
      <c r="E51" s="1" t="s">
        <v>164</v>
      </c>
      <c r="F51" s="0"/>
      <c r="G51" s="0"/>
      <c r="H51" s="0"/>
      <c r="I51" s="1" t="s">
        <v>20</v>
      </c>
      <c r="J51" s="1" t="s">
        <v>204</v>
      </c>
      <c r="K51" s="1" t="s">
        <v>27</v>
      </c>
      <c r="L51" s="0"/>
      <c r="M51" s="0"/>
      <c r="N51" s="3" t="n">
        <v>0.1</v>
      </c>
      <c r="O51" s="3" t="n">
        <v>0.021</v>
      </c>
      <c r="P51" s="3" t="n">
        <v>0.012</v>
      </c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2.8" hidden="false" customHeight="true" outlineLevel="0" collapsed="false">
      <c r="A52" s="1" t="s">
        <v>155</v>
      </c>
      <c r="B52" s="1" t="s">
        <v>161</v>
      </c>
      <c r="C52" s="1" t="s">
        <v>205</v>
      </c>
      <c r="D52" s="2" t="s">
        <v>191</v>
      </c>
      <c r="E52" s="1" t="s">
        <v>188</v>
      </c>
      <c r="F52" s="0"/>
      <c r="G52" s="0"/>
      <c r="H52" s="0"/>
      <c r="I52" s="1" t="s">
        <v>20</v>
      </c>
      <c r="J52" s="1" t="s">
        <v>192</v>
      </c>
      <c r="K52" s="1" t="s">
        <v>27</v>
      </c>
      <c r="L52" s="0"/>
      <c r="M52" s="0"/>
      <c r="N52" s="3" t="n">
        <v>0.32</v>
      </c>
      <c r="O52" s="3" t="n">
        <v>0.063</v>
      </c>
      <c r="P52" s="3" t="n">
        <v>0.033</v>
      </c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2.8" hidden="false" customHeight="true" outlineLevel="0" collapsed="false">
      <c r="A53" s="1" t="s">
        <v>155</v>
      </c>
      <c r="B53" s="1" t="s">
        <v>161</v>
      </c>
      <c r="C53" s="1" t="s">
        <v>206</v>
      </c>
      <c r="D53" s="2" t="s">
        <v>191</v>
      </c>
      <c r="E53" s="1" t="s">
        <v>188</v>
      </c>
      <c r="F53" s="0"/>
      <c r="G53" s="0"/>
      <c r="H53" s="0"/>
      <c r="I53" s="1" t="s">
        <v>20</v>
      </c>
      <c r="J53" s="1" t="s">
        <v>207</v>
      </c>
      <c r="K53" s="1" t="s">
        <v>27</v>
      </c>
      <c r="L53" s="0"/>
      <c r="M53" s="0"/>
      <c r="N53" s="3" t="n">
        <v>0.1</v>
      </c>
      <c r="O53" s="3" t="n">
        <v>0.021</v>
      </c>
      <c r="P53" s="3" t="n">
        <v>0.012</v>
      </c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2.8" hidden="false" customHeight="true" outlineLevel="0" collapsed="false">
      <c r="A54" s="1" t="s">
        <v>155</v>
      </c>
      <c r="B54" s="1" t="s">
        <v>161</v>
      </c>
      <c r="C54" s="1" t="s">
        <v>208</v>
      </c>
      <c r="D54" s="2" t="s">
        <v>183</v>
      </c>
      <c r="E54" s="1" t="s">
        <v>184</v>
      </c>
      <c r="F54" s="0"/>
      <c r="G54" s="0"/>
      <c r="H54" s="0"/>
      <c r="I54" s="1" t="s">
        <v>20</v>
      </c>
      <c r="J54" s="1" t="s">
        <v>185</v>
      </c>
      <c r="K54" s="1" t="s">
        <v>27</v>
      </c>
      <c r="L54" s="0"/>
      <c r="M54" s="0"/>
      <c r="N54" s="3" t="n">
        <v>0.1</v>
      </c>
      <c r="O54" s="3" t="n">
        <v>0.021</v>
      </c>
      <c r="P54" s="3" t="n">
        <v>0.012</v>
      </c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2.8" hidden="false" customHeight="true" outlineLevel="0" collapsed="false">
      <c r="A55" s="1" t="s">
        <v>155</v>
      </c>
      <c r="B55" s="1" t="s">
        <v>161</v>
      </c>
      <c r="C55" s="1" t="s">
        <v>209</v>
      </c>
      <c r="D55" s="0"/>
      <c r="E55" s="0"/>
      <c r="F55" s="0"/>
      <c r="G55" s="0"/>
      <c r="H55" s="0"/>
      <c r="I55" s="1" t="s">
        <v>20</v>
      </c>
      <c r="J55" s="0"/>
      <c r="K55" s="0"/>
      <c r="L55" s="0"/>
      <c r="M55" s="0"/>
      <c r="N55" s="3" t="n">
        <v>0.1</v>
      </c>
      <c r="O55" s="3" t="n">
        <v>0.021</v>
      </c>
      <c r="P55" s="3" t="n">
        <v>0.012</v>
      </c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2.8" hidden="false" customHeight="true" outlineLevel="0" collapsed="false">
      <c r="A56" s="1" t="s">
        <v>155</v>
      </c>
      <c r="B56" s="1" t="s">
        <v>210</v>
      </c>
      <c r="C56" s="1" t="s">
        <v>211</v>
      </c>
      <c r="D56" s="2" t="s">
        <v>211</v>
      </c>
      <c r="E56" s="1" t="s">
        <v>184</v>
      </c>
      <c r="F56" s="0" t="n">
        <v>100</v>
      </c>
      <c r="G56" s="0" t="n">
        <v>100</v>
      </c>
      <c r="H56" s="0"/>
      <c r="I56" s="1" t="s">
        <v>20</v>
      </c>
      <c r="J56" s="1" t="s">
        <v>212</v>
      </c>
      <c r="K56" s="1" t="s">
        <v>27</v>
      </c>
      <c r="L56" s="0"/>
      <c r="M56" s="0"/>
      <c r="N56" s="3" t="n">
        <v>0.1</v>
      </c>
      <c r="O56" s="3" t="n">
        <v>0.033</v>
      </c>
      <c r="P56" s="3" t="n">
        <v>0.026</v>
      </c>
      <c r="Q56" s="1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2.8" hidden="false" customHeight="true" outlineLevel="0" collapsed="false">
      <c r="A57" s="1" t="s">
        <v>155</v>
      </c>
      <c r="B57" s="1" t="s">
        <v>213</v>
      </c>
      <c r="C57" s="1" t="s">
        <v>214</v>
      </c>
      <c r="D57" s="2" t="s">
        <v>215</v>
      </c>
      <c r="E57" s="1" t="s">
        <v>216</v>
      </c>
      <c r="F57" s="0" t="n">
        <v>100</v>
      </c>
      <c r="G57" s="0" t="n">
        <v>0</v>
      </c>
      <c r="H57" s="0"/>
      <c r="I57" s="1" t="s">
        <v>20</v>
      </c>
      <c r="J57" s="1" t="s">
        <v>217</v>
      </c>
      <c r="K57" s="1" t="s">
        <v>27</v>
      </c>
      <c r="L57" s="0"/>
      <c r="M57" s="0"/>
      <c r="N57" s="3" t="n">
        <v>0.26</v>
      </c>
      <c r="O57" s="3" t="n">
        <v>0.065</v>
      </c>
      <c r="P57" s="3" t="n">
        <v>0.05</v>
      </c>
      <c r="Q57" s="1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2.8" hidden="false" customHeight="true" outlineLevel="0" collapsed="false">
      <c r="A58" s="1" t="s">
        <v>155</v>
      </c>
      <c r="B58" s="1" t="s">
        <v>213</v>
      </c>
      <c r="C58" s="1" t="s">
        <v>218</v>
      </c>
      <c r="D58" s="2" t="s">
        <v>219</v>
      </c>
      <c r="E58" s="1" t="s">
        <v>216</v>
      </c>
      <c r="F58" s="0" t="n">
        <v>100</v>
      </c>
      <c r="G58" s="0" t="n">
        <v>0</v>
      </c>
      <c r="H58" s="0"/>
      <c r="I58" s="1" t="s">
        <v>20</v>
      </c>
      <c r="J58" s="1" t="s">
        <v>220</v>
      </c>
      <c r="K58" s="1" t="s">
        <v>27</v>
      </c>
      <c r="L58" s="0"/>
      <c r="M58" s="0"/>
      <c r="N58" s="3" t="n">
        <v>0.28</v>
      </c>
      <c r="O58" s="3" t="n">
        <v>0.068</v>
      </c>
      <c r="P58" s="3" t="n">
        <v>0.052</v>
      </c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2.8" hidden="false" customHeight="true" outlineLevel="0" collapsed="false">
      <c r="A59" s="1" t="s">
        <v>155</v>
      </c>
      <c r="B59" s="1" t="s">
        <v>213</v>
      </c>
      <c r="C59" s="1" t="s">
        <v>221</v>
      </c>
      <c r="D59" s="2" t="s">
        <v>222</v>
      </c>
      <c r="E59" s="1" t="s">
        <v>216</v>
      </c>
      <c r="F59" s="0" t="n">
        <v>100</v>
      </c>
      <c r="G59" s="0" t="n">
        <v>0</v>
      </c>
      <c r="H59" s="0"/>
      <c r="I59" s="1" t="s">
        <v>20</v>
      </c>
      <c r="J59" s="1" t="s">
        <v>223</v>
      </c>
      <c r="K59" s="1" t="s">
        <v>27</v>
      </c>
      <c r="L59" s="0"/>
      <c r="M59" s="0"/>
      <c r="N59" s="3" t="n">
        <v>0.28</v>
      </c>
      <c r="O59" s="3" t="n">
        <v>0.068</v>
      </c>
      <c r="P59" s="3" t="n">
        <v>0.052</v>
      </c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2.8" hidden="false" customHeight="true" outlineLevel="0" collapsed="false">
      <c r="A60" s="1" t="s">
        <v>155</v>
      </c>
      <c r="B60" s="1" t="s">
        <v>213</v>
      </c>
      <c r="C60" s="1" t="s">
        <v>224</v>
      </c>
      <c r="D60" s="2" t="s">
        <v>225</v>
      </c>
      <c r="E60" s="1" t="s">
        <v>216</v>
      </c>
      <c r="F60" s="0" t="n">
        <v>100</v>
      </c>
      <c r="G60" s="0" t="n">
        <v>0</v>
      </c>
      <c r="H60" s="0"/>
      <c r="I60" s="1" t="s">
        <v>20</v>
      </c>
      <c r="J60" s="1" t="s">
        <v>226</v>
      </c>
      <c r="K60" s="1" t="s">
        <v>27</v>
      </c>
      <c r="L60" s="0"/>
      <c r="M60" s="0"/>
      <c r="N60" s="3" t="n">
        <v>0.3</v>
      </c>
      <c r="O60" s="3" t="n">
        <v>0.074</v>
      </c>
      <c r="P60" s="3" t="n">
        <v>0.057</v>
      </c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2.8" hidden="false" customHeight="true" outlineLevel="0" collapsed="false">
      <c r="A61" s="1" t="s">
        <v>155</v>
      </c>
      <c r="B61" s="1" t="s">
        <v>227</v>
      </c>
      <c r="C61" s="1" t="s">
        <v>228</v>
      </c>
      <c r="D61" s="2" t="s">
        <v>228</v>
      </c>
      <c r="E61" s="1" t="s">
        <v>159</v>
      </c>
      <c r="F61" s="0" t="n">
        <v>18</v>
      </c>
      <c r="G61" s="0" t="n">
        <v>100</v>
      </c>
      <c r="H61" s="0"/>
      <c r="I61" s="1" t="s">
        <v>20</v>
      </c>
      <c r="J61" s="1" t="s">
        <v>229</v>
      </c>
      <c r="K61" s="1" t="s">
        <v>27</v>
      </c>
      <c r="L61" s="0"/>
      <c r="M61" s="0"/>
      <c r="N61" s="3" t="n">
        <v>0.33</v>
      </c>
      <c r="O61" s="3" t="n">
        <v>0.254</v>
      </c>
      <c r="P61" s="3" t="n">
        <v>0.179</v>
      </c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2.8" hidden="false" customHeight="true" outlineLevel="0" collapsed="false">
      <c r="A62" s="1" t="s">
        <v>155</v>
      </c>
      <c r="B62" s="1" t="s">
        <v>230</v>
      </c>
      <c r="C62" s="1" t="s">
        <v>231</v>
      </c>
      <c r="D62" s="2" t="s">
        <v>232</v>
      </c>
      <c r="E62" s="1" t="s">
        <v>233</v>
      </c>
      <c r="F62" s="0"/>
      <c r="G62" s="0"/>
      <c r="H62" s="0"/>
      <c r="I62" s="1" t="s">
        <v>20</v>
      </c>
      <c r="J62" s="1" t="s">
        <v>234</v>
      </c>
      <c r="K62" s="1" t="s">
        <v>27</v>
      </c>
      <c r="L62" s="0"/>
      <c r="M62" s="0"/>
      <c r="N62" s="3" t="n">
        <v>0.11</v>
      </c>
      <c r="O62" s="3" t="n">
        <v>0.009</v>
      </c>
      <c r="P62" s="3" t="n">
        <v>0.008</v>
      </c>
      <c r="Q62" s="1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2.8" hidden="false" customHeight="true" outlineLevel="0" collapsed="false">
      <c r="A63" s="1" t="s">
        <v>155</v>
      </c>
      <c r="B63" s="1" t="s">
        <v>230</v>
      </c>
      <c r="C63" s="1" t="s">
        <v>235</v>
      </c>
      <c r="D63" s="2" t="s">
        <v>236</v>
      </c>
      <c r="E63" s="1" t="s">
        <v>233</v>
      </c>
      <c r="F63" s="0" t="n">
        <v>500</v>
      </c>
      <c r="G63" s="0" t="n">
        <v>0</v>
      </c>
      <c r="H63" s="0"/>
      <c r="I63" s="1" t="s">
        <v>20</v>
      </c>
      <c r="J63" s="1" t="s">
        <v>237</v>
      </c>
      <c r="K63" s="1" t="s">
        <v>27</v>
      </c>
      <c r="L63" s="0"/>
      <c r="M63" s="0"/>
      <c r="N63" s="3" t="n">
        <v>0.1</v>
      </c>
      <c r="O63" s="3" t="n">
        <v>0.021</v>
      </c>
      <c r="P63" s="3" t="n">
        <v>0.012</v>
      </c>
      <c r="Q63" s="1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2.8" hidden="false" customHeight="true" outlineLevel="0" collapsed="false">
      <c r="A64" s="1" t="s">
        <v>155</v>
      </c>
      <c r="B64" s="1" t="s">
        <v>230</v>
      </c>
      <c r="C64" s="1" t="s">
        <v>238</v>
      </c>
      <c r="D64" s="2" t="s">
        <v>236</v>
      </c>
      <c r="E64" s="1" t="s">
        <v>233</v>
      </c>
      <c r="F64" s="0" t="n">
        <v>500</v>
      </c>
      <c r="G64" s="0" t="n">
        <v>0</v>
      </c>
      <c r="H64" s="0"/>
      <c r="I64" s="1" t="s">
        <v>20</v>
      </c>
      <c r="J64" s="1" t="s">
        <v>237</v>
      </c>
      <c r="K64" s="1" t="s">
        <v>27</v>
      </c>
      <c r="L64" s="0"/>
      <c r="M64" s="0"/>
      <c r="N64" s="3" t="n">
        <v>0.1</v>
      </c>
      <c r="O64" s="3" t="n">
        <v>0.021</v>
      </c>
      <c r="P64" s="3" t="n">
        <v>0.012</v>
      </c>
      <c r="Q64" s="1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2.8" hidden="false" customHeight="true" outlineLevel="0" collapsed="false">
      <c r="A65" s="1" t="s">
        <v>155</v>
      </c>
      <c r="B65" s="1" t="s">
        <v>230</v>
      </c>
      <c r="C65" s="1" t="s">
        <v>239</v>
      </c>
      <c r="D65" s="2" t="s">
        <v>240</v>
      </c>
      <c r="E65" s="1" t="s">
        <v>233</v>
      </c>
      <c r="F65" s="0" t="n">
        <v>300</v>
      </c>
      <c r="G65" s="0" t="n">
        <v>0</v>
      </c>
      <c r="H65" s="0"/>
      <c r="I65" s="1" t="s">
        <v>20</v>
      </c>
      <c r="J65" s="1" t="s">
        <v>241</v>
      </c>
      <c r="K65" s="1" t="s">
        <v>27</v>
      </c>
      <c r="L65" s="0"/>
      <c r="M65" s="0"/>
      <c r="N65" s="3" t="n">
        <v>0.1</v>
      </c>
      <c r="O65" s="3" t="n">
        <v>0.021</v>
      </c>
      <c r="P65" s="3" t="n">
        <v>0.012</v>
      </c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2.8" hidden="false" customHeight="true" outlineLevel="0" collapsed="false">
      <c r="A66" s="1" t="s">
        <v>155</v>
      </c>
      <c r="B66" s="1" t="s">
        <v>230</v>
      </c>
      <c r="C66" s="1" t="s">
        <v>242</v>
      </c>
      <c r="D66" s="2" t="s">
        <v>243</v>
      </c>
      <c r="E66" s="1" t="s">
        <v>233</v>
      </c>
      <c r="F66" s="0" t="n">
        <v>100</v>
      </c>
      <c r="G66" s="0" t="n">
        <v>0</v>
      </c>
      <c r="H66" s="0"/>
      <c r="I66" s="1" t="s">
        <v>20</v>
      </c>
      <c r="J66" s="1" t="s">
        <v>244</v>
      </c>
      <c r="K66" s="1" t="s">
        <v>27</v>
      </c>
      <c r="L66" s="0"/>
      <c r="M66" s="0"/>
      <c r="N66" s="3" t="n">
        <v>0.1</v>
      </c>
      <c r="O66" s="3" t="n">
        <v>0.021</v>
      </c>
      <c r="P66" s="3" t="n">
        <v>0.012</v>
      </c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12.8" hidden="false" customHeight="true" outlineLevel="0" collapsed="false">
      <c r="A67" s="1" t="s">
        <v>155</v>
      </c>
      <c r="B67" s="1" t="s">
        <v>230</v>
      </c>
      <c r="C67" s="1" t="s">
        <v>245</v>
      </c>
      <c r="D67" s="2" t="s">
        <v>246</v>
      </c>
      <c r="E67" s="1" t="s">
        <v>233</v>
      </c>
      <c r="F67" s="0"/>
      <c r="G67" s="0"/>
      <c r="H67" s="0"/>
      <c r="I67" s="1" t="s">
        <v>20</v>
      </c>
      <c r="J67" s="1" t="s">
        <v>247</v>
      </c>
      <c r="K67" s="1" t="s">
        <v>27</v>
      </c>
      <c r="L67" s="0"/>
      <c r="M67" s="0"/>
      <c r="N67" s="3" t="n">
        <v>0.1</v>
      </c>
      <c r="O67" s="3" t="n">
        <v>0.021</v>
      </c>
      <c r="P67" s="3" t="n">
        <v>0.012</v>
      </c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12.8" hidden="false" customHeight="true" outlineLevel="0" collapsed="false">
      <c r="A68" s="1" t="s">
        <v>155</v>
      </c>
      <c r="B68" s="1" t="s">
        <v>230</v>
      </c>
      <c r="C68" s="1" t="s">
        <v>248</v>
      </c>
      <c r="D68" s="2" t="s">
        <v>249</v>
      </c>
      <c r="E68" s="1" t="s">
        <v>233</v>
      </c>
      <c r="F68" s="0" t="n">
        <v>100</v>
      </c>
      <c r="G68" s="0" t="n">
        <v>0</v>
      </c>
      <c r="H68" s="0"/>
      <c r="I68" s="1" t="s">
        <v>20</v>
      </c>
      <c r="J68" s="1" t="s">
        <v>250</v>
      </c>
      <c r="K68" s="1" t="s">
        <v>27</v>
      </c>
      <c r="L68" s="0"/>
      <c r="M68" s="0"/>
      <c r="N68" s="3" t="n">
        <v>0.1</v>
      </c>
      <c r="O68" s="3" t="n">
        <v>0.021</v>
      </c>
      <c r="P68" s="3" t="n">
        <v>0.012</v>
      </c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12.8" hidden="false" customHeight="true" outlineLevel="0" collapsed="false">
      <c r="A69" s="1" t="s">
        <v>155</v>
      </c>
      <c r="B69" s="1" t="s">
        <v>230</v>
      </c>
      <c r="C69" s="1" t="s">
        <v>251</v>
      </c>
      <c r="D69" s="2" t="s">
        <v>252</v>
      </c>
      <c r="E69" s="1" t="s">
        <v>233</v>
      </c>
      <c r="F69" s="0"/>
      <c r="G69" s="0"/>
      <c r="H69" s="0"/>
      <c r="I69" s="1" t="s">
        <v>20</v>
      </c>
      <c r="J69" s="1" t="s">
        <v>253</v>
      </c>
      <c r="K69" s="1" t="s">
        <v>27</v>
      </c>
      <c r="L69" s="0"/>
      <c r="M69" s="0"/>
      <c r="N69" s="3" t="n">
        <v>0.1</v>
      </c>
      <c r="O69" s="3" t="n">
        <v>0.006</v>
      </c>
      <c r="P69" s="3" t="n">
        <v>0.005</v>
      </c>
      <c r="Q69" s="1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12.8" hidden="false" customHeight="true" outlineLevel="0" collapsed="false">
      <c r="A70" s="1" t="s">
        <v>155</v>
      </c>
      <c r="B70" s="1" t="s">
        <v>230</v>
      </c>
      <c r="C70" s="1" t="s">
        <v>254</v>
      </c>
      <c r="D70" s="2" t="s">
        <v>255</v>
      </c>
      <c r="E70" s="1" t="s">
        <v>233</v>
      </c>
      <c r="F70" s="0"/>
      <c r="G70" s="0"/>
      <c r="H70" s="0"/>
      <c r="I70" s="1" t="s">
        <v>20</v>
      </c>
      <c r="J70" s="1" t="s">
        <v>256</v>
      </c>
      <c r="K70" s="1" t="s">
        <v>27</v>
      </c>
      <c r="L70" s="0"/>
      <c r="M70" s="0"/>
      <c r="N70" s="3" t="n">
        <v>0.1</v>
      </c>
      <c r="O70" s="3" t="n">
        <v>0.021</v>
      </c>
      <c r="P70" s="3" t="n">
        <v>0.012</v>
      </c>
      <c r="Q70" s="1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12.8" hidden="false" customHeight="true" outlineLevel="0" collapsed="false">
      <c r="A71" s="1" t="s">
        <v>155</v>
      </c>
      <c r="B71" s="1" t="s">
        <v>230</v>
      </c>
      <c r="C71" s="1" t="s">
        <v>257</v>
      </c>
      <c r="D71" s="2" t="s">
        <v>258</v>
      </c>
      <c r="E71" s="1" t="s">
        <v>233</v>
      </c>
      <c r="F71" s="0" t="n">
        <v>300</v>
      </c>
      <c r="G71" s="0" t="n">
        <v>0</v>
      </c>
      <c r="H71" s="0"/>
      <c r="I71" s="1" t="s">
        <v>20</v>
      </c>
      <c r="J71" s="1" t="s">
        <v>259</v>
      </c>
      <c r="K71" s="1" t="s">
        <v>27</v>
      </c>
      <c r="L71" s="0"/>
      <c r="M71" s="0"/>
      <c r="N71" s="3" t="n">
        <v>0.1</v>
      </c>
      <c r="O71" s="3" t="n">
        <v>0.021</v>
      </c>
      <c r="P71" s="3" t="n">
        <v>0.012</v>
      </c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customFormat="false" ht="12.8" hidden="false" customHeight="true" outlineLevel="0" collapsed="false">
      <c r="A72" s="1" t="s">
        <v>155</v>
      </c>
      <c r="B72" s="1" t="s">
        <v>230</v>
      </c>
      <c r="C72" s="1" t="s">
        <v>260</v>
      </c>
      <c r="D72" s="2" t="s">
        <v>261</v>
      </c>
      <c r="E72" s="1" t="s">
        <v>262</v>
      </c>
      <c r="F72" s="0"/>
      <c r="G72" s="0"/>
      <c r="H72" s="0"/>
      <c r="I72" s="1" t="s">
        <v>20</v>
      </c>
      <c r="J72" s="1" t="s">
        <v>263</v>
      </c>
      <c r="K72" s="1" t="s">
        <v>27</v>
      </c>
      <c r="L72" s="0"/>
      <c r="M72" s="0"/>
      <c r="N72" s="3" t="n">
        <v>0.15</v>
      </c>
      <c r="O72" s="3" t="n">
        <v>0.006</v>
      </c>
      <c r="P72" s="3" t="n">
        <v>0.004</v>
      </c>
      <c r="Q72" s="1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12.8" hidden="false" customHeight="true" outlineLevel="0" collapsed="false">
      <c r="A73" s="1" t="s">
        <v>155</v>
      </c>
      <c r="B73" s="1" t="s">
        <v>230</v>
      </c>
      <c r="C73" s="1" t="s">
        <v>264</v>
      </c>
      <c r="D73" s="2" t="s">
        <v>265</v>
      </c>
      <c r="E73" s="1" t="s">
        <v>266</v>
      </c>
      <c r="F73" s="0"/>
      <c r="G73" s="0"/>
      <c r="H73" s="0"/>
      <c r="I73" s="1" t="s">
        <v>20</v>
      </c>
      <c r="J73" s="1" t="s">
        <v>267</v>
      </c>
      <c r="K73" s="1" t="s">
        <v>27</v>
      </c>
      <c r="L73" s="0"/>
      <c r="M73" s="0"/>
      <c r="N73" s="3" t="n">
        <v>1.41</v>
      </c>
      <c r="O73" s="3" t="n">
        <v>0.054</v>
      </c>
      <c r="P73" s="3" t="n">
        <v>0.036</v>
      </c>
      <c r="Q73" s="1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customFormat="false" ht="12.8" hidden="false" customHeight="true" outlineLevel="0" collapsed="false">
      <c r="A74" s="1" t="s">
        <v>155</v>
      </c>
      <c r="B74" s="1" t="s">
        <v>230</v>
      </c>
      <c r="C74" s="1" t="s">
        <v>268</v>
      </c>
      <c r="D74" s="2" t="s">
        <v>269</v>
      </c>
      <c r="E74" s="1" t="s">
        <v>266</v>
      </c>
      <c r="F74" s="0"/>
      <c r="G74" s="0"/>
      <c r="H74" s="0"/>
      <c r="I74" s="1" t="s">
        <v>20</v>
      </c>
      <c r="J74" s="1" t="s">
        <v>270</v>
      </c>
      <c r="K74" s="1" t="s">
        <v>27</v>
      </c>
      <c r="L74" s="0"/>
      <c r="M74" s="0"/>
      <c r="N74" s="3" t="n">
        <v>0.38</v>
      </c>
      <c r="O74" s="3" t="n">
        <v>0.064</v>
      </c>
      <c r="P74" s="3" t="n">
        <v>0.046</v>
      </c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customFormat="false" ht="12.8" hidden="false" customHeight="true" outlineLevel="0" collapsed="false">
      <c r="A75" s="1" t="s">
        <v>155</v>
      </c>
      <c r="B75" s="1" t="s">
        <v>230</v>
      </c>
      <c r="C75" s="1" t="s">
        <v>271</v>
      </c>
      <c r="D75" s="2" t="s">
        <v>272</v>
      </c>
      <c r="E75" s="1" t="s">
        <v>233</v>
      </c>
      <c r="F75" s="0" t="n">
        <v>98</v>
      </c>
      <c r="G75" s="0" t="n">
        <v>0</v>
      </c>
      <c r="H75" s="0"/>
      <c r="I75" s="1" t="s">
        <v>20</v>
      </c>
      <c r="J75" s="1" t="s">
        <v>273</v>
      </c>
      <c r="K75" s="1" t="s">
        <v>38</v>
      </c>
      <c r="L75" s="0"/>
      <c r="M75" s="0"/>
      <c r="N75" s="3" t="n">
        <v>0.1</v>
      </c>
      <c r="O75" s="3" t="n">
        <v>0.026</v>
      </c>
      <c r="P75" s="3" t="n">
        <v>0.00478</v>
      </c>
      <c r="Q75" s="1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customFormat="false" ht="12.8" hidden="false" customHeight="true" outlineLevel="0" collapsed="false">
      <c r="A76" s="1" t="s">
        <v>155</v>
      </c>
      <c r="B76" s="1" t="s">
        <v>230</v>
      </c>
      <c r="C76" s="1" t="s">
        <v>274</v>
      </c>
      <c r="D76" s="0"/>
      <c r="E76" s="0"/>
      <c r="F76" s="0"/>
      <c r="G76" s="0"/>
      <c r="H76" s="0"/>
      <c r="I76" s="1" t="s">
        <v>20</v>
      </c>
      <c r="J76" s="1" t="s">
        <v>275</v>
      </c>
      <c r="K76" s="0"/>
      <c r="L76" s="1" t="s">
        <v>27</v>
      </c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customFormat="false" ht="12.8" hidden="false" customHeight="true" outlineLevel="0" collapsed="false">
      <c r="A77" s="1" t="s">
        <v>155</v>
      </c>
      <c r="B77" s="1" t="s">
        <v>230</v>
      </c>
      <c r="C77" s="1" t="s">
        <v>276</v>
      </c>
      <c r="D77" s="0"/>
      <c r="E77" s="0"/>
      <c r="F77" s="0"/>
      <c r="G77" s="0"/>
      <c r="H77" s="0"/>
      <c r="I77" s="1" t="s">
        <v>20</v>
      </c>
      <c r="J77" s="1" t="s">
        <v>256</v>
      </c>
      <c r="K77" s="1" t="s">
        <v>27</v>
      </c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12.8" hidden="false" customHeight="true" outlineLevel="0" collapsed="false">
      <c r="A78" s="1" t="s">
        <v>155</v>
      </c>
      <c r="B78" s="1" t="s">
        <v>230</v>
      </c>
      <c r="C78" s="1" t="s">
        <v>277</v>
      </c>
      <c r="D78" s="0"/>
      <c r="E78" s="0"/>
      <c r="F78" s="0"/>
      <c r="G78" s="0"/>
      <c r="H78" s="0"/>
      <c r="I78" s="1" t="s">
        <v>20</v>
      </c>
      <c r="J78" s="1" t="s">
        <v>259</v>
      </c>
      <c r="K78" s="1" t="s">
        <v>27</v>
      </c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customFormat="false" ht="12.8" hidden="false" customHeight="true" outlineLevel="0" collapsed="false">
      <c r="A79" s="1" t="s">
        <v>155</v>
      </c>
      <c r="B79" s="1" t="s">
        <v>230</v>
      </c>
      <c r="C79" s="1" t="s">
        <v>278</v>
      </c>
      <c r="D79" s="0"/>
      <c r="E79" s="0"/>
      <c r="F79" s="0"/>
      <c r="G79" s="0"/>
      <c r="H79" s="0"/>
      <c r="I79" s="1" t="s">
        <v>20</v>
      </c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customFormat="false" ht="12.8" hidden="false" customHeight="true" outlineLevel="0" collapsed="false">
      <c r="A80" s="1" t="s">
        <v>155</v>
      </c>
      <c r="B80" s="1" t="s">
        <v>279</v>
      </c>
      <c r="C80" s="1" t="s">
        <v>280</v>
      </c>
      <c r="D80" s="2" t="n">
        <v>1655</v>
      </c>
      <c r="E80" s="1" t="s">
        <v>281</v>
      </c>
      <c r="F80" s="0" t="n">
        <v>99</v>
      </c>
      <c r="G80" s="0" t="n">
        <v>0</v>
      </c>
      <c r="H80" s="0"/>
      <c r="I80" s="1" t="s">
        <v>20</v>
      </c>
      <c r="J80" s="1" t="s">
        <v>282</v>
      </c>
      <c r="K80" s="1" t="s">
        <v>38</v>
      </c>
      <c r="L80" s="0"/>
      <c r="M80" s="0"/>
      <c r="N80" s="3" t="n">
        <v>4.5</v>
      </c>
      <c r="O80" s="3" t="n">
        <v>4.5</v>
      </c>
      <c r="P80" s="3" t="n">
        <v>4.5</v>
      </c>
      <c r="Q80" s="1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customFormat="false" ht="12.8" hidden="false" customHeight="true" outlineLevel="0" collapsed="false">
      <c r="A81" s="1" t="s">
        <v>155</v>
      </c>
      <c r="B81" s="1" t="s">
        <v>283</v>
      </c>
      <c r="C81" s="1" t="s">
        <v>284</v>
      </c>
      <c r="D81" s="0"/>
      <c r="E81" s="0"/>
      <c r="F81" s="0"/>
      <c r="G81" s="0"/>
      <c r="H81" s="0"/>
      <c r="I81" s="1" t="s">
        <v>20</v>
      </c>
      <c r="J81" s="0"/>
      <c r="K81" s="0"/>
      <c r="L81" s="0"/>
      <c r="M81" s="0"/>
      <c r="N81" s="0"/>
      <c r="O81" s="0"/>
      <c r="P81" s="0"/>
      <c r="Q81" s="1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customFormat="false" ht="12.8" hidden="false" customHeight="true" outlineLevel="0" collapsed="false">
      <c r="A82" s="1" t="s">
        <v>155</v>
      </c>
      <c r="B82" s="1" t="s">
        <v>285</v>
      </c>
      <c r="C82" s="1" t="s">
        <v>286</v>
      </c>
      <c r="D82" s="2" t="s">
        <v>287</v>
      </c>
      <c r="E82" s="1" t="s">
        <v>288</v>
      </c>
      <c r="F82" s="0"/>
      <c r="G82" s="0"/>
      <c r="H82" s="0"/>
      <c r="I82" s="1" t="s">
        <v>20</v>
      </c>
      <c r="J82" s="1" t="s">
        <v>289</v>
      </c>
      <c r="K82" s="1" t="s">
        <v>27</v>
      </c>
      <c r="L82" s="0"/>
      <c r="M82" s="0"/>
      <c r="N82" s="3" t="n">
        <v>1.12</v>
      </c>
      <c r="O82" s="3" t="n">
        <v>1.12</v>
      </c>
      <c r="P82" s="3" t="n">
        <v>0.694</v>
      </c>
      <c r="Q82" s="1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customFormat="false" ht="12.8" hidden="false" customHeight="true" outlineLevel="0" collapsed="false">
      <c r="A83" s="1" t="s">
        <v>290</v>
      </c>
      <c r="B83" s="1" t="s">
        <v>291</v>
      </c>
      <c r="C83" s="1" t="s">
        <v>292</v>
      </c>
      <c r="D83" s="2" t="s">
        <v>292</v>
      </c>
      <c r="E83" s="1" t="s">
        <v>293</v>
      </c>
      <c r="F83" s="0" t="n">
        <v>0</v>
      </c>
      <c r="G83" s="0" t="n">
        <v>10</v>
      </c>
      <c r="H83" s="0"/>
      <c r="I83" s="1" t="s">
        <v>20</v>
      </c>
      <c r="J83" s="1" t="s">
        <v>294</v>
      </c>
      <c r="K83" s="1" t="s">
        <v>27</v>
      </c>
      <c r="L83" s="0"/>
      <c r="M83" s="0"/>
      <c r="N83" s="3" t="n">
        <v>4.2</v>
      </c>
      <c r="O83" s="3" t="n">
        <v>2.59</v>
      </c>
      <c r="P83" s="3" t="n">
        <v>1.85</v>
      </c>
      <c r="Q83" s="1"/>
      <c r="R83" s="0"/>
      <c r="S83" s="0"/>
      <c r="T83" s="0"/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customFormat="false" ht="12.8" hidden="false" customHeight="true" outlineLevel="0" collapsed="false">
      <c r="A84" s="1" t="s">
        <v>290</v>
      </c>
      <c r="B84" s="1" t="s">
        <v>295</v>
      </c>
      <c r="C84" s="1" t="s">
        <v>296</v>
      </c>
      <c r="D84" s="2" t="s">
        <v>297</v>
      </c>
      <c r="E84" s="1" t="s">
        <v>298</v>
      </c>
      <c r="F84" s="0" t="n">
        <v>0</v>
      </c>
      <c r="G84" s="0" t="n">
        <v>10</v>
      </c>
      <c r="H84" s="0"/>
      <c r="I84" s="1" t="s">
        <v>20</v>
      </c>
      <c r="J84" s="1" t="s">
        <v>299</v>
      </c>
      <c r="K84" s="1" t="s">
        <v>27</v>
      </c>
      <c r="L84" s="0"/>
      <c r="M84" s="0"/>
      <c r="N84" s="3" t="n">
        <v>5.81</v>
      </c>
      <c r="O84" s="3" t="n">
        <v>3.39</v>
      </c>
      <c r="P84" s="3" t="n">
        <v>2.96</v>
      </c>
      <c r="Q84" s="0"/>
      <c r="R84" s="0"/>
      <c r="S84" s="0"/>
      <c r="T84" s="0"/>
      <c r="U84" s="0"/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customFormat="false" ht="12.8" hidden="false" customHeight="true" outlineLevel="0" collapsed="false">
      <c r="A85" s="1" t="s">
        <v>290</v>
      </c>
      <c r="B85" s="1" t="s">
        <v>300</v>
      </c>
      <c r="C85" s="1" t="s">
        <v>301</v>
      </c>
      <c r="D85" s="2" t="s">
        <v>302</v>
      </c>
      <c r="E85" s="1" t="s">
        <v>303</v>
      </c>
      <c r="F85" s="0"/>
      <c r="G85" s="0"/>
      <c r="H85" s="0"/>
      <c r="I85" s="1" t="s">
        <v>20</v>
      </c>
      <c r="J85" s="1" t="s">
        <v>304</v>
      </c>
      <c r="K85" s="1" t="s">
        <v>27</v>
      </c>
      <c r="L85" s="0"/>
      <c r="M85" s="0"/>
      <c r="N85" s="3" t="n">
        <v>2.29</v>
      </c>
      <c r="O85" s="3" t="n">
        <v>1.51</v>
      </c>
      <c r="P85" s="3" t="n">
        <v>1.38</v>
      </c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customFormat="false" ht="12.8" hidden="false" customHeight="true" outlineLevel="0" collapsed="false">
      <c r="A86" s="1" t="s">
        <v>290</v>
      </c>
      <c r="B86" s="1" t="s">
        <v>305</v>
      </c>
      <c r="C86" s="1" t="s">
        <v>306</v>
      </c>
      <c r="D86" s="2" t="s">
        <v>307</v>
      </c>
      <c r="E86" s="1" t="s">
        <v>308</v>
      </c>
      <c r="F86" s="0" t="n">
        <v>0</v>
      </c>
      <c r="G86" s="0" t="n">
        <v>10</v>
      </c>
      <c r="H86" s="0"/>
      <c r="I86" s="1" t="s">
        <v>20</v>
      </c>
      <c r="J86" s="1" t="s">
        <v>309</v>
      </c>
      <c r="K86" s="1" t="s">
        <v>27</v>
      </c>
      <c r="L86" s="0"/>
      <c r="M86" s="0"/>
      <c r="N86" s="3" t="n">
        <v>1.82</v>
      </c>
      <c r="O86" s="3" t="n">
        <v>1.32</v>
      </c>
      <c r="P86" s="3" t="n">
        <v>0.849</v>
      </c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customFormat="false" ht="12.8" hidden="false" customHeight="true" outlineLevel="0" collapsed="false">
      <c r="A87" s="1" t="s">
        <v>310</v>
      </c>
      <c r="B87" s="1" t="s">
        <v>311</v>
      </c>
      <c r="C87" s="1" t="s">
        <v>312</v>
      </c>
      <c r="D87" s="2" t="s">
        <v>313</v>
      </c>
      <c r="E87" s="1" t="s">
        <v>288</v>
      </c>
      <c r="F87" s="0" t="n">
        <v>0</v>
      </c>
      <c r="G87" s="0" t="n">
        <v>0</v>
      </c>
      <c r="H87" s="0"/>
      <c r="I87" s="1" t="s">
        <v>20</v>
      </c>
      <c r="J87" s="1" t="s">
        <v>314</v>
      </c>
      <c r="K87" s="1" t="s">
        <v>38</v>
      </c>
      <c r="L87" s="0"/>
      <c r="M87" s="0"/>
      <c r="N87" s="3" t="n">
        <v>0.55</v>
      </c>
      <c r="O87" s="3" t="n">
        <v>0.461</v>
      </c>
      <c r="P87" s="3" t="n">
        <v>0.364</v>
      </c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  <c r="IX87" s="0"/>
      <c r="IY87" s="0"/>
      <c r="IZ87" s="0"/>
      <c r="JA87" s="0"/>
      <c r="JB87" s="0"/>
      <c r="JC87" s="0"/>
      <c r="JD87" s="0"/>
      <c r="JE87" s="0"/>
      <c r="JF87" s="0"/>
      <c r="JG87" s="0"/>
      <c r="JH87" s="0"/>
      <c r="JI87" s="0"/>
      <c r="JJ87" s="0"/>
      <c r="JK87" s="0"/>
      <c r="JL87" s="0"/>
      <c r="JM87" s="0"/>
      <c r="JN87" s="0"/>
      <c r="JO87" s="0"/>
      <c r="JP87" s="0"/>
      <c r="JQ87" s="0"/>
      <c r="JR87" s="0"/>
      <c r="JS87" s="0"/>
      <c r="JT87" s="0"/>
      <c r="JU87" s="0"/>
      <c r="JV87" s="0"/>
      <c r="JW87" s="0"/>
      <c r="JX87" s="0"/>
      <c r="JY87" s="0"/>
      <c r="JZ87" s="0"/>
      <c r="KA87" s="0"/>
      <c r="KB87" s="0"/>
      <c r="KC87" s="0"/>
      <c r="KD87" s="0"/>
      <c r="KE87" s="0"/>
      <c r="KF87" s="0"/>
      <c r="KG87" s="0"/>
      <c r="KH87" s="0"/>
      <c r="KI87" s="0"/>
      <c r="KJ87" s="0"/>
      <c r="KK87" s="0"/>
      <c r="KL87" s="0"/>
      <c r="KM87" s="0"/>
      <c r="KN87" s="0"/>
      <c r="KO87" s="0"/>
      <c r="KP87" s="0"/>
      <c r="KQ87" s="0"/>
      <c r="KR87" s="0"/>
      <c r="KS87" s="0"/>
      <c r="KT87" s="0"/>
      <c r="KU87" s="0"/>
      <c r="KV87" s="0"/>
      <c r="KW87" s="0"/>
      <c r="KX87" s="0"/>
      <c r="KY87" s="0"/>
      <c r="KZ87" s="0"/>
      <c r="LA87" s="0"/>
      <c r="LB87" s="0"/>
      <c r="LC87" s="0"/>
      <c r="LD87" s="0"/>
      <c r="LE87" s="0"/>
      <c r="LF87" s="0"/>
      <c r="LG87" s="0"/>
      <c r="LH87" s="0"/>
      <c r="LI87" s="0"/>
      <c r="LJ87" s="0"/>
      <c r="LK87" s="0"/>
      <c r="LL87" s="0"/>
      <c r="LM87" s="0"/>
      <c r="LN87" s="0"/>
      <c r="LO87" s="0"/>
      <c r="LP87" s="0"/>
      <c r="LQ87" s="0"/>
      <c r="LR87" s="0"/>
      <c r="LS87" s="0"/>
      <c r="LT87" s="0"/>
      <c r="LU87" s="0"/>
      <c r="LV87" s="0"/>
      <c r="LW87" s="0"/>
      <c r="LX87" s="0"/>
      <c r="LY87" s="0"/>
      <c r="LZ87" s="0"/>
      <c r="MA87" s="0"/>
      <c r="MB87" s="0"/>
      <c r="MC87" s="0"/>
      <c r="MD87" s="0"/>
      <c r="ME87" s="0"/>
      <c r="MF87" s="0"/>
      <c r="MG87" s="0"/>
      <c r="MH87" s="0"/>
      <c r="MI87" s="0"/>
      <c r="MJ87" s="0"/>
      <c r="MK87" s="0"/>
      <c r="ML87" s="0"/>
      <c r="MM87" s="0"/>
      <c r="MN87" s="0"/>
      <c r="MO87" s="0"/>
      <c r="MP87" s="0"/>
      <c r="MQ87" s="0"/>
      <c r="MR87" s="0"/>
      <c r="MS87" s="0"/>
      <c r="MT87" s="0"/>
      <c r="MU87" s="0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customFormat="false" ht="12.8" hidden="false" customHeight="true" outlineLevel="0" collapsed="false">
      <c r="A88" s="1" t="s">
        <v>315</v>
      </c>
      <c r="B88" s="1" t="s">
        <v>316</v>
      </c>
      <c r="C88" s="1" t="s">
        <v>317</v>
      </c>
      <c r="D88" s="2" t="s">
        <v>317</v>
      </c>
      <c r="E88" s="1" t="s">
        <v>318</v>
      </c>
      <c r="F88" s="0" t="n">
        <v>500</v>
      </c>
      <c r="G88" s="0" t="n">
        <v>0</v>
      </c>
      <c r="H88" s="0"/>
      <c r="I88" s="1" t="s">
        <v>20</v>
      </c>
      <c r="J88" s="1" t="s">
        <v>319</v>
      </c>
      <c r="K88" s="1" t="s">
        <v>27</v>
      </c>
      <c r="L88" s="0"/>
      <c r="M88" s="0"/>
      <c r="N88" s="3" t="n">
        <v>0.14</v>
      </c>
      <c r="O88" s="3" t="n">
        <v>0.044</v>
      </c>
      <c r="P88" s="3" t="n">
        <v>0.029</v>
      </c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2.8" hidden="false" customHeight="true" outlineLevel="0" collapsed="false">
      <c r="A89" s="1" t="s">
        <v>320</v>
      </c>
      <c r="B89" s="1" t="s">
        <v>321</v>
      </c>
      <c r="C89" s="1" t="s">
        <v>322</v>
      </c>
      <c r="D89" s="2" t="s">
        <v>323</v>
      </c>
      <c r="E89" s="1" t="s">
        <v>324</v>
      </c>
      <c r="F89" s="0"/>
      <c r="G89" s="0"/>
      <c r="H89" s="0"/>
      <c r="I89" s="1" t="s">
        <v>20</v>
      </c>
      <c r="J89" s="1" t="s">
        <v>325</v>
      </c>
      <c r="K89" s="1" t="s">
        <v>27</v>
      </c>
      <c r="L89" s="0"/>
      <c r="M89" s="0"/>
      <c r="N89" s="3" t="n">
        <v>2.48</v>
      </c>
      <c r="O89" s="3" t="n">
        <v>1.68</v>
      </c>
      <c r="P89" s="3" t="n">
        <v>1.22</v>
      </c>
      <c r="Q89" s="3" t="n">
        <v>1.1</v>
      </c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  <c r="IX89" s="0"/>
      <c r="IY89" s="0"/>
      <c r="IZ89" s="0"/>
      <c r="JA89" s="0"/>
      <c r="JB89" s="0"/>
      <c r="JC89" s="0"/>
      <c r="JD89" s="0"/>
      <c r="JE89" s="0"/>
      <c r="JF89" s="0"/>
      <c r="JG89" s="0"/>
      <c r="JH89" s="0"/>
      <c r="JI89" s="0"/>
      <c r="JJ89" s="0"/>
      <c r="JK89" s="0"/>
      <c r="JL89" s="0"/>
      <c r="JM89" s="0"/>
      <c r="JN89" s="0"/>
      <c r="JO89" s="0"/>
      <c r="JP89" s="0"/>
      <c r="JQ89" s="0"/>
      <c r="JR89" s="0"/>
      <c r="JS89" s="0"/>
      <c r="JT89" s="0"/>
      <c r="JU89" s="0"/>
      <c r="JV89" s="0"/>
      <c r="JW89" s="0"/>
      <c r="JX89" s="0"/>
      <c r="JY89" s="0"/>
      <c r="JZ89" s="0"/>
      <c r="KA89" s="0"/>
      <c r="KB89" s="0"/>
      <c r="KC89" s="0"/>
      <c r="KD89" s="0"/>
      <c r="KE89" s="0"/>
      <c r="KF89" s="0"/>
      <c r="KG89" s="0"/>
      <c r="KH89" s="0"/>
      <c r="KI89" s="0"/>
      <c r="KJ89" s="0"/>
      <c r="KK89" s="0"/>
      <c r="KL89" s="0"/>
      <c r="KM89" s="0"/>
      <c r="KN89" s="0"/>
      <c r="KO89" s="0"/>
      <c r="KP89" s="0"/>
      <c r="KQ89" s="0"/>
      <c r="KR89" s="0"/>
      <c r="KS89" s="0"/>
      <c r="KT89" s="0"/>
      <c r="KU89" s="0"/>
      <c r="KV89" s="0"/>
      <c r="KW89" s="0"/>
      <c r="KX89" s="0"/>
      <c r="KY89" s="0"/>
      <c r="KZ89" s="0"/>
      <c r="LA89" s="0"/>
      <c r="LB89" s="0"/>
      <c r="LC89" s="0"/>
      <c r="LD89" s="0"/>
      <c r="LE89" s="0"/>
      <c r="LF89" s="0"/>
      <c r="LG89" s="0"/>
      <c r="LH89" s="0"/>
      <c r="LI89" s="0"/>
      <c r="LJ89" s="0"/>
      <c r="LK89" s="0"/>
      <c r="LL89" s="0"/>
      <c r="LM89" s="0"/>
      <c r="LN89" s="0"/>
      <c r="LO89" s="0"/>
      <c r="LP89" s="0"/>
      <c r="LQ89" s="0"/>
      <c r="LR89" s="0"/>
      <c r="LS89" s="0"/>
      <c r="LT89" s="0"/>
      <c r="LU89" s="0"/>
      <c r="LV89" s="0"/>
      <c r="LW89" s="0"/>
      <c r="LX89" s="0"/>
      <c r="LY89" s="0"/>
      <c r="LZ89" s="0"/>
      <c r="MA89" s="0"/>
      <c r="MB89" s="0"/>
      <c r="MC89" s="0"/>
      <c r="MD89" s="0"/>
      <c r="ME89" s="0"/>
      <c r="MF89" s="0"/>
      <c r="MG89" s="0"/>
      <c r="MH89" s="0"/>
      <c r="MI89" s="0"/>
      <c r="MJ89" s="0"/>
      <c r="MK89" s="0"/>
      <c r="ML89" s="0"/>
      <c r="MM89" s="0"/>
      <c r="MN89" s="0"/>
      <c r="MO89" s="0"/>
      <c r="MP89" s="0"/>
      <c r="MQ89" s="0"/>
      <c r="MR89" s="0"/>
      <c r="MS89" s="0"/>
      <c r="MT89" s="0"/>
      <c r="MU89" s="0"/>
      <c r="MV89" s="0"/>
      <c r="MW89" s="0"/>
      <c r="MX89" s="0"/>
      <c r="MY89" s="0"/>
      <c r="MZ89" s="0"/>
      <c r="NA89" s="0"/>
      <c r="NB89" s="0"/>
      <c r="NC89" s="0"/>
      <c r="ND89" s="0"/>
      <c r="NE89" s="0"/>
      <c r="NF89" s="0"/>
      <c r="NG89" s="0"/>
      <c r="NH89" s="0"/>
      <c r="NI89" s="0"/>
      <c r="NJ89" s="0"/>
      <c r="NK89" s="0"/>
      <c r="NL89" s="0"/>
      <c r="NM89" s="0"/>
      <c r="NN89" s="0"/>
      <c r="NO89" s="0"/>
      <c r="NP89" s="0"/>
      <c r="NQ89" s="0"/>
      <c r="NR89" s="0"/>
      <c r="NS89" s="0"/>
      <c r="NT89" s="0"/>
      <c r="NU89" s="0"/>
      <c r="NV89" s="0"/>
      <c r="NW89" s="0"/>
      <c r="NX89" s="0"/>
      <c r="NY89" s="0"/>
      <c r="NZ89" s="0"/>
      <c r="OA89" s="0"/>
      <c r="OB89" s="0"/>
      <c r="OC89" s="0"/>
      <c r="OD89" s="0"/>
      <c r="OE89" s="0"/>
      <c r="OF89" s="0"/>
      <c r="OG89" s="0"/>
      <c r="OH89" s="0"/>
      <c r="OI89" s="0"/>
      <c r="OJ89" s="0"/>
      <c r="OK89" s="0"/>
      <c r="OL89" s="0"/>
      <c r="OM89" s="0"/>
      <c r="ON89" s="0"/>
      <c r="OO89" s="0"/>
      <c r="OP89" s="0"/>
      <c r="OQ89" s="0"/>
      <c r="OR89" s="0"/>
      <c r="OS89" s="0"/>
      <c r="OT89" s="0"/>
      <c r="OU89" s="0"/>
      <c r="OV89" s="0"/>
      <c r="OW89" s="0"/>
      <c r="OX89" s="0"/>
      <c r="OY89" s="0"/>
      <c r="OZ89" s="0"/>
      <c r="PA89" s="0"/>
      <c r="PB89" s="0"/>
      <c r="PC89" s="0"/>
      <c r="PD89" s="0"/>
      <c r="PE89" s="0"/>
      <c r="PF89" s="0"/>
      <c r="PG89" s="0"/>
      <c r="PH89" s="0"/>
      <c r="PI89" s="0"/>
      <c r="PJ89" s="0"/>
      <c r="PK89" s="0"/>
      <c r="PL89" s="0"/>
      <c r="PM89" s="0"/>
      <c r="PN89" s="0"/>
      <c r="PO89" s="0"/>
      <c r="PP89" s="0"/>
      <c r="PQ89" s="0"/>
      <c r="PR89" s="0"/>
      <c r="PS89" s="0"/>
      <c r="PT89" s="0"/>
      <c r="PU89" s="0"/>
      <c r="PV89" s="0"/>
      <c r="PW89" s="0"/>
      <c r="PX89" s="0"/>
      <c r="PY89" s="0"/>
      <c r="PZ89" s="0"/>
      <c r="QA89" s="0"/>
      <c r="QB89" s="0"/>
      <c r="QC89" s="0"/>
      <c r="QD89" s="0"/>
      <c r="QE89" s="0"/>
      <c r="QF89" s="0"/>
      <c r="QG89" s="0"/>
      <c r="QH89" s="0"/>
      <c r="QI89" s="0"/>
      <c r="QJ89" s="0"/>
      <c r="QK89" s="0"/>
      <c r="QL89" s="0"/>
      <c r="QM89" s="0"/>
      <c r="QN89" s="0"/>
      <c r="QO89" s="0"/>
      <c r="QP89" s="0"/>
      <c r="QQ89" s="0"/>
      <c r="QR89" s="0"/>
      <c r="QS89" s="0"/>
      <c r="QT89" s="0"/>
      <c r="QU89" s="0"/>
      <c r="QV89" s="0"/>
      <c r="QW89" s="0"/>
      <c r="QX89" s="0"/>
      <c r="QY89" s="0"/>
      <c r="QZ89" s="0"/>
      <c r="RA89" s="0"/>
      <c r="RB89" s="0"/>
      <c r="RC89" s="0"/>
      <c r="RD89" s="0"/>
      <c r="RE89" s="0"/>
      <c r="RF89" s="0"/>
      <c r="RG89" s="0"/>
      <c r="RH89" s="0"/>
      <c r="RI89" s="0"/>
      <c r="RJ89" s="0"/>
      <c r="RK89" s="0"/>
      <c r="RL89" s="0"/>
      <c r="RM89" s="0"/>
      <c r="RN89" s="0"/>
      <c r="RO89" s="0"/>
      <c r="RP89" s="0"/>
      <c r="RQ89" s="0"/>
      <c r="RR89" s="0"/>
      <c r="RS89" s="0"/>
      <c r="RT89" s="0"/>
      <c r="RU89" s="0"/>
      <c r="RV89" s="0"/>
      <c r="RW89" s="0"/>
      <c r="RX89" s="0"/>
      <c r="RY89" s="0"/>
      <c r="RZ89" s="0"/>
      <c r="SA89" s="0"/>
      <c r="SB89" s="0"/>
      <c r="SC89" s="0"/>
      <c r="SD89" s="0"/>
      <c r="SE89" s="0"/>
      <c r="SF89" s="0"/>
      <c r="SG89" s="0"/>
      <c r="SH89" s="0"/>
      <c r="SI89" s="0"/>
      <c r="SJ89" s="0"/>
      <c r="SK89" s="0"/>
      <c r="SL89" s="0"/>
      <c r="SM89" s="0"/>
      <c r="SN89" s="0"/>
      <c r="SO89" s="0"/>
      <c r="SP89" s="0"/>
      <c r="SQ89" s="0"/>
      <c r="SR89" s="0"/>
      <c r="SS89" s="0"/>
      <c r="ST89" s="0"/>
      <c r="SU89" s="0"/>
      <c r="SV89" s="0"/>
      <c r="SW89" s="0"/>
      <c r="SX89" s="0"/>
      <c r="SY89" s="0"/>
      <c r="SZ89" s="0"/>
      <c r="TA89" s="0"/>
      <c r="TB89" s="0"/>
      <c r="TC89" s="0"/>
      <c r="TD89" s="0"/>
      <c r="TE89" s="0"/>
      <c r="TF89" s="0"/>
      <c r="TG89" s="0"/>
      <c r="TH89" s="0"/>
      <c r="TI89" s="0"/>
      <c r="TJ89" s="0"/>
      <c r="TK89" s="0"/>
      <c r="TL89" s="0"/>
      <c r="TM89" s="0"/>
      <c r="TN89" s="0"/>
      <c r="TO89" s="0"/>
      <c r="TP89" s="0"/>
      <c r="TQ89" s="0"/>
      <c r="TR89" s="0"/>
      <c r="TS89" s="0"/>
      <c r="TT89" s="0"/>
      <c r="TU89" s="0"/>
      <c r="TV89" s="0"/>
      <c r="TW89" s="0"/>
      <c r="TX89" s="0"/>
      <c r="TY89" s="0"/>
      <c r="TZ89" s="0"/>
      <c r="UA89" s="0"/>
      <c r="UB89" s="0"/>
      <c r="UC89" s="0"/>
      <c r="UD89" s="0"/>
      <c r="UE89" s="0"/>
      <c r="UF89" s="0"/>
      <c r="UG89" s="0"/>
      <c r="UH89" s="0"/>
      <c r="UI89" s="0"/>
      <c r="UJ89" s="0"/>
      <c r="UK89" s="0"/>
      <c r="UL89" s="0"/>
      <c r="UM89" s="0"/>
      <c r="UN89" s="0"/>
      <c r="UO89" s="0"/>
      <c r="UP89" s="0"/>
      <c r="UQ89" s="0"/>
      <c r="UR89" s="0"/>
      <c r="US89" s="0"/>
      <c r="UT89" s="0"/>
      <c r="UU89" s="0"/>
      <c r="UV89" s="0"/>
      <c r="UW89" s="0"/>
      <c r="UX89" s="0"/>
      <c r="UY89" s="0"/>
      <c r="UZ89" s="0"/>
      <c r="VA89" s="0"/>
      <c r="VB89" s="0"/>
      <c r="VC89" s="0"/>
      <c r="VD89" s="0"/>
      <c r="VE89" s="0"/>
      <c r="VF89" s="0"/>
      <c r="VG89" s="0"/>
      <c r="VH89" s="0"/>
      <c r="VI89" s="0"/>
      <c r="VJ89" s="0"/>
      <c r="VK89" s="0"/>
      <c r="VL89" s="0"/>
      <c r="VM89" s="0"/>
      <c r="VN89" s="0"/>
      <c r="VO89" s="0"/>
      <c r="VP89" s="0"/>
      <c r="VQ89" s="0"/>
      <c r="VR89" s="0"/>
      <c r="VS89" s="0"/>
      <c r="VT89" s="0"/>
      <c r="VU89" s="0"/>
      <c r="VV89" s="0"/>
      <c r="VW89" s="0"/>
      <c r="VX89" s="0"/>
      <c r="VY89" s="0"/>
      <c r="VZ89" s="0"/>
      <c r="WA89" s="0"/>
      <c r="WB89" s="0"/>
      <c r="WC89" s="0"/>
      <c r="WD89" s="0"/>
      <c r="WE89" s="0"/>
      <c r="WF89" s="0"/>
      <c r="WG89" s="0"/>
      <c r="WH89" s="0"/>
      <c r="WI89" s="0"/>
      <c r="WJ89" s="0"/>
      <c r="WK89" s="0"/>
      <c r="WL89" s="0"/>
      <c r="WM89" s="0"/>
      <c r="WN89" s="0"/>
      <c r="WO89" s="0"/>
      <c r="WP89" s="0"/>
      <c r="WQ89" s="0"/>
      <c r="WR89" s="0"/>
      <c r="WS89" s="0"/>
      <c r="WT89" s="0"/>
      <c r="WU89" s="0"/>
      <c r="WV89" s="0"/>
      <c r="WW89" s="0"/>
      <c r="WX89" s="0"/>
      <c r="WY89" s="0"/>
      <c r="WZ89" s="0"/>
      <c r="XA89" s="0"/>
      <c r="XB89" s="0"/>
      <c r="XC89" s="0"/>
      <c r="XD89" s="0"/>
      <c r="XE89" s="0"/>
      <c r="XF89" s="0"/>
      <c r="XG89" s="0"/>
      <c r="XH89" s="0"/>
      <c r="XI89" s="0"/>
      <c r="XJ89" s="0"/>
      <c r="XK89" s="0"/>
      <c r="XL89" s="0"/>
      <c r="XM89" s="0"/>
      <c r="XN89" s="0"/>
      <c r="XO89" s="0"/>
      <c r="XP89" s="0"/>
      <c r="XQ89" s="0"/>
      <c r="XR89" s="0"/>
      <c r="XS89" s="0"/>
      <c r="XT89" s="0"/>
      <c r="XU89" s="0"/>
      <c r="XV89" s="0"/>
      <c r="XW89" s="0"/>
      <c r="XX89" s="0"/>
      <c r="XY89" s="0"/>
      <c r="XZ89" s="0"/>
      <c r="YA89" s="0"/>
      <c r="YB89" s="0"/>
      <c r="YC89" s="0"/>
      <c r="YD89" s="0"/>
      <c r="YE89" s="0"/>
      <c r="YF89" s="0"/>
      <c r="YG89" s="0"/>
      <c r="YH89" s="0"/>
      <c r="YI89" s="0"/>
      <c r="YJ89" s="0"/>
      <c r="YK89" s="0"/>
      <c r="YL89" s="0"/>
      <c r="YM89" s="0"/>
      <c r="YN89" s="0"/>
      <c r="YO89" s="0"/>
      <c r="YP89" s="0"/>
      <c r="YQ89" s="0"/>
      <c r="YR89" s="0"/>
      <c r="YS89" s="0"/>
      <c r="YT89" s="0"/>
      <c r="YU89" s="0"/>
      <c r="YV89" s="0"/>
      <c r="YW89" s="0"/>
      <c r="YX89" s="0"/>
      <c r="YY89" s="0"/>
      <c r="YZ89" s="0"/>
      <c r="ZA89" s="0"/>
      <c r="ZB89" s="0"/>
      <c r="ZC89" s="0"/>
      <c r="ZD89" s="0"/>
      <c r="ZE89" s="0"/>
      <c r="ZF89" s="0"/>
      <c r="ZG89" s="0"/>
      <c r="ZH89" s="0"/>
      <c r="ZI89" s="0"/>
      <c r="ZJ89" s="0"/>
      <c r="ZK89" s="0"/>
      <c r="ZL89" s="0"/>
      <c r="ZM89" s="0"/>
      <c r="ZN89" s="0"/>
      <c r="ZO89" s="0"/>
      <c r="ZP89" s="0"/>
      <c r="ZQ89" s="0"/>
      <c r="ZR89" s="0"/>
      <c r="ZS89" s="0"/>
      <c r="ZT89" s="0"/>
      <c r="ZU89" s="0"/>
      <c r="ZV89" s="0"/>
      <c r="ZW89" s="0"/>
      <c r="ZX89" s="0"/>
      <c r="ZY89" s="0"/>
      <c r="ZZ89" s="0"/>
      <c r="AAA89" s="0"/>
      <c r="AAB89" s="0"/>
      <c r="AAC89" s="0"/>
      <c r="AAD89" s="0"/>
      <c r="AAE89" s="0"/>
      <c r="AAF89" s="0"/>
      <c r="AAG89" s="0"/>
      <c r="AAH89" s="0"/>
      <c r="AAI89" s="0"/>
      <c r="AAJ89" s="0"/>
      <c r="AAK89" s="0"/>
      <c r="AAL89" s="0"/>
      <c r="AAM89" s="0"/>
      <c r="AAN89" s="0"/>
      <c r="AAO89" s="0"/>
      <c r="AAP89" s="0"/>
      <c r="AAQ89" s="0"/>
      <c r="AAR89" s="0"/>
      <c r="AAS89" s="0"/>
      <c r="AAT89" s="0"/>
      <c r="AAU89" s="0"/>
      <c r="AAV89" s="0"/>
      <c r="AAW89" s="0"/>
      <c r="AAX89" s="0"/>
      <c r="AAY89" s="0"/>
      <c r="AAZ89" s="0"/>
      <c r="ABA89" s="0"/>
      <c r="ABB89" s="0"/>
      <c r="ABC89" s="0"/>
      <c r="ABD89" s="0"/>
      <c r="ABE89" s="0"/>
      <c r="ABF89" s="0"/>
      <c r="ABG89" s="0"/>
      <c r="ABH89" s="0"/>
      <c r="ABI89" s="0"/>
      <c r="ABJ89" s="0"/>
      <c r="ABK89" s="0"/>
      <c r="ABL89" s="0"/>
      <c r="ABM89" s="0"/>
      <c r="ABN89" s="0"/>
      <c r="ABO89" s="0"/>
      <c r="ABP89" s="0"/>
      <c r="ABQ89" s="0"/>
      <c r="ABR89" s="0"/>
      <c r="ABS89" s="0"/>
      <c r="ABT89" s="0"/>
      <c r="ABU89" s="0"/>
      <c r="ABV89" s="0"/>
      <c r="ABW89" s="0"/>
      <c r="ABX89" s="0"/>
      <c r="ABY89" s="0"/>
      <c r="ABZ89" s="0"/>
      <c r="ACA89" s="0"/>
      <c r="ACB89" s="0"/>
      <c r="ACC89" s="0"/>
      <c r="ACD89" s="0"/>
      <c r="ACE89" s="0"/>
      <c r="ACF89" s="0"/>
      <c r="ACG89" s="0"/>
      <c r="ACH89" s="0"/>
      <c r="ACI89" s="0"/>
      <c r="ACJ89" s="0"/>
      <c r="ACK89" s="0"/>
      <c r="ACL89" s="0"/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customFormat="false" ht="12.8" hidden="false" customHeight="true" outlineLevel="0" collapsed="false">
      <c r="A90" s="1" t="s">
        <v>320</v>
      </c>
      <c r="B90" s="1" t="s">
        <v>326</v>
      </c>
      <c r="C90" s="1" t="s">
        <v>327</v>
      </c>
      <c r="D90" s="2" t="s">
        <v>327</v>
      </c>
      <c r="E90" s="1" t="s">
        <v>121</v>
      </c>
      <c r="F90" s="0"/>
      <c r="G90" s="0"/>
      <c r="H90" s="0"/>
      <c r="I90" s="1" t="s">
        <v>20</v>
      </c>
      <c r="J90" s="1" t="s">
        <v>328</v>
      </c>
      <c r="K90" s="1" t="s">
        <v>27</v>
      </c>
      <c r="L90" s="0"/>
      <c r="M90" s="0"/>
      <c r="N90" s="3" t="n">
        <v>0.4</v>
      </c>
      <c r="O90" s="3" t="n">
        <v>0.28</v>
      </c>
      <c r="P90" s="3" t="n">
        <v>0.28</v>
      </c>
      <c r="Q90" s="1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customFormat="false" ht="12.8" hidden="false" customHeight="true" outlineLevel="0" collapsed="false">
      <c r="A91" s="1" t="s">
        <v>329</v>
      </c>
      <c r="B91" s="1" t="s">
        <v>330</v>
      </c>
      <c r="C91" s="1" t="s">
        <v>331</v>
      </c>
      <c r="D91" s="0"/>
      <c r="E91" s="0"/>
      <c r="F91" s="0"/>
      <c r="G91" s="0"/>
      <c r="H91" s="0"/>
      <c r="I91" s="1" t="s">
        <v>20</v>
      </c>
      <c r="J91" s="0"/>
      <c r="K91" s="1" t="s">
        <v>332</v>
      </c>
      <c r="L91" s="0"/>
      <c r="M91" s="0"/>
      <c r="N91" s="3" t="n">
        <v>26</v>
      </c>
      <c r="O91" s="3" t="n">
        <v>16.01</v>
      </c>
      <c r="P91" s="3" t="n">
        <v>12.49</v>
      </c>
      <c r="Q91" s="3" t="n">
        <v>10</v>
      </c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12.8" hidden="false" customHeight="true" outlineLevel="0" collapsed="false">
      <c r="A92" s="1" t="s">
        <v>329</v>
      </c>
      <c r="B92" s="1" t="s">
        <v>330</v>
      </c>
      <c r="C92" s="1" t="s">
        <v>333</v>
      </c>
      <c r="D92" s="0"/>
      <c r="E92" s="0"/>
      <c r="F92" s="0"/>
      <c r="G92" s="0"/>
      <c r="H92" s="0"/>
      <c r="I92" s="1" t="s">
        <v>20</v>
      </c>
      <c r="J92" s="0"/>
      <c r="K92" s="1" t="s">
        <v>332</v>
      </c>
      <c r="L92" s="0"/>
      <c r="M92" s="0"/>
      <c r="N92" s="3" t="n">
        <v>58</v>
      </c>
      <c r="O92" s="3" t="n">
        <v>36</v>
      </c>
      <c r="P92" s="3" t="n">
        <v>25.2</v>
      </c>
      <c r="Q92" s="3" t="n">
        <v>16</v>
      </c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customFormat="false" ht="12.8" hidden="false" customHeight="true" outlineLevel="0" collapsed="false">
      <c r="A93" s="1" t="s">
        <v>329</v>
      </c>
      <c r="B93" s="1" t="s">
        <v>330</v>
      </c>
      <c r="C93" s="1" t="s">
        <v>334</v>
      </c>
      <c r="D93" s="0"/>
      <c r="E93" s="0"/>
      <c r="F93" s="0"/>
      <c r="G93" s="0"/>
      <c r="H93" s="0"/>
      <c r="I93" s="1" t="s">
        <v>20</v>
      </c>
      <c r="J93" s="0"/>
      <c r="K93" s="1" t="s">
        <v>332</v>
      </c>
      <c r="L93" s="0"/>
      <c r="M93" s="0"/>
      <c r="N93" s="3" t="n">
        <v>38</v>
      </c>
      <c r="O93" s="3" t="n">
        <v>23.4</v>
      </c>
      <c r="P93" s="3" t="n">
        <v>18.25</v>
      </c>
      <c r="Q93" s="3" t="n">
        <v>13.5</v>
      </c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customFormat="false" ht="12.8" hidden="false" customHeight="true" outlineLevel="0" collapsed="false">
      <c r="A94" s="1" t="s">
        <v>329</v>
      </c>
      <c r="B94" s="1" t="s">
        <v>330</v>
      </c>
      <c r="C94" s="1" t="s">
        <v>335</v>
      </c>
      <c r="D94" s="0"/>
      <c r="E94" s="0"/>
      <c r="F94" s="0"/>
      <c r="G94" s="0"/>
      <c r="H94" s="0"/>
      <c r="I94" s="1" t="s">
        <v>20</v>
      </c>
      <c r="J94" s="0"/>
      <c r="K94" s="1" t="s">
        <v>332</v>
      </c>
      <c r="L94" s="0"/>
      <c r="M94" s="0"/>
      <c r="N94" s="3" t="n">
        <v>38</v>
      </c>
      <c r="O94" s="3" t="n">
        <v>23.4</v>
      </c>
      <c r="P94" s="3" t="n">
        <v>18.25</v>
      </c>
      <c r="Q94" s="3" t="n">
        <v>13.5</v>
      </c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  <c r="AMJ94" s="0"/>
    </row>
    <row r="95" customFormat="false" ht="12.8" hidden="false" customHeight="true" outlineLevel="0" collapsed="false">
      <c r="A95" s="1" t="s">
        <v>329</v>
      </c>
      <c r="B95" s="1" t="s">
        <v>330</v>
      </c>
      <c r="C95" s="1" t="s">
        <v>336</v>
      </c>
      <c r="D95" s="0"/>
      <c r="E95" s="0"/>
      <c r="F95" s="0"/>
      <c r="G95" s="0"/>
      <c r="H95" s="0"/>
      <c r="I95" s="1" t="s">
        <v>20</v>
      </c>
      <c r="J95" s="0"/>
      <c r="K95" s="1" t="s">
        <v>332</v>
      </c>
      <c r="L95" s="0"/>
      <c r="M95" s="0"/>
      <c r="N95" s="3" t="n">
        <v>44</v>
      </c>
      <c r="O95" s="3" t="n">
        <v>23.4</v>
      </c>
      <c r="P95" s="3" t="n">
        <v>18.25</v>
      </c>
      <c r="Q95" s="3" t="n">
        <v>13.5</v>
      </c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  <c r="AMJ95" s="0"/>
    </row>
    <row r="96" customFormat="false" ht="12.8" hidden="false" customHeight="true" outlineLevel="0" collapsed="false">
      <c r="A96" s="1" t="s">
        <v>329</v>
      </c>
      <c r="B96" s="1" t="s">
        <v>330</v>
      </c>
      <c r="C96" s="1" t="s">
        <v>331</v>
      </c>
      <c r="D96" s="1"/>
      <c r="E96" s="0"/>
      <c r="F96" s="0"/>
      <c r="G96" s="0"/>
      <c r="H96" s="0"/>
      <c r="I96" s="1" t="s">
        <v>20</v>
      </c>
      <c r="J96" s="0"/>
      <c r="K96" s="1" t="s">
        <v>332</v>
      </c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  <c r="AV96" s="0"/>
      <c r="AW96" s="0"/>
      <c r="AX96" s="0"/>
      <c r="AY96" s="0"/>
      <c r="AZ96" s="0"/>
      <c r="BA96" s="0"/>
      <c r="BB96" s="0"/>
      <c r="BC96" s="0"/>
      <c r="BD96" s="0"/>
      <c r="BE96" s="0"/>
      <c r="BF96" s="0"/>
      <c r="BG96" s="0"/>
      <c r="BH96" s="0"/>
      <c r="BI96" s="0"/>
      <c r="BJ96" s="0"/>
      <c r="BK96" s="0"/>
      <c r="BL96" s="0"/>
      <c r="BM96" s="0"/>
      <c r="BN96" s="0"/>
      <c r="BO96" s="0"/>
      <c r="BP96" s="0"/>
      <c r="BQ96" s="0"/>
      <c r="BR96" s="0"/>
      <c r="BS96" s="0"/>
      <c r="BT96" s="0"/>
      <c r="BU96" s="0"/>
      <c r="BV96" s="0"/>
      <c r="BW96" s="0"/>
      <c r="BX96" s="0"/>
      <c r="BY96" s="0"/>
      <c r="BZ96" s="0"/>
      <c r="CA96" s="0"/>
      <c r="CB96" s="0"/>
      <c r="CC96" s="0"/>
      <c r="CD96" s="0"/>
      <c r="CE96" s="0"/>
      <c r="CF96" s="0"/>
      <c r="CG96" s="0"/>
      <c r="CH96" s="0"/>
      <c r="CI96" s="0"/>
      <c r="CJ96" s="0"/>
      <c r="CK96" s="0"/>
      <c r="CL96" s="0"/>
      <c r="CM96" s="0"/>
      <c r="CN96" s="0"/>
      <c r="CO96" s="0"/>
      <c r="CP96" s="0"/>
      <c r="CQ96" s="0"/>
      <c r="CR96" s="0"/>
      <c r="CS96" s="0"/>
      <c r="CT96" s="0"/>
      <c r="CU96" s="0"/>
      <c r="CV96" s="0"/>
      <c r="CW96" s="0"/>
      <c r="CX96" s="0"/>
      <c r="CY96" s="0"/>
      <c r="CZ96" s="0"/>
      <c r="DA96" s="0"/>
      <c r="DB96" s="0"/>
      <c r="DC96" s="0"/>
      <c r="DD96" s="0"/>
      <c r="DE96" s="0"/>
      <c r="DF96" s="0"/>
      <c r="DG96" s="0"/>
      <c r="DH96" s="0"/>
      <c r="DI96" s="0"/>
      <c r="DJ96" s="0"/>
      <c r="DK96" s="0"/>
      <c r="DL96" s="0"/>
      <c r="DM96" s="0"/>
      <c r="DN96" s="0"/>
      <c r="DO96" s="0"/>
      <c r="DP96" s="0"/>
      <c r="DQ96" s="0"/>
      <c r="DR96" s="0"/>
      <c r="DS96" s="0"/>
      <c r="DT96" s="0"/>
      <c r="DU96" s="0"/>
      <c r="DV96" s="0"/>
      <c r="DW96" s="0"/>
      <c r="DX96" s="0"/>
      <c r="DY96" s="0"/>
      <c r="DZ96" s="0"/>
      <c r="EA96" s="0"/>
      <c r="EB96" s="0"/>
      <c r="EC96" s="0"/>
      <c r="ED96" s="0"/>
      <c r="EE96" s="0"/>
      <c r="EF96" s="0"/>
      <c r="EG96" s="0"/>
      <c r="EH96" s="0"/>
      <c r="EI96" s="0"/>
      <c r="EJ96" s="0"/>
      <c r="EK96" s="0"/>
      <c r="EL96" s="0"/>
      <c r="EM96" s="0"/>
      <c r="EN96" s="0"/>
      <c r="EO96" s="0"/>
      <c r="EP96" s="0"/>
      <c r="EQ96" s="0"/>
      <c r="ER96" s="0"/>
      <c r="ES96" s="0"/>
      <c r="ET96" s="0"/>
      <c r="EU96" s="0"/>
      <c r="EV96" s="0"/>
      <c r="EW96" s="0"/>
      <c r="EX96" s="0"/>
      <c r="EY96" s="0"/>
      <c r="EZ96" s="0"/>
      <c r="FA96" s="0"/>
      <c r="FB96" s="0"/>
      <c r="FC96" s="0"/>
      <c r="FD96" s="0"/>
      <c r="FE96" s="0"/>
      <c r="FF96" s="0"/>
      <c r="FG96" s="0"/>
      <c r="FH96" s="0"/>
      <c r="FI96" s="0"/>
      <c r="FJ96" s="0"/>
      <c r="FK96" s="0"/>
      <c r="FL96" s="0"/>
      <c r="FM96" s="0"/>
      <c r="FN96" s="0"/>
      <c r="FO96" s="0"/>
      <c r="FP96" s="0"/>
      <c r="FQ96" s="0"/>
      <c r="FR96" s="0"/>
      <c r="FS96" s="0"/>
      <c r="FT96" s="0"/>
      <c r="FU96" s="0"/>
      <c r="FV96" s="0"/>
      <c r="FW96" s="0"/>
      <c r="FX96" s="0"/>
      <c r="FY96" s="0"/>
      <c r="FZ96" s="0"/>
      <c r="GA96" s="0"/>
      <c r="GB96" s="0"/>
      <c r="GC96" s="0"/>
      <c r="GD96" s="0"/>
      <c r="GE96" s="0"/>
      <c r="GF96" s="0"/>
      <c r="GG96" s="0"/>
      <c r="GH96" s="0"/>
      <c r="GI96" s="0"/>
      <c r="GJ96" s="0"/>
      <c r="GK96" s="0"/>
      <c r="GL96" s="0"/>
      <c r="GM96" s="0"/>
      <c r="GN96" s="0"/>
      <c r="GO96" s="0"/>
      <c r="GP96" s="0"/>
      <c r="GQ96" s="0"/>
      <c r="GR96" s="0"/>
      <c r="GS96" s="0"/>
      <c r="GT96" s="0"/>
      <c r="GU96" s="0"/>
      <c r="GV96" s="0"/>
      <c r="GW96" s="0"/>
      <c r="GX96" s="0"/>
      <c r="GY96" s="0"/>
      <c r="GZ96" s="0"/>
      <c r="HA96" s="0"/>
      <c r="HB96" s="0"/>
      <c r="HC96" s="0"/>
      <c r="HD96" s="0"/>
      <c r="HE96" s="0"/>
      <c r="HF96" s="0"/>
      <c r="HG96" s="0"/>
      <c r="HH96" s="0"/>
      <c r="HI96" s="0"/>
      <c r="HJ96" s="0"/>
      <c r="HK96" s="0"/>
      <c r="HL96" s="0"/>
      <c r="HM96" s="0"/>
      <c r="HN96" s="0"/>
      <c r="HO96" s="0"/>
      <c r="HP96" s="0"/>
      <c r="HQ96" s="0"/>
      <c r="HR96" s="0"/>
      <c r="HS96" s="0"/>
      <c r="HT96" s="0"/>
      <c r="HU96" s="0"/>
      <c r="HV96" s="0"/>
      <c r="HW96" s="0"/>
      <c r="HX96" s="0"/>
      <c r="HY96" s="0"/>
      <c r="HZ96" s="0"/>
      <c r="IA96" s="0"/>
      <c r="IB96" s="0"/>
      <c r="IC96" s="0"/>
      <c r="ID96" s="0"/>
      <c r="IE96" s="0"/>
      <c r="IF96" s="0"/>
      <c r="IG96" s="0"/>
      <c r="IH96" s="0"/>
      <c r="II96" s="0"/>
      <c r="IJ96" s="0"/>
      <c r="IK96" s="0"/>
      <c r="IL96" s="0"/>
      <c r="IM96" s="0"/>
      <c r="IN96" s="0"/>
      <c r="IO96" s="0"/>
      <c r="IP96" s="0"/>
      <c r="IQ96" s="0"/>
      <c r="IR96" s="0"/>
      <c r="IS96" s="0"/>
      <c r="IT96" s="0"/>
      <c r="IU96" s="0"/>
      <c r="IV96" s="0"/>
      <c r="IW96" s="0"/>
      <c r="IX96" s="0"/>
      <c r="IY96" s="0"/>
      <c r="IZ96" s="0"/>
      <c r="JA96" s="0"/>
      <c r="JB96" s="0"/>
      <c r="JC96" s="0"/>
      <c r="JD96" s="0"/>
      <c r="JE96" s="0"/>
      <c r="JF96" s="0"/>
      <c r="JG96" s="0"/>
      <c r="JH96" s="0"/>
      <c r="JI96" s="0"/>
      <c r="JJ96" s="0"/>
      <c r="JK96" s="0"/>
      <c r="JL96" s="0"/>
      <c r="JM96" s="0"/>
      <c r="JN96" s="0"/>
      <c r="JO96" s="0"/>
      <c r="JP96" s="0"/>
      <c r="JQ96" s="0"/>
      <c r="JR96" s="0"/>
      <c r="JS96" s="0"/>
      <c r="JT96" s="0"/>
      <c r="JU96" s="0"/>
      <c r="JV96" s="0"/>
      <c r="JW96" s="0"/>
      <c r="JX96" s="0"/>
      <c r="JY96" s="0"/>
      <c r="JZ96" s="0"/>
      <c r="KA96" s="0"/>
      <c r="KB96" s="0"/>
      <c r="KC96" s="0"/>
      <c r="KD96" s="0"/>
      <c r="KE96" s="0"/>
      <c r="KF96" s="0"/>
      <c r="KG96" s="0"/>
      <c r="KH96" s="0"/>
      <c r="KI96" s="0"/>
      <c r="KJ96" s="0"/>
      <c r="KK96" s="0"/>
      <c r="KL96" s="0"/>
      <c r="KM96" s="0"/>
      <c r="KN96" s="0"/>
      <c r="KO96" s="0"/>
      <c r="KP96" s="0"/>
      <c r="KQ96" s="0"/>
      <c r="KR96" s="0"/>
      <c r="KS96" s="0"/>
      <c r="KT96" s="0"/>
      <c r="KU96" s="0"/>
      <c r="KV96" s="0"/>
      <c r="KW96" s="0"/>
      <c r="KX96" s="0"/>
      <c r="KY96" s="0"/>
      <c r="KZ96" s="0"/>
      <c r="LA96" s="0"/>
      <c r="LB96" s="0"/>
      <c r="LC96" s="0"/>
      <c r="LD96" s="0"/>
      <c r="LE96" s="0"/>
      <c r="LF96" s="0"/>
      <c r="LG96" s="0"/>
      <c r="LH96" s="0"/>
      <c r="LI96" s="0"/>
      <c r="LJ96" s="0"/>
      <c r="LK96" s="0"/>
      <c r="LL96" s="0"/>
      <c r="LM96" s="0"/>
      <c r="LN96" s="0"/>
      <c r="LO96" s="0"/>
      <c r="LP96" s="0"/>
      <c r="LQ96" s="0"/>
      <c r="LR96" s="0"/>
      <c r="LS96" s="0"/>
      <c r="LT96" s="0"/>
      <c r="LU96" s="0"/>
      <c r="LV96" s="0"/>
      <c r="LW96" s="0"/>
      <c r="LX96" s="0"/>
      <c r="LY96" s="0"/>
      <c r="LZ96" s="0"/>
      <c r="MA96" s="0"/>
      <c r="MB96" s="0"/>
      <c r="MC96" s="0"/>
      <c r="MD96" s="0"/>
      <c r="ME96" s="0"/>
      <c r="MF96" s="0"/>
      <c r="MG96" s="0"/>
      <c r="MH96" s="0"/>
      <c r="MI96" s="0"/>
      <c r="MJ96" s="0"/>
      <c r="MK96" s="0"/>
      <c r="ML96" s="0"/>
      <c r="MM96" s="0"/>
      <c r="MN96" s="0"/>
      <c r="MO96" s="0"/>
      <c r="MP96" s="0"/>
      <c r="MQ96" s="0"/>
      <c r="MR96" s="0"/>
      <c r="MS96" s="0"/>
      <c r="MT96" s="0"/>
      <c r="MU96" s="0"/>
      <c r="MV96" s="0"/>
      <c r="MW96" s="0"/>
      <c r="MX96" s="0"/>
      <c r="MY96" s="0"/>
      <c r="MZ96" s="0"/>
      <c r="NA96" s="0"/>
      <c r="NB96" s="0"/>
      <c r="NC96" s="0"/>
      <c r="ND96" s="0"/>
      <c r="NE96" s="0"/>
      <c r="NF96" s="0"/>
      <c r="NG96" s="0"/>
      <c r="NH96" s="0"/>
      <c r="NI96" s="0"/>
      <c r="NJ96" s="0"/>
      <c r="NK96" s="0"/>
      <c r="NL96" s="0"/>
      <c r="NM96" s="0"/>
      <c r="NN96" s="0"/>
      <c r="NO96" s="0"/>
      <c r="NP96" s="0"/>
      <c r="NQ96" s="0"/>
      <c r="NR96" s="0"/>
      <c r="NS96" s="0"/>
      <c r="NT96" s="0"/>
      <c r="NU96" s="0"/>
      <c r="NV96" s="0"/>
      <c r="NW96" s="0"/>
      <c r="NX96" s="0"/>
      <c r="NY96" s="0"/>
      <c r="NZ96" s="0"/>
      <c r="OA96" s="0"/>
      <c r="OB96" s="0"/>
      <c r="OC96" s="0"/>
      <c r="OD96" s="0"/>
      <c r="OE96" s="0"/>
      <c r="OF96" s="0"/>
      <c r="OG96" s="0"/>
      <c r="OH96" s="0"/>
      <c r="OI96" s="0"/>
      <c r="OJ96" s="0"/>
      <c r="OK96" s="0"/>
      <c r="OL96" s="0"/>
      <c r="OM96" s="0"/>
      <c r="ON96" s="0"/>
      <c r="OO96" s="0"/>
      <c r="OP96" s="0"/>
      <c r="OQ96" s="0"/>
      <c r="OR96" s="0"/>
      <c r="OS96" s="0"/>
      <c r="OT96" s="0"/>
      <c r="OU96" s="0"/>
      <c r="OV96" s="0"/>
      <c r="OW96" s="0"/>
      <c r="OX96" s="0"/>
      <c r="OY96" s="0"/>
      <c r="OZ96" s="0"/>
      <c r="PA96" s="0"/>
      <c r="PB96" s="0"/>
      <c r="PC96" s="0"/>
      <c r="PD96" s="0"/>
      <c r="PE96" s="0"/>
      <c r="PF96" s="0"/>
      <c r="PG96" s="0"/>
      <c r="PH96" s="0"/>
      <c r="PI96" s="0"/>
      <c r="PJ96" s="0"/>
      <c r="PK96" s="0"/>
      <c r="PL96" s="0"/>
      <c r="PM96" s="0"/>
      <c r="PN96" s="0"/>
      <c r="PO96" s="0"/>
      <c r="PP96" s="0"/>
      <c r="PQ96" s="0"/>
      <c r="PR96" s="0"/>
      <c r="PS96" s="0"/>
      <c r="PT96" s="0"/>
      <c r="PU96" s="0"/>
      <c r="PV96" s="0"/>
      <c r="PW96" s="0"/>
      <c r="PX96" s="0"/>
      <c r="PY96" s="0"/>
      <c r="PZ96" s="0"/>
      <c r="QA96" s="0"/>
      <c r="QB96" s="0"/>
      <c r="QC96" s="0"/>
      <c r="QD96" s="0"/>
      <c r="QE96" s="0"/>
      <c r="QF96" s="0"/>
      <c r="QG96" s="0"/>
      <c r="QH96" s="0"/>
      <c r="QI96" s="0"/>
      <c r="QJ96" s="0"/>
      <c r="QK96" s="0"/>
      <c r="QL96" s="0"/>
      <c r="QM96" s="0"/>
      <c r="QN96" s="0"/>
      <c r="QO96" s="0"/>
      <c r="QP96" s="0"/>
      <c r="QQ96" s="0"/>
      <c r="QR96" s="0"/>
      <c r="QS96" s="0"/>
      <c r="QT96" s="0"/>
      <c r="QU96" s="0"/>
      <c r="QV96" s="0"/>
      <c r="QW96" s="0"/>
      <c r="QX96" s="0"/>
      <c r="QY96" s="0"/>
      <c r="QZ96" s="0"/>
      <c r="RA96" s="0"/>
      <c r="RB96" s="0"/>
      <c r="RC96" s="0"/>
      <c r="RD96" s="0"/>
      <c r="RE96" s="0"/>
      <c r="RF96" s="0"/>
      <c r="RG96" s="0"/>
      <c r="RH96" s="0"/>
      <c r="RI96" s="0"/>
      <c r="RJ96" s="0"/>
      <c r="RK96" s="0"/>
      <c r="RL96" s="0"/>
      <c r="RM96" s="0"/>
      <c r="RN96" s="0"/>
      <c r="RO96" s="0"/>
      <c r="RP96" s="0"/>
      <c r="RQ96" s="0"/>
      <c r="RR96" s="0"/>
      <c r="RS96" s="0"/>
      <c r="RT96" s="0"/>
      <c r="RU96" s="0"/>
      <c r="RV96" s="0"/>
      <c r="RW96" s="0"/>
      <c r="RX96" s="0"/>
      <c r="RY96" s="0"/>
      <c r="RZ96" s="0"/>
      <c r="SA96" s="0"/>
      <c r="SB96" s="0"/>
      <c r="SC96" s="0"/>
      <c r="SD96" s="0"/>
      <c r="SE96" s="0"/>
      <c r="SF96" s="0"/>
      <c r="SG96" s="0"/>
      <c r="SH96" s="0"/>
      <c r="SI96" s="0"/>
      <c r="SJ96" s="0"/>
      <c r="SK96" s="0"/>
      <c r="SL96" s="0"/>
      <c r="SM96" s="0"/>
      <c r="SN96" s="0"/>
      <c r="SO96" s="0"/>
      <c r="SP96" s="0"/>
      <c r="SQ96" s="0"/>
      <c r="SR96" s="0"/>
      <c r="SS96" s="0"/>
      <c r="ST96" s="0"/>
      <c r="SU96" s="0"/>
      <c r="SV96" s="0"/>
      <c r="SW96" s="0"/>
      <c r="SX96" s="0"/>
      <c r="SY96" s="0"/>
      <c r="SZ96" s="0"/>
      <c r="TA96" s="0"/>
      <c r="TB96" s="0"/>
      <c r="TC96" s="0"/>
      <c r="TD96" s="0"/>
      <c r="TE96" s="0"/>
      <c r="TF96" s="0"/>
      <c r="TG96" s="0"/>
      <c r="TH96" s="0"/>
      <c r="TI96" s="0"/>
      <c r="TJ96" s="0"/>
      <c r="TK96" s="0"/>
      <c r="TL96" s="0"/>
      <c r="TM96" s="0"/>
      <c r="TN96" s="0"/>
      <c r="TO96" s="0"/>
      <c r="TP96" s="0"/>
      <c r="TQ96" s="0"/>
      <c r="TR96" s="0"/>
      <c r="TS96" s="0"/>
      <c r="TT96" s="0"/>
      <c r="TU96" s="0"/>
      <c r="TV96" s="0"/>
      <c r="TW96" s="0"/>
      <c r="TX96" s="0"/>
      <c r="TY96" s="0"/>
      <c r="TZ96" s="0"/>
      <c r="UA96" s="0"/>
      <c r="UB96" s="0"/>
      <c r="UC96" s="0"/>
      <c r="UD96" s="0"/>
      <c r="UE96" s="0"/>
      <c r="UF96" s="0"/>
      <c r="UG96" s="0"/>
      <c r="UH96" s="0"/>
      <c r="UI96" s="0"/>
      <c r="UJ96" s="0"/>
      <c r="UK96" s="0"/>
      <c r="UL96" s="0"/>
      <c r="UM96" s="0"/>
      <c r="UN96" s="0"/>
      <c r="UO96" s="0"/>
      <c r="UP96" s="0"/>
      <c r="UQ96" s="0"/>
      <c r="UR96" s="0"/>
      <c r="US96" s="0"/>
      <c r="UT96" s="0"/>
      <c r="UU96" s="0"/>
      <c r="UV96" s="0"/>
      <c r="UW96" s="0"/>
      <c r="UX96" s="0"/>
      <c r="UY96" s="0"/>
      <c r="UZ96" s="0"/>
      <c r="VA96" s="0"/>
      <c r="VB96" s="0"/>
      <c r="VC96" s="0"/>
      <c r="VD96" s="0"/>
      <c r="VE96" s="0"/>
      <c r="VF96" s="0"/>
      <c r="VG96" s="0"/>
      <c r="VH96" s="0"/>
      <c r="VI96" s="0"/>
      <c r="VJ96" s="0"/>
      <c r="VK96" s="0"/>
      <c r="VL96" s="0"/>
      <c r="VM96" s="0"/>
      <c r="VN96" s="0"/>
      <c r="VO96" s="0"/>
      <c r="VP96" s="0"/>
      <c r="VQ96" s="0"/>
      <c r="VR96" s="0"/>
      <c r="VS96" s="0"/>
      <c r="VT96" s="0"/>
      <c r="VU96" s="0"/>
      <c r="VV96" s="0"/>
      <c r="VW96" s="0"/>
      <c r="VX96" s="0"/>
      <c r="VY96" s="0"/>
      <c r="VZ96" s="0"/>
      <c r="WA96" s="0"/>
      <c r="WB96" s="0"/>
      <c r="WC96" s="0"/>
      <c r="WD96" s="0"/>
      <c r="WE96" s="0"/>
      <c r="WF96" s="0"/>
      <c r="WG96" s="0"/>
      <c r="WH96" s="0"/>
      <c r="WI96" s="0"/>
      <c r="WJ96" s="0"/>
      <c r="WK96" s="0"/>
      <c r="WL96" s="0"/>
      <c r="WM96" s="0"/>
      <c r="WN96" s="0"/>
      <c r="WO96" s="0"/>
      <c r="WP96" s="0"/>
      <c r="WQ96" s="0"/>
      <c r="WR96" s="0"/>
      <c r="WS96" s="0"/>
      <c r="WT96" s="0"/>
      <c r="WU96" s="0"/>
      <c r="WV96" s="0"/>
      <c r="WW96" s="0"/>
      <c r="WX96" s="0"/>
      <c r="WY96" s="0"/>
      <c r="WZ96" s="0"/>
      <c r="XA96" s="0"/>
      <c r="XB96" s="0"/>
      <c r="XC96" s="0"/>
      <c r="XD96" s="0"/>
      <c r="XE96" s="0"/>
      <c r="XF96" s="0"/>
      <c r="XG96" s="0"/>
      <c r="XH96" s="0"/>
      <c r="XI96" s="0"/>
      <c r="XJ96" s="0"/>
      <c r="XK96" s="0"/>
      <c r="XL96" s="0"/>
      <c r="XM96" s="0"/>
      <c r="XN96" s="0"/>
      <c r="XO96" s="0"/>
      <c r="XP96" s="0"/>
      <c r="XQ96" s="0"/>
      <c r="XR96" s="0"/>
      <c r="XS96" s="0"/>
      <c r="XT96" s="0"/>
      <c r="XU96" s="0"/>
      <c r="XV96" s="0"/>
      <c r="XW96" s="0"/>
      <c r="XX96" s="0"/>
      <c r="XY96" s="0"/>
      <c r="XZ96" s="0"/>
      <c r="YA96" s="0"/>
      <c r="YB96" s="0"/>
      <c r="YC96" s="0"/>
      <c r="YD96" s="0"/>
      <c r="YE96" s="0"/>
      <c r="YF96" s="0"/>
      <c r="YG96" s="0"/>
      <c r="YH96" s="0"/>
      <c r="YI96" s="0"/>
      <c r="YJ96" s="0"/>
      <c r="YK96" s="0"/>
      <c r="YL96" s="0"/>
      <c r="YM96" s="0"/>
      <c r="YN96" s="0"/>
      <c r="YO96" s="0"/>
      <c r="YP96" s="0"/>
      <c r="YQ96" s="0"/>
      <c r="YR96" s="0"/>
      <c r="YS96" s="0"/>
      <c r="YT96" s="0"/>
      <c r="YU96" s="0"/>
      <c r="YV96" s="0"/>
      <c r="YW96" s="0"/>
      <c r="YX96" s="0"/>
      <c r="YY96" s="0"/>
      <c r="YZ96" s="0"/>
      <c r="ZA96" s="0"/>
      <c r="ZB96" s="0"/>
      <c r="ZC96" s="0"/>
      <c r="ZD96" s="0"/>
      <c r="ZE96" s="0"/>
      <c r="ZF96" s="0"/>
      <c r="ZG96" s="0"/>
      <c r="ZH96" s="0"/>
      <c r="ZI96" s="0"/>
      <c r="ZJ96" s="0"/>
      <c r="ZK96" s="0"/>
      <c r="ZL96" s="0"/>
      <c r="ZM96" s="0"/>
      <c r="ZN96" s="0"/>
      <c r="ZO96" s="0"/>
      <c r="ZP96" s="0"/>
      <c r="ZQ96" s="0"/>
      <c r="ZR96" s="0"/>
      <c r="ZS96" s="0"/>
      <c r="ZT96" s="0"/>
      <c r="ZU96" s="0"/>
      <c r="ZV96" s="0"/>
      <c r="ZW96" s="0"/>
      <c r="ZX96" s="0"/>
      <c r="ZY96" s="0"/>
      <c r="ZZ96" s="0"/>
      <c r="AAA96" s="0"/>
      <c r="AAB96" s="0"/>
      <c r="AAC96" s="0"/>
      <c r="AAD96" s="0"/>
      <c r="AAE96" s="0"/>
      <c r="AAF96" s="0"/>
      <c r="AAG96" s="0"/>
      <c r="AAH96" s="0"/>
      <c r="AAI96" s="0"/>
      <c r="AAJ96" s="0"/>
      <c r="AAK96" s="0"/>
      <c r="AAL96" s="0"/>
      <c r="AAM96" s="0"/>
      <c r="AAN96" s="0"/>
      <c r="AAO96" s="0"/>
      <c r="AAP96" s="0"/>
      <c r="AAQ96" s="0"/>
      <c r="AAR96" s="0"/>
      <c r="AAS96" s="0"/>
      <c r="AAT96" s="0"/>
      <c r="AAU96" s="0"/>
      <c r="AAV96" s="0"/>
      <c r="AAW96" s="0"/>
      <c r="AAX96" s="0"/>
      <c r="AAY96" s="0"/>
      <c r="AAZ96" s="0"/>
      <c r="ABA96" s="0"/>
      <c r="ABB96" s="0"/>
      <c r="ABC96" s="0"/>
      <c r="ABD96" s="0"/>
      <c r="ABE96" s="0"/>
      <c r="ABF96" s="0"/>
      <c r="ABG96" s="0"/>
      <c r="ABH96" s="0"/>
      <c r="ABI96" s="0"/>
      <c r="ABJ96" s="0"/>
      <c r="ABK96" s="0"/>
      <c r="ABL96" s="0"/>
      <c r="ABM96" s="0"/>
      <c r="ABN96" s="0"/>
      <c r="ABO96" s="0"/>
      <c r="ABP96" s="0"/>
      <c r="ABQ96" s="0"/>
      <c r="ABR96" s="0"/>
      <c r="ABS96" s="0"/>
      <c r="ABT96" s="0"/>
      <c r="ABU96" s="0"/>
      <c r="ABV96" s="0"/>
      <c r="ABW96" s="0"/>
      <c r="ABX96" s="0"/>
      <c r="ABY96" s="0"/>
      <c r="ABZ96" s="0"/>
      <c r="ACA96" s="0"/>
      <c r="ACB96" s="0"/>
      <c r="ACC96" s="0"/>
      <c r="ACD96" s="0"/>
      <c r="ACE96" s="0"/>
      <c r="ACF96" s="0"/>
      <c r="ACG96" s="0"/>
      <c r="ACH96" s="0"/>
      <c r="ACI96" s="0"/>
      <c r="ACJ96" s="0"/>
      <c r="ACK96" s="0"/>
      <c r="ACL96" s="0"/>
      <c r="ACM96" s="0"/>
      <c r="ACN96" s="0"/>
      <c r="ACO96" s="0"/>
      <c r="ACP96" s="0"/>
      <c r="ACQ96" s="0"/>
      <c r="ACR96" s="0"/>
      <c r="ACS96" s="0"/>
      <c r="ACT96" s="0"/>
      <c r="ACU96" s="0"/>
      <c r="ACV96" s="0"/>
      <c r="ACW96" s="0"/>
      <c r="ACX96" s="0"/>
      <c r="ACY96" s="0"/>
      <c r="ACZ96" s="0"/>
      <c r="ADA96" s="0"/>
      <c r="ADB96" s="0"/>
      <c r="ADC96" s="0"/>
      <c r="ADD96" s="0"/>
      <c r="ADE96" s="0"/>
      <c r="ADF96" s="0"/>
      <c r="ADG96" s="0"/>
      <c r="ADH96" s="0"/>
      <c r="ADI96" s="0"/>
      <c r="ADJ96" s="0"/>
      <c r="ADK96" s="0"/>
      <c r="ADL96" s="0"/>
      <c r="ADM96" s="0"/>
      <c r="ADN96" s="0"/>
      <c r="ADO96" s="0"/>
      <c r="ADP96" s="0"/>
      <c r="ADQ96" s="0"/>
      <c r="ADR96" s="0"/>
      <c r="ADS96" s="0"/>
      <c r="ADT96" s="0"/>
      <c r="ADU96" s="0"/>
      <c r="ADV96" s="0"/>
      <c r="ADW96" s="0"/>
      <c r="ADX96" s="0"/>
      <c r="ADY96" s="0"/>
      <c r="ADZ96" s="0"/>
      <c r="AEA96" s="0"/>
      <c r="AEB96" s="0"/>
      <c r="AEC96" s="0"/>
      <c r="AED96" s="0"/>
      <c r="AEE96" s="0"/>
      <c r="AEF96" s="0"/>
      <c r="AEG96" s="0"/>
      <c r="AEH96" s="0"/>
      <c r="AEI96" s="0"/>
      <c r="AEJ96" s="0"/>
      <c r="AEK96" s="0"/>
      <c r="AEL96" s="0"/>
      <c r="AEM96" s="0"/>
      <c r="AEN96" s="0"/>
      <c r="AEO96" s="0"/>
      <c r="AEP96" s="0"/>
      <c r="AEQ96" s="0"/>
      <c r="AER96" s="0"/>
      <c r="AES96" s="0"/>
      <c r="AET96" s="0"/>
      <c r="AEU96" s="0"/>
      <c r="AEV96" s="0"/>
      <c r="AEW96" s="0"/>
      <c r="AEX96" s="0"/>
      <c r="AEY96" s="0"/>
      <c r="AEZ96" s="0"/>
      <c r="AFA96" s="0"/>
      <c r="AFB96" s="0"/>
      <c r="AFC96" s="0"/>
      <c r="AFD96" s="0"/>
      <c r="AFE96" s="0"/>
      <c r="AFF96" s="0"/>
      <c r="AFG96" s="0"/>
      <c r="AFH96" s="0"/>
      <c r="AFI96" s="0"/>
      <c r="AFJ96" s="0"/>
      <c r="AFK96" s="0"/>
      <c r="AFL96" s="0"/>
      <c r="AFM96" s="0"/>
      <c r="AFN96" s="0"/>
      <c r="AFO96" s="0"/>
      <c r="AFP96" s="0"/>
      <c r="AFQ96" s="0"/>
      <c r="AFR96" s="0"/>
      <c r="AFS96" s="0"/>
      <c r="AFT96" s="0"/>
      <c r="AFU96" s="0"/>
      <c r="AFV96" s="0"/>
      <c r="AFW96" s="0"/>
      <c r="AFX96" s="0"/>
      <c r="AFY96" s="0"/>
      <c r="AFZ96" s="0"/>
      <c r="AGA96" s="0"/>
      <c r="AGB96" s="0"/>
      <c r="AGC96" s="0"/>
      <c r="AGD96" s="0"/>
      <c r="AGE96" s="0"/>
      <c r="AGF96" s="0"/>
      <c r="AGG96" s="0"/>
      <c r="AGH96" s="0"/>
      <c r="AGI96" s="0"/>
      <c r="AGJ96" s="0"/>
      <c r="AGK96" s="0"/>
      <c r="AGL96" s="0"/>
      <c r="AGM96" s="0"/>
      <c r="AGN96" s="0"/>
      <c r="AGO96" s="0"/>
      <c r="AGP96" s="0"/>
      <c r="AGQ96" s="0"/>
      <c r="AGR96" s="0"/>
      <c r="AGS96" s="0"/>
      <c r="AGT96" s="0"/>
      <c r="AGU96" s="0"/>
      <c r="AGV96" s="0"/>
      <c r="AGW96" s="0"/>
      <c r="AGX96" s="0"/>
      <c r="AGY96" s="0"/>
      <c r="AGZ96" s="0"/>
      <c r="AHA96" s="0"/>
      <c r="AHB96" s="0"/>
      <c r="AHC96" s="0"/>
      <c r="AHD96" s="0"/>
      <c r="AHE96" s="0"/>
      <c r="AHF96" s="0"/>
      <c r="AHG96" s="0"/>
      <c r="AHH96" s="0"/>
      <c r="AHI96" s="0"/>
      <c r="AHJ96" s="0"/>
      <c r="AHK96" s="0"/>
      <c r="AHL96" s="0"/>
      <c r="AHM96" s="0"/>
      <c r="AHN96" s="0"/>
      <c r="AHO96" s="0"/>
      <c r="AHP96" s="0"/>
      <c r="AHQ96" s="0"/>
      <c r="AHR96" s="0"/>
      <c r="AHS96" s="0"/>
      <c r="AHT96" s="0"/>
      <c r="AHU96" s="0"/>
      <c r="AHV96" s="0"/>
      <c r="AHW96" s="0"/>
      <c r="AHX96" s="0"/>
      <c r="AHY96" s="0"/>
      <c r="AHZ96" s="0"/>
      <c r="AIA96" s="0"/>
      <c r="AIB96" s="0"/>
      <c r="AIC96" s="0"/>
      <c r="AID96" s="0"/>
      <c r="AIE96" s="0"/>
      <c r="AIF96" s="0"/>
      <c r="AIG96" s="0"/>
      <c r="AIH96" s="0"/>
      <c r="AII96" s="0"/>
      <c r="AIJ96" s="0"/>
      <c r="AIK96" s="0"/>
      <c r="AIL96" s="0"/>
      <c r="AIM96" s="0"/>
      <c r="AIN96" s="0"/>
      <c r="AIO96" s="0"/>
      <c r="AIP96" s="0"/>
      <c r="AIQ96" s="0"/>
      <c r="AIR96" s="0"/>
      <c r="AIS96" s="0"/>
      <c r="AIT96" s="0"/>
      <c r="AIU96" s="0"/>
      <c r="AIV96" s="0"/>
      <c r="AIW96" s="0"/>
      <c r="AIX96" s="0"/>
      <c r="AIY96" s="0"/>
      <c r="AIZ96" s="0"/>
      <c r="AJA96" s="0"/>
      <c r="AJB96" s="0"/>
      <c r="AJC96" s="0"/>
      <c r="AJD96" s="0"/>
      <c r="AJE96" s="0"/>
      <c r="AJF96" s="0"/>
      <c r="AJG96" s="0"/>
      <c r="AJH96" s="0"/>
      <c r="AJI96" s="0"/>
      <c r="AJJ96" s="0"/>
      <c r="AJK96" s="0"/>
      <c r="AJL96" s="0"/>
      <c r="AJM96" s="0"/>
      <c r="AJN96" s="0"/>
      <c r="AJO96" s="0"/>
      <c r="AJP96" s="0"/>
      <c r="AJQ96" s="0"/>
      <c r="AJR96" s="0"/>
      <c r="AJS96" s="0"/>
      <c r="AJT96" s="0"/>
      <c r="AJU96" s="0"/>
      <c r="AJV96" s="0"/>
      <c r="AJW96" s="0"/>
      <c r="AJX96" s="0"/>
      <c r="AJY96" s="0"/>
      <c r="AJZ96" s="0"/>
      <c r="AKA96" s="0"/>
      <c r="AKB96" s="0"/>
      <c r="AKC96" s="0"/>
      <c r="AKD96" s="0"/>
      <c r="AKE96" s="0"/>
      <c r="AKF96" s="0"/>
      <c r="AKG96" s="0"/>
      <c r="AKH96" s="0"/>
      <c r="AKI96" s="0"/>
      <c r="AKJ96" s="0"/>
      <c r="AKK96" s="0"/>
      <c r="AKL96" s="0"/>
      <c r="AKM96" s="0"/>
      <c r="AKN96" s="0"/>
      <c r="AKO96" s="0"/>
      <c r="AKP96" s="0"/>
      <c r="AKQ96" s="0"/>
      <c r="AKR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  <c r="AMH96" s="0"/>
      <c r="AMI96" s="0"/>
      <c r="AMJ96" s="0"/>
    </row>
    <row r="97" customFormat="false" ht="12.8" hidden="false" customHeight="true" outlineLevel="0" collapsed="false">
      <c r="A97" s="1" t="s">
        <v>329</v>
      </c>
      <c r="B97" s="1" t="s">
        <v>337</v>
      </c>
      <c r="C97" s="1" t="s">
        <v>338</v>
      </c>
      <c r="D97" s="0"/>
      <c r="E97" s="0"/>
      <c r="F97" s="0"/>
      <c r="G97" s="0"/>
      <c r="H97" s="0"/>
      <c r="I97" s="1" t="s">
        <v>20</v>
      </c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  <c r="HY97" s="0"/>
      <c r="HZ97" s="0"/>
      <c r="IA97" s="0"/>
      <c r="IB97" s="0"/>
      <c r="IC97" s="0"/>
      <c r="ID97" s="0"/>
      <c r="IE97" s="0"/>
      <c r="IF97" s="0"/>
      <c r="IG97" s="0"/>
      <c r="IH97" s="0"/>
      <c r="II97" s="0"/>
      <c r="IJ97" s="0"/>
      <c r="IK97" s="0"/>
      <c r="IL97" s="0"/>
      <c r="IM97" s="0"/>
      <c r="IN97" s="0"/>
      <c r="IO97" s="0"/>
      <c r="IP97" s="0"/>
      <c r="IQ97" s="0"/>
      <c r="IR97" s="0"/>
      <c r="IS97" s="0"/>
      <c r="IT97" s="0"/>
      <c r="IU97" s="0"/>
      <c r="IV97" s="0"/>
      <c r="IW97" s="0"/>
      <c r="IX97" s="0"/>
      <c r="IY97" s="0"/>
      <c r="IZ97" s="0"/>
      <c r="JA97" s="0"/>
      <c r="JB97" s="0"/>
      <c r="JC97" s="0"/>
      <c r="JD97" s="0"/>
      <c r="JE97" s="0"/>
      <c r="JF97" s="0"/>
      <c r="JG97" s="0"/>
      <c r="JH97" s="0"/>
      <c r="JI97" s="0"/>
      <c r="JJ97" s="0"/>
      <c r="JK97" s="0"/>
      <c r="JL97" s="0"/>
      <c r="JM97" s="0"/>
      <c r="JN97" s="0"/>
      <c r="JO97" s="0"/>
      <c r="JP97" s="0"/>
      <c r="JQ97" s="0"/>
      <c r="JR97" s="0"/>
      <c r="JS97" s="0"/>
      <c r="JT97" s="0"/>
      <c r="JU97" s="0"/>
      <c r="JV97" s="0"/>
      <c r="JW97" s="0"/>
      <c r="JX97" s="0"/>
      <c r="JY97" s="0"/>
      <c r="JZ97" s="0"/>
      <c r="KA97" s="0"/>
      <c r="KB97" s="0"/>
      <c r="KC97" s="0"/>
      <c r="KD97" s="0"/>
      <c r="KE97" s="0"/>
      <c r="KF97" s="0"/>
      <c r="KG97" s="0"/>
      <c r="KH97" s="0"/>
      <c r="KI97" s="0"/>
      <c r="KJ97" s="0"/>
      <c r="KK97" s="0"/>
      <c r="KL97" s="0"/>
      <c r="KM97" s="0"/>
      <c r="KN97" s="0"/>
      <c r="KO97" s="0"/>
      <c r="KP97" s="0"/>
      <c r="KQ97" s="0"/>
      <c r="KR97" s="0"/>
      <c r="KS97" s="0"/>
      <c r="KT97" s="0"/>
      <c r="KU97" s="0"/>
      <c r="KV97" s="0"/>
      <c r="KW97" s="0"/>
      <c r="KX97" s="0"/>
      <c r="KY97" s="0"/>
      <c r="KZ97" s="0"/>
      <c r="LA97" s="0"/>
      <c r="LB97" s="0"/>
      <c r="LC97" s="0"/>
      <c r="LD97" s="0"/>
      <c r="LE97" s="0"/>
      <c r="LF97" s="0"/>
      <c r="LG97" s="0"/>
      <c r="LH97" s="0"/>
      <c r="LI97" s="0"/>
      <c r="LJ97" s="0"/>
      <c r="LK97" s="0"/>
      <c r="LL97" s="0"/>
      <c r="LM97" s="0"/>
      <c r="LN97" s="0"/>
      <c r="LO97" s="0"/>
      <c r="LP97" s="0"/>
      <c r="LQ97" s="0"/>
      <c r="LR97" s="0"/>
      <c r="LS97" s="0"/>
      <c r="LT97" s="0"/>
      <c r="LU97" s="0"/>
      <c r="LV97" s="0"/>
      <c r="LW97" s="0"/>
      <c r="LX97" s="0"/>
      <c r="LY97" s="0"/>
      <c r="LZ97" s="0"/>
      <c r="MA97" s="0"/>
      <c r="MB97" s="0"/>
      <c r="MC97" s="0"/>
      <c r="MD97" s="0"/>
      <c r="ME97" s="0"/>
      <c r="MF97" s="0"/>
      <c r="MG97" s="0"/>
      <c r="MH97" s="0"/>
      <c r="MI97" s="0"/>
      <c r="MJ97" s="0"/>
      <c r="MK97" s="0"/>
      <c r="ML97" s="0"/>
      <c r="MM97" s="0"/>
      <c r="MN97" s="0"/>
      <c r="MO97" s="0"/>
      <c r="MP97" s="0"/>
      <c r="MQ97" s="0"/>
      <c r="MR97" s="0"/>
      <c r="MS97" s="0"/>
      <c r="MT97" s="0"/>
      <c r="MU97" s="0"/>
      <c r="MV97" s="0"/>
      <c r="MW97" s="0"/>
      <c r="MX97" s="0"/>
      <c r="MY97" s="0"/>
      <c r="MZ97" s="0"/>
      <c r="NA97" s="0"/>
      <c r="NB97" s="0"/>
      <c r="NC97" s="0"/>
      <c r="ND97" s="0"/>
      <c r="NE97" s="0"/>
      <c r="NF97" s="0"/>
      <c r="NG97" s="0"/>
      <c r="NH97" s="0"/>
      <c r="NI97" s="0"/>
      <c r="NJ97" s="0"/>
      <c r="NK97" s="0"/>
      <c r="NL97" s="0"/>
      <c r="NM97" s="0"/>
      <c r="NN97" s="0"/>
      <c r="NO97" s="0"/>
      <c r="NP97" s="0"/>
      <c r="NQ97" s="0"/>
      <c r="NR97" s="0"/>
      <c r="NS97" s="0"/>
      <c r="NT97" s="0"/>
      <c r="NU97" s="0"/>
      <c r="NV97" s="0"/>
      <c r="NW97" s="0"/>
      <c r="NX97" s="0"/>
      <c r="NY97" s="0"/>
      <c r="NZ97" s="0"/>
      <c r="OA97" s="0"/>
      <c r="OB97" s="0"/>
      <c r="OC97" s="0"/>
      <c r="OD97" s="0"/>
      <c r="OE97" s="0"/>
      <c r="OF97" s="0"/>
      <c r="OG97" s="0"/>
      <c r="OH97" s="0"/>
      <c r="OI97" s="0"/>
      <c r="OJ97" s="0"/>
      <c r="OK97" s="0"/>
      <c r="OL97" s="0"/>
      <c r="OM97" s="0"/>
      <c r="ON97" s="0"/>
      <c r="OO97" s="0"/>
      <c r="OP97" s="0"/>
      <c r="OQ97" s="0"/>
      <c r="OR97" s="0"/>
      <c r="OS97" s="0"/>
      <c r="OT97" s="0"/>
      <c r="OU97" s="0"/>
      <c r="OV97" s="0"/>
      <c r="OW97" s="0"/>
      <c r="OX97" s="0"/>
      <c r="OY97" s="0"/>
      <c r="OZ97" s="0"/>
      <c r="PA97" s="0"/>
      <c r="PB97" s="0"/>
      <c r="PC97" s="0"/>
      <c r="PD97" s="0"/>
      <c r="PE97" s="0"/>
      <c r="PF97" s="0"/>
      <c r="PG97" s="0"/>
      <c r="PH97" s="0"/>
      <c r="PI97" s="0"/>
      <c r="PJ97" s="0"/>
      <c r="PK97" s="0"/>
      <c r="PL97" s="0"/>
      <c r="PM97" s="0"/>
      <c r="PN97" s="0"/>
      <c r="PO97" s="0"/>
      <c r="PP97" s="0"/>
      <c r="PQ97" s="0"/>
      <c r="PR97" s="0"/>
      <c r="PS97" s="0"/>
      <c r="PT97" s="0"/>
      <c r="PU97" s="0"/>
      <c r="PV97" s="0"/>
      <c r="PW97" s="0"/>
      <c r="PX97" s="0"/>
      <c r="PY97" s="0"/>
      <c r="PZ97" s="0"/>
      <c r="QA97" s="0"/>
      <c r="QB97" s="0"/>
      <c r="QC97" s="0"/>
      <c r="QD97" s="0"/>
      <c r="QE97" s="0"/>
      <c r="QF97" s="0"/>
      <c r="QG97" s="0"/>
      <c r="QH97" s="0"/>
      <c r="QI97" s="0"/>
      <c r="QJ97" s="0"/>
      <c r="QK97" s="0"/>
      <c r="QL97" s="0"/>
      <c r="QM97" s="0"/>
      <c r="QN97" s="0"/>
      <c r="QO97" s="0"/>
      <c r="QP97" s="0"/>
      <c r="QQ97" s="0"/>
      <c r="QR97" s="0"/>
      <c r="QS97" s="0"/>
      <c r="QT97" s="0"/>
      <c r="QU97" s="0"/>
      <c r="QV97" s="0"/>
      <c r="QW97" s="0"/>
      <c r="QX97" s="0"/>
      <c r="QY97" s="0"/>
      <c r="QZ97" s="0"/>
      <c r="RA97" s="0"/>
      <c r="RB97" s="0"/>
      <c r="RC97" s="0"/>
      <c r="RD97" s="0"/>
      <c r="RE97" s="0"/>
      <c r="RF97" s="0"/>
      <c r="RG97" s="0"/>
      <c r="RH97" s="0"/>
      <c r="RI97" s="0"/>
      <c r="RJ97" s="0"/>
      <c r="RK97" s="0"/>
      <c r="RL97" s="0"/>
      <c r="RM97" s="0"/>
      <c r="RN97" s="0"/>
      <c r="RO97" s="0"/>
      <c r="RP97" s="0"/>
      <c r="RQ97" s="0"/>
      <c r="RR97" s="0"/>
      <c r="RS97" s="0"/>
      <c r="RT97" s="0"/>
      <c r="RU97" s="0"/>
      <c r="RV97" s="0"/>
      <c r="RW97" s="0"/>
      <c r="RX97" s="0"/>
      <c r="RY97" s="0"/>
      <c r="RZ97" s="0"/>
      <c r="SA97" s="0"/>
      <c r="SB97" s="0"/>
      <c r="SC97" s="0"/>
      <c r="SD97" s="0"/>
      <c r="SE97" s="0"/>
      <c r="SF97" s="0"/>
      <c r="SG97" s="0"/>
      <c r="SH97" s="0"/>
      <c r="SI97" s="0"/>
      <c r="SJ97" s="0"/>
      <c r="SK97" s="0"/>
      <c r="SL97" s="0"/>
      <c r="SM97" s="0"/>
      <c r="SN97" s="0"/>
      <c r="SO97" s="0"/>
      <c r="SP97" s="0"/>
      <c r="SQ97" s="0"/>
      <c r="SR97" s="0"/>
      <c r="SS97" s="0"/>
      <c r="ST97" s="0"/>
      <c r="SU97" s="0"/>
      <c r="SV97" s="0"/>
      <c r="SW97" s="0"/>
      <c r="SX97" s="0"/>
      <c r="SY97" s="0"/>
      <c r="SZ97" s="0"/>
      <c r="TA97" s="0"/>
      <c r="TB97" s="0"/>
      <c r="TC97" s="0"/>
      <c r="TD97" s="0"/>
      <c r="TE97" s="0"/>
      <c r="TF97" s="0"/>
      <c r="TG97" s="0"/>
      <c r="TH97" s="0"/>
      <c r="TI97" s="0"/>
      <c r="TJ97" s="0"/>
      <c r="TK97" s="0"/>
      <c r="TL97" s="0"/>
      <c r="TM97" s="0"/>
      <c r="TN97" s="0"/>
      <c r="TO97" s="0"/>
      <c r="TP97" s="0"/>
      <c r="TQ97" s="0"/>
      <c r="TR97" s="0"/>
      <c r="TS97" s="0"/>
      <c r="TT97" s="0"/>
      <c r="TU97" s="0"/>
      <c r="TV97" s="0"/>
      <c r="TW97" s="0"/>
      <c r="TX97" s="0"/>
      <c r="TY97" s="0"/>
      <c r="TZ97" s="0"/>
      <c r="UA97" s="0"/>
      <c r="UB97" s="0"/>
      <c r="UC97" s="0"/>
      <c r="UD97" s="0"/>
      <c r="UE97" s="0"/>
      <c r="UF97" s="0"/>
      <c r="UG97" s="0"/>
      <c r="UH97" s="0"/>
      <c r="UI97" s="0"/>
      <c r="UJ97" s="0"/>
      <c r="UK97" s="0"/>
      <c r="UL97" s="0"/>
      <c r="UM97" s="0"/>
      <c r="UN97" s="0"/>
      <c r="UO97" s="0"/>
      <c r="UP97" s="0"/>
      <c r="UQ97" s="0"/>
      <c r="UR97" s="0"/>
      <c r="US97" s="0"/>
      <c r="UT97" s="0"/>
      <c r="UU97" s="0"/>
      <c r="UV97" s="0"/>
      <c r="UW97" s="0"/>
      <c r="UX97" s="0"/>
      <c r="UY97" s="0"/>
      <c r="UZ97" s="0"/>
      <c r="VA97" s="0"/>
      <c r="VB97" s="0"/>
      <c r="VC97" s="0"/>
      <c r="VD97" s="0"/>
      <c r="VE97" s="0"/>
      <c r="VF97" s="0"/>
      <c r="VG97" s="0"/>
      <c r="VH97" s="0"/>
      <c r="VI97" s="0"/>
      <c r="VJ97" s="0"/>
      <c r="VK97" s="0"/>
      <c r="VL97" s="0"/>
      <c r="VM97" s="0"/>
      <c r="VN97" s="0"/>
      <c r="VO97" s="0"/>
      <c r="VP97" s="0"/>
      <c r="VQ97" s="0"/>
      <c r="VR97" s="0"/>
      <c r="VS97" s="0"/>
      <c r="VT97" s="0"/>
      <c r="VU97" s="0"/>
      <c r="VV97" s="0"/>
      <c r="VW97" s="0"/>
      <c r="VX97" s="0"/>
      <c r="VY97" s="0"/>
      <c r="VZ97" s="0"/>
      <c r="WA97" s="0"/>
      <c r="WB97" s="0"/>
      <c r="WC97" s="0"/>
      <c r="WD97" s="0"/>
      <c r="WE97" s="0"/>
      <c r="WF97" s="0"/>
      <c r="WG97" s="0"/>
      <c r="WH97" s="0"/>
      <c r="WI97" s="0"/>
      <c r="WJ97" s="0"/>
      <c r="WK97" s="0"/>
      <c r="WL97" s="0"/>
      <c r="WM97" s="0"/>
      <c r="WN97" s="0"/>
      <c r="WO97" s="0"/>
      <c r="WP97" s="0"/>
      <c r="WQ97" s="0"/>
      <c r="WR97" s="0"/>
      <c r="WS97" s="0"/>
      <c r="WT97" s="0"/>
      <c r="WU97" s="0"/>
      <c r="WV97" s="0"/>
      <c r="WW97" s="0"/>
      <c r="WX97" s="0"/>
      <c r="WY97" s="0"/>
      <c r="WZ97" s="0"/>
      <c r="XA97" s="0"/>
      <c r="XB97" s="0"/>
      <c r="XC97" s="0"/>
      <c r="XD97" s="0"/>
      <c r="XE97" s="0"/>
      <c r="XF97" s="0"/>
      <c r="XG97" s="0"/>
      <c r="XH97" s="0"/>
      <c r="XI97" s="0"/>
      <c r="XJ97" s="0"/>
      <c r="XK97" s="0"/>
      <c r="XL97" s="0"/>
      <c r="XM97" s="0"/>
      <c r="XN97" s="0"/>
      <c r="XO97" s="0"/>
      <c r="XP97" s="0"/>
      <c r="XQ97" s="0"/>
      <c r="XR97" s="0"/>
      <c r="XS97" s="0"/>
      <c r="XT97" s="0"/>
      <c r="XU97" s="0"/>
      <c r="XV97" s="0"/>
      <c r="XW97" s="0"/>
      <c r="XX97" s="0"/>
      <c r="XY97" s="0"/>
      <c r="XZ97" s="0"/>
      <c r="YA97" s="0"/>
      <c r="YB97" s="0"/>
      <c r="YC97" s="0"/>
      <c r="YD97" s="0"/>
      <c r="YE97" s="0"/>
      <c r="YF97" s="0"/>
      <c r="YG97" s="0"/>
      <c r="YH97" s="0"/>
      <c r="YI97" s="0"/>
      <c r="YJ97" s="0"/>
      <c r="YK97" s="0"/>
      <c r="YL97" s="0"/>
      <c r="YM97" s="0"/>
      <c r="YN97" s="0"/>
      <c r="YO97" s="0"/>
      <c r="YP97" s="0"/>
      <c r="YQ97" s="0"/>
      <c r="YR97" s="0"/>
      <c r="YS97" s="0"/>
      <c r="YT97" s="0"/>
      <c r="YU97" s="0"/>
      <c r="YV97" s="0"/>
      <c r="YW97" s="0"/>
      <c r="YX97" s="0"/>
      <c r="YY97" s="0"/>
      <c r="YZ97" s="0"/>
      <c r="ZA97" s="0"/>
      <c r="ZB97" s="0"/>
      <c r="ZC97" s="0"/>
      <c r="ZD97" s="0"/>
      <c r="ZE97" s="0"/>
      <c r="ZF97" s="0"/>
      <c r="ZG97" s="0"/>
      <c r="ZH97" s="0"/>
      <c r="ZI97" s="0"/>
      <c r="ZJ97" s="0"/>
      <c r="ZK97" s="0"/>
      <c r="ZL97" s="0"/>
      <c r="ZM97" s="0"/>
      <c r="ZN97" s="0"/>
      <c r="ZO97" s="0"/>
      <c r="ZP97" s="0"/>
      <c r="ZQ97" s="0"/>
      <c r="ZR97" s="0"/>
      <c r="ZS97" s="0"/>
      <c r="ZT97" s="0"/>
      <c r="ZU97" s="0"/>
      <c r="ZV97" s="0"/>
      <c r="ZW97" s="0"/>
      <c r="ZX97" s="0"/>
      <c r="ZY97" s="0"/>
      <c r="ZZ97" s="0"/>
      <c r="AAA97" s="0"/>
      <c r="AAB97" s="0"/>
      <c r="AAC97" s="0"/>
      <c r="AAD97" s="0"/>
      <c r="AAE97" s="0"/>
      <c r="AAF97" s="0"/>
      <c r="AAG97" s="0"/>
      <c r="AAH97" s="0"/>
      <c r="AAI97" s="0"/>
      <c r="AAJ97" s="0"/>
      <c r="AAK97" s="0"/>
      <c r="AAL97" s="0"/>
      <c r="AAM97" s="0"/>
      <c r="AAN97" s="0"/>
      <c r="AAO97" s="0"/>
      <c r="AAP97" s="0"/>
      <c r="AAQ97" s="0"/>
      <c r="AAR97" s="0"/>
      <c r="AAS97" s="0"/>
      <c r="AAT97" s="0"/>
      <c r="AAU97" s="0"/>
      <c r="AAV97" s="0"/>
      <c r="AAW97" s="0"/>
      <c r="AAX97" s="0"/>
      <c r="AAY97" s="0"/>
      <c r="AAZ97" s="0"/>
      <c r="ABA97" s="0"/>
      <c r="ABB97" s="0"/>
      <c r="ABC97" s="0"/>
      <c r="ABD97" s="0"/>
      <c r="ABE97" s="0"/>
      <c r="ABF97" s="0"/>
      <c r="ABG97" s="0"/>
      <c r="ABH97" s="0"/>
      <c r="ABI97" s="0"/>
      <c r="ABJ97" s="0"/>
      <c r="ABK97" s="0"/>
      <c r="ABL97" s="0"/>
      <c r="ABM97" s="0"/>
      <c r="ABN97" s="0"/>
      <c r="ABO97" s="0"/>
      <c r="ABP97" s="0"/>
      <c r="ABQ97" s="0"/>
      <c r="ABR97" s="0"/>
      <c r="ABS97" s="0"/>
      <c r="ABT97" s="0"/>
      <c r="ABU97" s="0"/>
      <c r="ABV97" s="0"/>
      <c r="ABW97" s="0"/>
      <c r="ABX97" s="0"/>
      <c r="ABY97" s="0"/>
      <c r="ABZ97" s="0"/>
      <c r="ACA97" s="0"/>
      <c r="ACB97" s="0"/>
      <c r="ACC97" s="0"/>
      <c r="ACD97" s="0"/>
      <c r="ACE97" s="0"/>
      <c r="ACF97" s="0"/>
      <c r="ACG97" s="0"/>
      <c r="ACH97" s="0"/>
      <c r="ACI97" s="0"/>
      <c r="ACJ97" s="0"/>
      <c r="ACK97" s="0"/>
      <c r="ACL97" s="0"/>
      <c r="ACM97" s="0"/>
      <c r="ACN97" s="0"/>
      <c r="ACO97" s="0"/>
      <c r="ACP97" s="0"/>
      <c r="ACQ97" s="0"/>
      <c r="ACR97" s="0"/>
      <c r="ACS97" s="0"/>
      <c r="ACT97" s="0"/>
      <c r="ACU97" s="0"/>
      <c r="ACV97" s="0"/>
      <c r="ACW97" s="0"/>
      <c r="ACX97" s="0"/>
      <c r="ACY97" s="0"/>
      <c r="ACZ97" s="0"/>
      <c r="ADA97" s="0"/>
      <c r="ADB97" s="0"/>
      <c r="ADC97" s="0"/>
      <c r="ADD97" s="0"/>
      <c r="ADE97" s="0"/>
      <c r="ADF97" s="0"/>
      <c r="ADG97" s="0"/>
      <c r="ADH97" s="0"/>
      <c r="ADI97" s="0"/>
      <c r="ADJ97" s="0"/>
      <c r="ADK97" s="0"/>
      <c r="ADL97" s="0"/>
      <c r="ADM97" s="0"/>
      <c r="ADN97" s="0"/>
      <c r="ADO97" s="0"/>
      <c r="ADP97" s="0"/>
      <c r="ADQ97" s="0"/>
      <c r="ADR97" s="0"/>
      <c r="ADS97" s="0"/>
      <c r="ADT97" s="0"/>
      <c r="ADU97" s="0"/>
      <c r="ADV97" s="0"/>
      <c r="ADW97" s="0"/>
      <c r="ADX97" s="0"/>
      <c r="ADY97" s="0"/>
      <c r="ADZ97" s="0"/>
      <c r="AEA97" s="0"/>
      <c r="AEB97" s="0"/>
      <c r="AEC97" s="0"/>
      <c r="AED97" s="0"/>
      <c r="AEE97" s="0"/>
      <c r="AEF97" s="0"/>
      <c r="AEG97" s="0"/>
      <c r="AEH97" s="0"/>
      <c r="AEI97" s="0"/>
      <c r="AEJ97" s="0"/>
      <c r="AEK97" s="0"/>
      <c r="AEL97" s="0"/>
      <c r="AEM97" s="0"/>
      <c r="AEN97" s="0"/>
      <c r="AEO97" s="0"/>
      <c r="AEP97" s="0"/>
      <c r="AEQ97" s="0"/>
      <c r="AER97" s="0"/>
      <c r="AES97" s="0"/>
      <c r="AET97" s="0"/>
      <c r="AEU97" s="0"/>
      <c r="AEV97" s="0"/>
      <c r="AEW97" s="0"/>
      <c r="AEX97" s="0"/>
      <c r="AEY97" s="0"/>
      <c r="AEZ97" s="0"/>
      <c r="AFA97" s="0"/>
      <c r="AFB97" s="0"/>
      <c r="AFC97" s="0"/>
      <c r="AFD97" s="0"/>
      <c r="AFE97" s="0"/>
      <c r="AFF97" s="0"/>
      <c r="AFG97" s="0"/>
      <c r="AFH97" s="0"/>
      <c r="AFI97" s="0"/>
      <c r="AFJ97" s="0"/>
      <c r="AFK97" s="0"/>
      <c r="AFL97" s="0"/>
      <c r="AFM97" s="0"/>
      <c r="AFN97" s="0"/>
      <c r="AFO97" s="0"/>
      <c r="AFP97" s="0"/>
      <c r="AFQ97" s="0"/>
      <c r="AFR97" s="0"/>
      <c r="AFS97" s="0"/>
      <c r="AFT97" s="0"/>
      <c r="AFU97" s="0"/>
      <c r="AFV97" s="0"/>
      <c r="AFW97" s="0"/>
      <c r="AFX97" s="0"/>
      <c r="AFY97" s="0"/>
      <c r="AFZ97" s="0"/>
      <c r="AGA97" s="0"/>
      <c r="AGB97" s="0"/>
      <c r="AGC97" s="0"/>
      <c r="AGD97" s="0"/>
      <c r="AGE97" s="0"/>
      <c r="AGF97" s="0"/>
      <c r="AGG97" s="0"/>
      <c r="AGH97" s="0"/>
      <c r="AGI97" s="0"/>
      <c r="AGJ97" s="0"/>
      <c r="AGK97" s="0"/>
      <c r="AGL97" s="0"/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customFormat="false" ht="12.8" hidden="false" customHeight="true" outlineLevel="0" collapsed="false">
      <c r="A98" s="1" t="s">
        <v>329</v>
      </c>
      <c r="B98" s="1" t="s">
        <v>337</v>
      </c>
      <c r="C98" s="1" t="s">
        <v>339</v>
      </c>
      <c r="D98" s="0"/>
      <c r="E98" s="0"/>
      <c r="F98" s="0"/>
      <c r="G98" s="0"/>
      <c r="H98" s="0"/>
      <c r="I98" s="1" t="s">
        <v>20</v>
      </c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  <c r="HY98" s="0"/>
      <c r="HZ98" s="0"/>
      <c r="IA98" s="0"/>
      <c r="IB98" s="0"/>
      <c r="IC98" s="0"/>
      <c r="ID98" s="0"/>
      <c r="IE98" s="0"/>
      <c r="IF98" s="0"/>
      <c r="IG98" s="0"/>
      <c r="IH98" s="0"/>
      <c r="II98" s="0"/>
      <c r="IJ98" s="0"/>
      <c r="IK98" s="0"/>
      <c r="IL98" s="0"/>
      <c r="IM98" s="0"/>
      <c r="IN98" s="0"/>
      <c r="IO98" s="0"/>
      <c r="IP98" s="0"/>
      <c r="IQ98" s="0"/>
      <c r="IR98" s="0"/>
      <c r="IS98" s="0"/>
      <c r="IT98" s="0"/>
      <c r="IU98" s="0"/>
      <c r="IV98" s="0"/>
      <c r="IW98" s="0"/>
      <c r="IX98" s="0"/>
      <c r="IY98" s="0"/>
      <c r="IZ98" s="0"/>
      <c r="JA98" s="0"/>
      <c r="JB98" s="0"/>
      <c r="JC98" s="0"/>
      <c r="JD98" s="0"/>
      <c r="JE98" s="0"/>
      <c r="JF98" s="0"/>
      <c r="JG98" s="0"/>
      <c r="JH98" s="0"/>
      <c r="JI98" s="0"/>
      <c r="JJ98" s="0"/>
      <c r="JK98" s="0"/>
      <c r="JL98" s="0"/>
      <c r="JM98" s="0"/>
      <c r="JN98" s="0"/>
      <c r="JO98" s="0"/>
      <c r="JP98" s="0"/>
      <c r="JQ98" s="0"/>
      <c r="JR98" s="0"/>
      <c r="JS98" s="0"/>
      <c r="JT98" s="0"/>
      <c r="JU98" s="0"/>
      <c r="JV98" s="0"/>
      <c r="JW98" s="0"/>
      <c r="JX98" s="0"/>
      <c r="JY98" s="0"/>
      <c r="JZ98" s="0"/>
      <c r="KA98" s="0"/>
      <c r="KB98" s="0"/>
      <c r="KC98" s="0"/>
      <c r="KD98" s="0"/>
      <c r="KE98" s="0"/>
      <c r="KF98" s="0"/>
      <c r="KG98" s="0"/>
      <c r="KH98" s="0"/>
      <c r="KI98" s="0"/>
      <c r="KJ98" s="0"/>
      <c r="KK98" s="0"/>
      <c r="KL98" s="0"/>
      <c r="KM98" s="0"/>
      <c r="KN98" s="0"/>
      <c r="KO98" s="0"/>
      <c r="KP98" s="0"/>
      <c r="KQ98" s="0"/>
      <c r="KR98" s="0"/>
      <c r="KS98" s="0"/>
      <c r="KT98" s="0"/>
      <c r="KU98" s="0"/>
      <c r="KV98" s="0"/>
      <c r="KW98" s="0"/>
      <c r="KX98" s="0"/>
      <c r="KY98" s="0"/>
      <c r="KZ98" s="0"/>
      <c r="LA98" s="0"/>
      <c r="LB98" s="0"/>
      <c r="LC98" s="0"/>
      <c r="LD98" s="0"/>
      <c r="LE98" s="0"/>
      <c r="LF98" s="0"/>
      <c r="LG98" s="0"/>
      <c r="LH98" s="0"/>
      <c r="LI98" s="0"/>
      <c r="LJ98" s="0"/>
      <c r="LK98" s="0"/>
      <c r="LL98" s="0"/>
      <c r="LM98" s="0"/>
      <c r="LN98" s="0"/>
      <c r="LO98" s="0"/>
      <c r="LP98" s="0"/>
      <c r="LQ98" s="0"/>
      <c r="LR98" s="0"/>
      <c r="LS98" s="0"/>
      <c r="LT98" s="0"/>
      <c r="LU98" s="0"/>
      <c r="LV98" s="0"/>
      <c r="LW98" s="0"/>
      <c r="LX98" s="0"/>
      <c r="LY98" s="0"/>
      <c r="LZ98" s="0"/>
      <c r="MA98" s="0"/>
      <c r="MB98" s="0"/>
      <c r="MC98" s="0"/>
      <c r="MD98" s="0"/>
      <c r="ME98" s="0"/>
      <c r="MF98" s="0"/>
      <c r="MG98" s="0"/>
      <c r="MH98" s="0"/>
      <c r="MI98" s="0"/>
      <c r="MJ98" s="0"/>
      <c r="MK98" s="0"/>
      <c r="ML98" s="0"/>
      <c r="MM98" s="0"/>
      <c r="MN98" s="0"/>
      <c r="MO98" s="0"/>
      <c r="MP98" s="0"/>
      <c r="MQ98" s="0"/>
      <c r="MR98" s="0"/>
      <c r="MS98" s="0"/>
      <c r="MT98" s="0"/>
      <c r="MU98" s="0"/>
      <c r="MV98" s="0"/>
      <c r="MW98" s="0"/>
      <c r="MX98" s="0"/>
      <c r="MY98" s="0"/>
      <c r="MZ98" s="0"/>
      <c r="NA98" s="0"/>
      <c r="NB98" s="0"/>
      <c r="NC98" s="0"/>
      <c r="ND98" s="0"/>
      <c r="NE98" s="0"/>
      <c r="NF98" s="0"/>
      <c r="NG98" s="0"/>
      <c r="NH98" s="0"/>
      <c r="NI98" s="0"/>
      <c r="NJ98" s="0"/>
      <c r="NK98" s="0"/>
      <c r="NL98" s="0"/>
      <c r="NM98" s="0"/>
      <c r="NN98" s="0"/>
      <c r="NO98" s="0"/>
      <c r="NP98" s="0"/>
      <c r="NQ98" s="0"/>
      <c r="NR98" s="0"/>
      <c r="NS98" s="0"/>
      <c r="NT98" s="0"/>
      <c r="NU98" s="0"/>
      <c r="NV98" s="0"/>
      <c r="NW98" s="0"/>
      <c r="NX98" s="0"/>
      <c r="NY98" s="0"/>
      <c r="NZ98" s="0"/>
      <c r="OA98" s="0"/>
      <c r="OB98" s="0"/>
      <c r="OC98" s="0"/>
      <c r="OD98" s="0"/>
      <c r="OE98" s="0"/>
      <c r="OF98" s="0"/>
      <c r="OG98" s="0"/>
      <c r="OH98" s="0"/>
      <c r="OI98" s="0"/>
      <c r="OJ98" s="0"/>
      <c r="OK98" s="0"/>
      <c r="OL98" s="0"/>
      <c r="OM98" s="0"/>
      <c r="ON98" s="0"/>
      <c r="OO98" s="0"/>
      <c r="OP98" s="0"/>
      <c r="OQ98" s="0"/>
      <c r="OR98" s="0"/>
      <c r="OS98" s="0"/>
      <c r="OT98" s="0"/>
      <c r="OU98" s="0"/>
      <c r="OV98" s="0"/>
      <c r="OW98" s="0"/>
      <c r="OX98" s="0"/>
      <c r="OY98" s="0"/>
      <c r="OZ98" s="0"/>
      <c r="PA98" s="0"/>
      <c r="PB98" s="0"/>
      <c r="PC98" s="0"/>
      <c r="PD98" s="0"/>
      <c r="PE98" s="0"/>
      <c r="PF98" s="0"/>
      <c r="PG98" s="0"/>
      <c r="PH98" s="0"/>
      <c r="PI98" s="0"/>
      <c r="PJ98" s="0"/>
      <c r="PK98" s="0"/>
      <c r="PL98" s="0"/>
      <c r="PM98" s="0"/>
      <c r="PN98" s="0"/>
      <c r="PO98" s="0"/>
      <c r="PP98" s="0"/>
      <c r="PQ98" s="0"/>
      <c r="PR98" s="0"/>
      <c r="PS98" s="0"/>
      <c r="PT98" s="0"/>
      <c r="PU98" s="0"/>
      <c r="PV98" s="0"/>
      <c r="PW98" s="0"/>
      <c r="PX98" s="0"/>
      <c r="PY98" s="0"/>
      <c r="PZ98" s="0"/>
      <c r="QA98" s="0"/>
      <c r="QB98" s="0"/>
      <c r="QC98" s="0"/>
      <c r="QD98" s="0"/>
      <c r="QE98" s="0"/>
      <c r="QF98" s="0"/>
      <c r="QG98" s="0"/>
      <c r="QH98" s="0"/>
      <c r="QI98" s="0"/>
      <c r="QJ98" s="0"/>
      <c r="QK98" s="0"/>
      <c r="QL98" s="0"/>
      <c r="QM98" s="0"/>
      <c r="QN98" s="0"/>
      <c r="QO98" s="0"/>
      <c r="QP98" s="0"/>
      <c r="QQ98" s="0"/>
      <c r="QR98" s="0"/>
      <c r="QS98" s="0"/>
      <c r="QT98" s="0"/>
      <c r="QU98" s="0"/>
      <c r="QV98" s="0"/>
      <c r="QW98" s="0"/>
      <c r="QX98" s="0"/>
      <c r="QY98" s="0"/>
      <c r="QZ98" s="0"/>
      <c r="RA98" s="0"/>
      <c r="RB98" s="0"/>
      <c r="RC98" s="0"/>
      <c r="RD98" s="0"/>
      <c r="RE98" s="0"/>
      <c r="RF98" s="0"/>
      <c r="RG98" s="0"/>
      <c r="RH98" s="0"/>
      <c r="RI98" s="0"/>
      <c r="RJ98" s="0"/>
      <c r="RK98" s="0"/>
      <c r="RL98" s="0"/>
      <c r="RM98" s="0"/>
      <c r="RN98" s="0"/>
      <c r="RO98" s="0"/>
      <c r="RP98" s="0"/>
      <c r="RQ98" s="0"/>
      <c r="RR98" s="0"/>
      <c r="RS98" s="0"/>
      <c r="RT98" s="0"/>
      <c r="RU98" s="0"/>
      <c r="RV98" s="0"/>
      <c r="RW98" s="0"/>
      <c r="RX98" s="0"/>
      <c r="RY98" s="0"/>
      <c r="RZ98" s="0"/>
      <c r="SA98" s="0"/>
      <c r="SB98" s="0"/>
      <c r="SC98" s="0"/>
      <c r="SD98" s="0"/>
      <c r="SE98" s="0"/>
      <c r="SF98" s="0"/>
      <c r="SG98" s="0"/>
      <c r="SH98" s="0"/>
      <c r="SI98" s="0"/>
      <c r="SJ98" s="0"/>
      <c r="SK98" s="0"/>
      <c r="SL98" s="0"/>
      <c r="SM98" s="0"/>
      <c r="SN98" s="0"/>
      <c r="SO98" s="0"/>
      <c r="SP98" s="0"/>
      <c r="SQ98" s="0"/>
      <c r="SR98" s="0"/>
      <c r="SS98" s="0"/>
      <c r="ST98" s="0"/>
      <c r="SU98" s="0"/>
      <c r="SV98" s="0"/>
      <c r="SW98" s="0"/>
      <c r="SX98" s="0"/>
      <c r="SY98" s="0"/>
      <c r="SZ98" s="0"/>
      <c r="TA98" s="0"/>
      <c r="TB98" s="0"/>
      <c r="TC98" s="0"/>
      <c r="TD98" s="0"/>
      <c r="TE98" s="0"/>
      <c r="TF98" s="0"/>
      <c r="TG98" s="0"/>
      <c r="TH98" s="0"/>
      <c r="TI98" s="0"/>
      <c r="TJ98" s="0"/>
      <c r="TK98" s="0"/>
      <c r="TL98" s="0"/>
      <c r="TM98" s="0"/>
      <c r="TN98" s="0"/>
      <c r="TO98" s="0"/>
      <c r="TP98" s="0"/>
      <c r="TQ98" s="0"/>
      <c r="TR98" s="0"/>
      <c r="TS98" s="0"/>
      <c r="TT98" s="0"/>
      <c r="TU98" s="0"/>
      <c r="TV98" s="0"/>
      <c r="TW98" s="0"/>
      <c r="TX98" s="0"/>
      <c r="TY98" s="0"/>
      <c r="TZ98" s="0"/>
      <c r="UA98" s="0"/>
      <c r="UB98" s="0"/>
      <c r="UC98" s="0"/>
      <c r="UD98" s="0"/>
      <c r="UE98" s="0"/>
      <c r="UF98" s="0"/>
      <c r="UG98" s="0"/>
      <c r="UH98" s="0"/>
      <c r="UI98" s="0"/>
      <c r="UJ98" s="0"/>
      <c r="UK98" s="0"/>
      <c r="UL98" s="0"/>
      <c r="UM98" s="0"/>
      <c r="UN98" s="0"/>
      <c r="UO98" s="0"/>
      <c r="UP98" s="0"/>
      <c r="UQ98" s="0"/>
      <c r="UR98" s="0"/>
      <c r="US98" s="0"/>
      <c r="UT98" s="0"/>
      <c r="UU98" s="0"/>
      <c r="UV98" s="0"/>
      <c r="UW98" s="0"/>
      <c r="UX98" s="0"/>
      <c r="UY98" s="0"/>
      <c r="UZ98" s="0"/>
      <c r="VA98" s="0"/>
      <c r="VB98" s="0"/>
      <c r="VC98" s="0"/>
      <c r="VD98" s="0"/>
      <c r="VE98" s="0"/>
      <c r="VF98" s="0"/>
      <c r="VG98" s="0"/>
      <c r="VH98" s="0"/>
      <c r="VI98" s="0"/>
      <c r="VJ98" s="0"/>
      <c r="VK98" s="0"/>
      <c r="VL98" s="0"/>
      <c r="VM98" s="0"/>
      <c r="VN98" s="0"/>
      <c r="VO98" s="0"/>
      <c r="VP98" s="0"/>
      <c r="VQ98" s="0"/>
      <c r="VR98" s="0"/>
      <c r="VS98" s="0"/>
      <c r="VT98" s="0"/>
      <c r="VU98" s="0"/>
      <c r="VV98" s="0"/>
      <c r="VW98" s="0"/>
      <c r="VX98" s="0"/>
      <c r="VY98" s="0"/>
      <c r="VZ98" s="0"/>
      <c r="WA98" s="0"/>
      <c r="WB98" s="0"/>
      <c r="WC98" s="0"/>
      <c r="WD98" s="0"/>
      <c r="WE98" s="0"/>
      <c r="WF98" s="0"/>
      <c r="WG98" s="0"/>
      <c r="WH98" s="0"/>
      <c r="WI98" s="0"/>
      <c r="WJ98" s="0"/>
      <c r="WK98" s="0"/>
      <c r="WL98" s="0"/>
      <c r="WM98" s="0"/>
      <c r="WN98" s="0"/>
      <c r="WO98" s="0"/>
      <c r="WP98" s="0"/>
      <c r="WQ98" s="0"/>
      <c r="WR98" s="0"/>
      <c r="WS98" s="0"/>
      <c r="WT98" s="0"/>
      <c r="WU98" s="0"/>
      <c r="WV98" s="0"/>
      <c r="WW98" s="0"/>
      <c r="WX98" s="0"/>
      <c r="WY98" s="0"/>
      <c r="WZ98" s="0"/>
      <c r="XA98" s="0"/>
      <c r="XB98" s="0"/>
      <c r="XC98" s="0"/>
      <c r="XD98" s="0"/>
      <c r="XE98" s="0"/>
      <c r="XF98" s="0"/>
      <c r="XG98" s="0"/>
      <c r="XH98" s="0"/>
      <c r="XI98" s="0"/>
      <c r="XJ98" s="0"/>
      <c r="XK98" s="0"/>
      <c r="XL98" s="0"/>
      <c r="XM98" s="0"/>
      <c r="XN98" s="0"/>
      <c r="XO98" s="0"/>
      <c r="XP98" s="0"/>
      <c r="XQ98" s="0"/>
      <c r="XR98" s="0"/>
      <c r="XS98" s="0"/>
      <c r="XT98" s="0"/>
      <c r="XU98" s="0"/>
      <c r="XV98" s="0"/>
      <c r="XW98" s="0"/>
      <c r="XX98" s="0"/>
      <c r="XY98" s="0"/>
      <c r="XZ98" s="0"/>
      <c r="YA98" s="0"/>
      <c r="YB98" s="0"/>
      <c r="YC98" s="0"/>
      <c r="YD98" s="0"/>
      <c r="YE98" s="0"/>
      <c r="YF98" s="0"/>
      <c r="YG98" s="0"/>
      <c r="YH98" s="0"/>
      <c r="YI98" s="0"/>
      <c r="YJ98" s="0"/>
      <c r="YK98" s="0"/>
      <c r="YL98" s="0"/>
      <c r="YM98" s="0"/>
      <c r="YN98" s="0"/>
      <c r="YO98" s="0"/>
      <c r="YP98" s="0"/>
      <c r="YQ98" s="0"/>
      <c r="YR98" s="0"/>
      <c r="YS98" s="0"/>
      <c r="YT98" s="0"/>
      <c r="YU98" s="0"/>
      <c r="YV98" s="0"/>
      <c r="YW98" s="0"/>
      <c r="YX98" s="0"/>
      <c r="YY98" s="0"/>
      <c r="YZ98" s="0"/>
      <c r="ZA98" s="0"/>
      <c r="ZB98" s="0"/>
      <c r="ZC98" s="0"/>
      <c r="ZD98" s="0"/>
      <c r="ZE98" s="0"/>
      <c r="ZF98" s="0"/>
      <c r="ZG98" s="0"/>
      <c r="ZH98" s="0"/>
      <c r="ZI98" s="0"/>
      <c r="ZJ98" s="0"/>
      <c r="ZK98" s="0"/>
      <c r="ZL98" s="0"/>
      <c r="ZM98" s="0"/>
      <c r="ZN98" s="0"/>
      <c r="ZO98" s="0"/>
      <c r="ZP98" s="0"/>
      <c r="ZQ98" s="0"/>
      <c r="ZR98" s="0"/>
      <c r="ZS98" s="0"/>
      <c r="ZT98" s="0"/>
      <c r="ZU98" s="0"/>
      <c r="ZV98" s="0"/>
      <c r="ZW98" s="0"/>
      <c r="ZX98" s="0"/>
      <c r="ZY98" s="0"/>
      <c r="ZZ98" s="0"/>
      <c r="AAA98" s="0"/>
      <c r="AAB98" s="0"/>
      <c r="AAC98" s="0"/>
      <c r="AAD98" s="0"/>
      <c r="AAE98" s="0"/>
      <c r="AAF98" s="0"/>
      <c r="AAG98" s="0"/>
      <c r="AAH98" s="0"/>
      <c r="AAI98" s="0"/>
      <c r="AAJ98" s="0"/>
      <c r="AAK98" s="0"/>
      <c r="AAL98" s="0"/>
      <c r="AAM98" s="0"/>
      <c r="AAN98" s="0"/>
      <c r="AAO98" s="0"/>
      <c r="AAP98" s="0"/>
      <c r="AAQ98" s="0"/>
      <c r="AAR98" s="0"/>
      <c r="AAS98" s="0"/>
      <c r="AAT98" s="0"/>
      <c r="AAU98" s="0"/>
      <c r="AAV98" s="0"/>
      <c r="AAW98" s="0"/>
      <c r="AAX98" s="0"/>
      <c r="AAY98" s="0"/>
      <c r="AAZ98" s="0"/>
      <c r="ABA98" s="0"/>
      <c r="ABB98" s="0"/>
      <c r="ABC98" s="0"/>
      <c r="ABD98" s="0"/>
      <c r="ABE98" s="0"/>
      <c r="ABF98" s="0"/>
      <c r="ABG98" s="0"/>
      <c r="ABH98" s="0"/>
      <c r="ABI98" s="0"/>
      <c r="ABJ98" s="0"/>
      <c r="ABK98" s="0"/>
      <c r="ABL98" s="0"/>
      <c r="ABM98" s="0"/>
      <c r="ABN98" s="0"/>
      <c r="ABO98" s="0"/>
      <c r="ABP98" s="0"/>
      <c r="ABQ98" s="0"/>
      <c r="ABR98" s="0"/>
      <c r="ABS98" s="0"/>
      <c r="ABT98" s="0"/>
      <c r="ABU98" s="0"/>
      <c r="ABV98" s="0"/>
      <c r="ABW98" s="0"/>
      <c r="ABX98" s="0"/>
      <c r="ABY98" s="0"/>
      <c r="ABZ98" s="0"/>
      <c r="ACA98" s="0"/>
      <c r="ACB98" s="0"/>
      <c r="ACC98" s="0"/>
      <c r="ACD98" s="0"/>
      <c r="ACE98" s="0"/>
      <c r="ACF98" s="0"/>
      <c r="ACG98" s="0"/>
      <c r="ACH98" s="0"/>
      <c r="ACI98" s="0"/>
      <c r="ACJ98" s="0"/>
      <c r="ACK98" s="0"/>
      <c r="ACL98" s="0"/>
      <c r="ACM98" s="0"/>
      <c r="ACN98" s="0"/>
      <c r="ACO98" s="0"/>
      <c r="ACP98" s="0"/>
      <c r="ACQ98" s="0"/>
      <c r="ACR98" s="0"/>
      <c r="ACS98" s="0"/>
      <c r="ACT98" s="0"/>
      <c r="ACU98" s="0"/>
      <c r="ACV98" s="0"/>
      <c r="ACW98" s="0"/>
      <c r="ACX98" s="0"/>
      <c r="ACY98" s="0"/>
      <c r="ACZ98" s="0"/>
      <c r="ADA98" s="0"/>
      <c r="ADB98" s="0"/>
      <c r="ADC98" s="0"/>
      <c r="ADD98" s="0"/>
      <c r="ADE98" s="0"/>
      <c r="ADF98" s="0"/>
      <c r="ADG98" s="0"/>
      <c r="ADH98" s="0"/>
      <c r="ADI98" s="0"/>
      <c r="ADJ98" s="0"/>
      <c r="ADK98" s="0"/>
      <c r="ADL98" s="0"/>
      <c r="ADM98" s="0"/>
      <c r="ADN98" s="0"/>
      <c r="ADO98" s="0"/>
      <c r="ADP98" s="0"/>
      <c r="ADQ98" s="0"/>
      <c r="ADR98" s="0"/>
      <c r="ADS98" s="0"/>
      <c r="ADT98" s="0"/>
      <c r="ADU98" s="0"/>
      <c r="ADV98" s="0"/>
      <c r="ADW98" s="0"/>
      <c r="ADX98" s="0"/>
      <c r="ADY98" s="0"/>
      <c r="ADZ98" s="0"/>
      <c r="AEA98" s="0"/>
      <c r="AEB98" s="0"/>
      <c r="AEC98" s="0"/>
      <c r="AED98" s="0"/>
      <c r="AEE98" s="0"/>
      <c r="AEF98" s="0"/>
      <c r="AEG98" s="0"/>
      <c r="AEH98" s="0"/>
      <c r="AEI98" s="0"/>
      <c r="AEJ98" s="0"/>
      <c r="AEK98" s="0"/>
      <c r="AEL98" s="0"/>
      <c r="AEM98" s="0"/>
      <c r="AEN98" s="0"/>
      <c r="AEO98" s="0"/>
      <c r="AEP98" s="0"/>
      <c r="AEQ98" s="0"/>
      <c r="AER98" s="0"/>
      <c r="AES98" s="0"/>
      <c r="AET98" s="0"/>
      <c r="AEU98" s="0"/>
      <c r="AEV98" s="0"/>
      <c r="AEW98" s="0"/>
      <c r="AEX98" s="0"/>
      <c r="AEY98" s="0"/>
      <c r="AEZ98" s="0"/>
      <c r="AFA98" s="0"/>
      <c r="AFB98" s="0"/>
      <c r="AFC98" s="0"/>
      <c r="AFD98" s="0"/>
      <c r="AFE98" s="0"/>
      <c r="AFF98" s="0"/>
      <c r="AFG98" s="0"/>
      <c r="AFH98" s="0"/>
      <c r="AFI98" s="0"/>
      <c r="AFJ98" s="0"/>
      <c r="AFK98" s="0"/>
      <c r="AFL98" s="0"/>
      <c r="AFM98" s="0"/>
      <c r="AFN98" s="0"/>
      <c r="AFO98" s="0"/>
      <c r="AFP98" s="0"/>
      <c r="AFQ98" s="0"/>
      <c r="AFR98" s="0"/>
      <c r="AFS98" s="0"/>
      <c r="AFT98" s="0"/>
      <c r="AFU98" s="0"/>
      <c r="AFV98" s="0"/>
      <c r="AFW98" s="0"/>
      <c r="AFX98" s="0"/>
      <c r="AFY98" s="0"/>
      <c r="AFZ98" s="0"/>
      <c r="AGA98" s="0"/>
      <c r="AGB98" s="0"/>
      <c r="AGC98" s="0"/>
      <c r="AGD98" s="0"/>
      <c r="AGE98" s="0"/>
      <c r="AGF98" s="0"/>
      <c r="AGG98" s="0"/>
      <c r="AGH98" s="0"/>
      <c r="AGI98" s="0"/>
      <c r="AGJ98" s="0"/>
      <c r="AGK98" s="0"/>
      <c r="AGL98" s="0"/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customFormat="false" ht="12.8" hidden="false" customHeight="true" outlineLevel="0" collapsed="false">
      <c r="A99" s="1" t="s">
        <v>329</v>
      </c>
      <c r="B99" s="1" t="s">
        <v>337</v>
      </c>
      <c r="C99" s="1" t="s">
        <v>340</v>
      </c>
      <c r="D99" s="0"/>
      <c r="E99" s="0"/>
      <c r="F99" s="0"/>
      <c r="G99" s="0"/>
      <c r="H99" s="0"/>
      <c r="I99" s="1" t="s">
        <v>20</v>
      </c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customFormat="false" ht="12.8" hidden="false" customHeight="true" outlineLevel="0" collapsed="false">
      <c r="A100" s="1" t="s">
        <v>329</v>
      </c>
      <c r="B100" s="1" t="s">
        <v>337</v>
      </c>
      <c r="C100" s="1" t="s">
        <v>341</v>
      </c>
      <c r="D100" s="0"/>
      <c r="E100" s="0"/>
      <c r="F100" s="0"/>
      <c r="G100" s="0"/>
      <c r="H100" s="0"/>
      <c r="I100" s="1" t="s">
        <v>20</v>
      </c>
      <c r="J100" s="0"/>
      <c r="K100" s="0"/>
      <c r="L100" s="0"/>
      <c r="M100" s="0"/>
      <c r="N100" s="0"/>
      <c r="O100" s="0"/>
      <c r="P100" s="0"/>
      <c r="Q100" s="0"/>
      <c r="R100" s="0"/>
      <c r="S100" s="0"/>
      <c r="T100" s="0"/>
      <c r="U100" s="0"/>
      <c r="V100" s="0"/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  <c r="AMJ100" s="0"/>
    </row>
    <row r="101" customFormat="false" ht="12.8" hidden="false" customHeight="true" outlineLevel="0" collapsed="false">
      <c r="A101" s="1" t="s">
        <v>329</v>
      </c>
      <c r="B101" s="1" t="s">
        <v>337</v>
      </c>
      <c r="C101" s="1" t="s">
        <v>342</v>
      </c>
      <c r="D101" s="0"/>
      <c r="E101" s="0"/>
      <c r="F101" s="0"/>
      <c r="G101" s="0"/>
      <c r="H101" s="0"/>
      <c r="I101" s="1" t="s">
        <v>20</v>
      </c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  <c r="BW101" s="0"/>
      <c r="BX101" s="0"/>
      <c r="BY101" s="0"/>
      <c r="BZ101" s="0"/>
      <c r="CA101" s="0"/>
      <c r="CB101" s="0"/>
      <c r="CC101" s="0"/>
      <c r="CD101" s="0"/>
      <c r="CE101" s="0"/>
      <c r="CF101" s="0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  <c r="CS101" s="0"/>
      <c r="CT101" s="0"/>
      <c r="CU101" s="0"/>
      <c r="CV101" s="0"/>
      <c r="CW101" s="0"/>
      <c r="CX101" s="0"/>
      <c r="CY101" s="0"/>
      <c r="CZ101" s="0"/>
      <c r="DA101" s="0"/>
      <c r="DB101" s="0"/>
      <c r="DC101" s="0"/>
      <c r="DD101" s="0"/>
      <c r="DE101" s="0"/>
      <c r="DF101" s="0"/>
      <c r="DG101" s="0"/>
      <c r="DH101" s="0"/>
      <c r="DI101" s="0"/>
      <c r="DJ101" s="0"/>
      <c r="DK101" s="0"/>
      <c r="DL101" s="0"/>
      <c r="DM101" s="0"/>
      <c r="DN101" s="0"/>
      <c r="DO101" s="0"/>
      <c r="DP101" s="0"/>
      <c r="DQ101" s="0"/>
      <c r="DR101" s="0"/>
      <c r="DS101" s="0"/>
      <c r="DT101" s="0"/>
      <c r="DU101" s="0"/>
      <c r="DV101" s="0"/>
      <c r="DW101" s="0"/>
      <c r="DX101" s="0"/>
      <c r="DY101" s="0"/>
      <c r="DZ101" s="0"/>
      <c r="EA101" s="0"/>
      <c r="EB101" s="0"/>
      <c r="EC101" s="0"/>
      <c r="ED101" s="0"/>
      <c r="EE101" s="0"/>
      <c r="EF101" s="0"/>
      <c r="EG101" s="0"/>
      <c r="EH101" s="0"/>
      <c r="EI101" s="0"/>
      <c r="EJ101" s="0"/>
      <c r="EK101" s="0"/>
      <c r="EL101" s="0"/>
      <c r="EM101" s="0"/>
      <c r="EN101" s="0"/>
      <c r="EO101" s="0"/>
      <c r="EP101" s="0"/>
      <c r="EQ101" s="0"/>
      <c r="ER101" s="0"/>
      <c r="ES101" s="0"/>
      <c r="ET101" s="0"/>
      <c r="EU101" s="0"/>
      <c r="EV101" s="0"/>
      <c r="EW101" s="0"/>
      <c r="EX101" s="0"/>
      <c r="EY101" s="0"/>
      <c r="EZ101" s="0"/>
      <c r="FA101" s="0"/>
      <c r="FB101" s="0"/>
      <c r="FC101" s="0"/>
      <c r="FD101" s="0"/>
      <c r="FE101" s="0"/>
      <c r="FF101" s="0"/>
      <c r="FG101" s="0"/>
      <c r="FH101" s="0"/>
      <c r="FI101" s="0"/>
      <c r="FJ101" s="0"/>
      <c r="FK101" s="0"/>
      <c r="FL101" s="0"/>
      <c r="FM101" s="0"/>
      <c r="FN101" s="0"/>
      <c r="FO101" s="0"/>
      <c r="FP101" s="0"/>
      <c r="FQ101" s="0"/>
      <c r="FR101" s="0"/>
      <c r="FS101" s="0"/>
      <c r="FT101" s="0"/>
      <c r="FU101" s="0"/>
      <c r="FV101" s="0"/>
      <c r="FW101" s="0"/>
      <c r="FX101" s="0"/>
      <c r="FY101" s="0"/>
      <c r="FZ101" s="0"/>
      <c r="GA101" s="0"/>
      <c r="GB101" s="0"/>
      <c r="GC101" s="0"/>
      <c r="GD101" s="0"/>
      <c r="GE101" s="0"/>
      <c r="GF101" s="0"/>
      <c r="GG101" s="0"/>
      <c r="GH101" s="0"/>
      <c r="GI101" s="0"/>
      <c r="GJ101" s="0"/>
      <c r="GK101" s="0"/>
      <c r="GL101" s="0"/>
      <c r="GM101" s="0"/>
      <c r="GN101" s="0"/>
      <c r="GO101" s="0"/>
      <c r="GP101" s="0"/>
      <c r="GQ101" s="0"/>
      <c r="GR101" s="0"/>
      <c r="GS101" s="0"/>
      <c r="GT101" s="0"/>
      <c r="GU101" s="0"/>
      <c r="GV101" s="0"/>
      <c r="GW101" s="0"/>
      <c r="GX101" s="0"/>
      <c r="GY101" s="0"/>
      <c r="GZ101" s="0"/>
      <c r="HA101" s="0"/>
      <c r="HB101" s="0"/>
      <c r="HC101" s="0"/>
      <c r="HD101" s="0"/>
      <c r="HE101" s="0"/>
      <c r="HF101" s="0"/>
      <c r="HG101" s="0"/>
      <c r="HH101" s="0"/>
      <c r="HI101" s="0"/>
      <c r="HJ101" s="0"/>
      <c r="HK101" s="0"/>
      <c r="HL101" s="0"/>
      <c r="HM101" s="0"/>
      <c r="HN101" s="0"/>
      <c r="HO101" s="0"/>
      <c r="HP101" s="0"/>
      <c r="HQ101" s="0"/>
      <c r="HR101" s="0"/>
      <c r="HS101" s="0"/>
      <c r="HT101" s="0"/>
      <c r="HU101" s="0"/>
      <c r="HV101" s="0"/>
      <c r="HW101" s="0"/>
      <c r="HX101" s="0"/>
      <c r="HY101" s="0"/>
      <c r="HZ101" s="0"/>
      <c r="IA101" s="0"/>
      <c r="IB101" s="0"/>
      <c r="IC101" s="0"/>
      <c r="ID101" s="0"/>
      <c r="IE101" s="0"/>
      <c r="IF101" s="0"/>
      <c r="IG101" s="0"/>
      <c r="IH101" s="0"/>
      <c r="II101" s="0"/>
      <c r="IJ101" s="0"/>
      <c r="IK101" s="0"/>
      <c r="IL101" s="0"/>
      <c r="IM101" s="0"/>
      <c r="IN101" s="0"/>
      <c r="IO101" s="0"/>
      <c r="IP101" s="0"/>
      <c r="IQ101" s="0"/>
      <c r="IR101" s="0"/>
      <c r="IS101" s="0"/>
      <c r="IT101" s="0"/>
      <c r="IU101" s="0"/>
      <c r="IV101" s="0"/>
      <c r="IW101" s="0"/>
      <c r="IX101" s="0"/>
      <c r="IY101" s="0"/>
      <c r="IZ101" s="0"/>
      <c r="JA101" s="0"/>
      <c r="JB101" s="0"/>
      <c r="JC101" s="0"/>
      <c r="JD101" s="0"/>
      <c r="JE101" s="0"/>
      <c r="JF101" s="0"/>
      <c r="JG101" s="0"/>
      <c r="JH101" s="0"/>
      <c r="JI101" s="0"/>
      <c r="JJ101" s="0"/>
      <c r="JK101" s="0"/>
      <c r="JL101" s="0"/>
      <c r="JM101" s="0"/>
      <c r="JN101" s="0"/>
      <c r="JO101" s="0"/>
      <c r="JP101" s="0"/>
      <c r="JQ101" s="0"/>
      <c r="JR101" s="0"/>
      <c r="JS101" s="0"/>
      <c r="JT101" s="0"/>
      <c r="JU101" s="0"/>
      <c r="JV101" s="0"/>
      <c r="JW101" s="0"/>
      <c r="JX101" s="0"/>
      <c r="JY101" s="0"/>
      <c r="JZ101" s="0"/>
      <c r="KA101" s="0"/>
      <c r="KB101" s="0"/>
      <c r="KC101" s="0"/>
      <c r="KD101" s="0"/>
      <c r="KE101" s="0"/>
      <c r="KF101" s="0"/>
      <c r="KG101" s="0"/>
      <c r="KH101" s="0"/>
      <c r="KI101" s="0"/>
      <c r="KJ101" s="0"/>
      <c r="KK101" s="0"/>
      <c r="KL101" s="0"/>
      <c r="KM101" s="0"/>
      <c r="KN101" s="0"/>
      <c r="KO101" s="0"/>
      <c r="KP101" s="0"/>
      <c r="KQ101" s="0"/>
      <c r="KR101" s="0"/>
      <c r="KS101" s="0"/>
      <c r="KT101" s="0"/>
      <c r="KU101" s="0"/>
      <c r="KV101" s="0"/>
      <c r="KW101" s="0"/>
      <c r="KX101" s="0"/>
      <c r="KY101" s="0"/>
      <c r="KZ101" s="0"/>
      <c r="LA101" s="0"/>
      <c r="LB101" s="0"/>
      <c r="LC101" s="0"/>
      <c r="LD101" s="0"/>
      <c r="LE101" s="0"/>
      <c r="LF101" s="0"/>
      <c r="LG101" s="0"/>
      <c r="LH101" s="0"/>
      <c r="LI101" s="0"/>
      <c r="LJ101" s="0"/>
      <c r="LK101" s="0"/>
      <c r="LL101" s="0"/>
      <c r="LM101" s="0"/>
      <c r="LN101" s="0"/>
      <c r="LO101" s="0"/>
      <c r="LP101" s="0"/>
      <c r="LQ101" s="0"/>
      <c r="LR101" s="0"/>
      <c r="LS101" s="0"/>
      <c r="LT101" s="0"/>
      <c r="LU101" s="0"/>
      <c r="LV101" s="0"/>
      <c r="LW101" s="0"/>
      <c r="LX101" s="0"/>
      <c r="LY101" s="0"/>
      <c r="LZ101" s="0"/>
      <c r="MA101" s="0"/>
      <c r="MB101" s="0"/>
      <c r="MC101" s="0"/>
      <c r="MD101" s="0"/>
      <c r="ME101" s="0"/>
      <c r="MF101" s="0"/>
      <c r="MG101" s="0"/>
      <c r="MH101" s="0"/>
      <c r="MI101" s="0"/>
      <c r="MJ101" s="0"/>
      <c r="MK101" s="0"/>
      <c r="ML101" s="0"/>
      <c r="MM101" s="0"/>
      <c r="MN101" s="0"/>
      <c r="MO101" s="0"/>
      <c r="MP101" s="0"/>
      <c r="MQ101" s="0"/>
      <c r="MR101" s="0"/>
      <c r="MS101" s="0"/>
      <c r="MT101" s="0"/>
      <c r="MU101" s="0"/>
      <c r="MV101" s="0"/>
      <c r="MW101" s="0"/>
      <c r="MX101" s="0"/>
      <c r="MY101" s="0"/>
      <c r="MZ101" s="0"/>
      <c r="NA101" s="0"/>
      <c r="NB101" s="0"/>
      <c r="NC101" s="0"/>
      <c r="ND101" s="0"/>
      <c r="NE101" s="0"/>
      <c r="NF101" s="0"/>
      <c r="NG101" s="0"/>
      <c r="NH101" s="0"/>
      <c r="NI101" s="0"/>
      <c r="NJ101" s="0"/>
      <c r="NK101" s="0"/>
      <c r="NL101" s="0"/>
      <c r="NM101" s="0"/>
      <c r="NN101" s="0"/>
      <c r="NO101" s="0"/>
      <c r="NP101" s="0"/>
      <c r="NQ101" s="0"/>
      <c r="NR101" s="0"/>
      <c r="NS101" s="0"/>
      <c r="NT101" s="0"/>
      <c r="NU101" s="0"/>
      <c r="NV101" s="0"/>
      <c r="NW101" s="0"/>
      <c r="NX101" s="0"/>
      <c r="NY101" s="0"/>
      <c r="NZ101" s="0"/>
      <c r="OA101" s="0"/>
      <c r="OB101" s="0"/>
      <c r="OC101" s="0"/>
      <c r="OD101" s="0"/>
      <c r="OE101" s="0"/>
      <c r="OF101" s="0"/>
      <c r="OG101" s="0"/>
      <c r="OH101" s="0"/>
      <c r="OI101" s="0"/>
      <c r="OJ101" s="0"/>
      <c r="OK101" s="0"/>
      <c r="OL101" s="0"/>
      <c r="OM101" s="0"/>
      <c r="ON101" s="0"/>
      <c r="OO101" s="0"/>
      <c r="OP101" s="0"/>
      <c r="OQ101" s="0"/>
      <c r="OR101" s="0"/>
      <c r="OS101" s="0"/>
      <c r="OT101" s="0"/>
      <c r="OU101" s="0"/>
      <c r="OV101" s="0"/>
      <c r="OW101" s="0"/>
      <c r="OX101" s="0"/>
      <c r="OY101" s="0"/>
      <c r="OZ101" s="0"/>
      <c r="PA101" s="0"/>
      <c r="PB101" s="0"/>
      <c r="PC101" s="0"/>
      <c r="PD101" s="0"/>
      <c r="PE101" s="0"/>
      <c r="PF101" s="0"/>
      <c r="PG101" s="0"/>
      <c r="PH101" s="0"/>
      <c r="PI101" s="0"/>
      <c r="PJ101" s="0"/>
      <c r="PK101" s="0"/>
      <c r="PL101" s="0"/>
      <c r="PM101" s="0"/>
      <c r="PN101" s="0"/>
      <c r="PO101" s="0"/>
      <c r="PP101" s="0"/>
      <c r="PQ101" s="0"/>
      <c r="PR101" s="0"/>
      <c r="PS101" s="0"/>
      <c r="PT101" s="0"/>
      <c r="PU101" s="0"/>
      <c r="PV101" s="0"/>
      <c r="PW101" s="0"/>
      <c r="PX101" s="0"/>
      <c r="PY101" s="0"/>
      <c r="PZ101" s="0"/>
      <c r="QA101" s="0"/>
      <c r="QB101" s="0"/>
      <c r="QC101" s="0"/>
      <c r="QD101" s="0"/>
      <c r="QE101" s="0"/>
      <c r="QF101" s="0"/>
      <c r="QG101" s="0"/>
      <c r="QH101" s="0"/>
      <c r="QI101" s="0"/>
      <c r="QJ101" s="0"/>
      <c r="QK101" s="0"/>
      <c r="QL101" s="0"/>
      <c r="QM101" s="0"/>
      <c r="QN101" s="0"/>
      <c r="QO101" s="0"/>
      <c r="QP101" s="0"/>
      <c r="QQ101" s="0"/>
      <c r="QR101" s="0"/>
      <c r="QS101" s="0"/>
      <c r="QT101" s="0"/>
      <c r="QU101" s="0"/>
      <c r="QV101" s="0"/>
      <c r="QW101" s="0"/>
      <c r="QX101" s="0"/>
      <c r="QY101" s="0"/>
      <c r="QZ101" s="0"/>
      <c r="RA101" s="0"/>
      <c r="RB101" s="0"/>
      <c r="RC101" s="0"/>
      <c r="RD101" s="0"/>
      <c r="RE101" s="0"/>
      <c r="RF101" s="0"/>
      <c r="RG101" s="0"/>
      <c r="RH101" s="0"/>
      <c r="RI101" s="0"/>
      <c r="RJ101" s="0"/>
      <c r="RK101" s="0"/>
      <c r="RL101" s="0"/>
      <c r="RM101" s="0"/>
      <c r="RN101" s="0"/>
      <c r="RO101" s="0"/>
      <c r="RP101" s="0"/>
      <c r="RQ101" s="0"/>
      <c r="RR101" s="0"/>
      <c r="RS101" s="0"/>
      <c r="RT101" s="0"/>
      <c r="RU101" s="0"/>
      <c r="RV101" s="0"/>
      <c r="RW101" s="0"/>
      <c r="RX101" s="0"/>
      <c r="RY101" s="0"/>
      <c r="RZ101" s="0"/>
      <c r="SA101" s="0"/>
      <c r="SB101" s="0"/>
      <c r="SC101" s="0"/>
      <c r="SD101" s="0"/>
      <c r="SE101" s="0"/>
      <c r="SF101" s="0"/>
      <c r="SG101" s="0"/>
      <c r="SH101" s="0"/>
      <c r="SI101" s="0"/>
      <c r="SJ101" s="0"/>
      <c r="SK101" s="0"/>
      <c r="SL101" s="0"/>
      <c r="SM101" s="0"/>
      <c r="SN101" s="0"/>
      <c r="SO101" s="0"/>
      <c r="SP101" s="0"/>
      <c r="SQ101" s="0"/>
      <c r="SR101" s="0"/>
      <c r="SS101" s="0"/>
      <c r="ST101" s="0"/>
      <c r="SU101" s="0"/>
      <c r="SV101" s="0"/>
      <c r="SW101" s="0"/>
      <c r="SX101" s="0"/>
      <c r="SY101" s="0"/>
      <c r="SZ101" s="0"/>
      <c r="TA101" s="0"/>
      <c r="TB101" s="0"/>
      <c r="TC101" s="0"/>
      <c r="TD101" s="0"/>
      <c r="TE101" s="0"/>
      <c r="TF101" s="0"/>
      <c r="TG101" s="0"/>
      <c r="TH101" s="0"/>
      <c r="TI101" s="0"/>
      <c r="TJ101" s="0"/>
      <c r="TK101" s="0"/>
      <c r="TL101" s="0"/>
      <c r="TM101" s="0"/>
      <c r="TN101" s="0"/>
      <c r="TO101" s="0"/>
      <c r="TP101" s="0"/>
      <c r="TQ101" s="0"/>
      <c r="TR101" s="0"/>
      <c r="TS101" s="0"/>
      <c r="TT101" s="0"/>
      <c r="TU101" s="0"/>
      <c r="TV101" s="0"/>
      <c r="TW101" s="0"/>
      <c r="TX101" s="0"/>
      <c r="TY101" s="0"/>
      <c r="TZ101" s="0"/>
      <c r="UA101" s="0"/>
      <c r="UB101" s="0"/>
      <c r="UC101" s="0"/>
      <c r="UD101" s="0"/>
      <c r="UE101" s="0"/>
      <c r="UF101" s="0"/>
      <c r="UG101" s="0"/>
      <c r="UH101" s="0"/>
      <c r="UI101" s="0"/>
      <c r="UJ101" s="0"/>
      <c r="UK101" s="0"/>
      <c r="UL101" s="0"/>
      <c r="UM101" s="0"/>
      <c r="UN101" s="0"/>
      <c r="UO101" s="0"/>
      <c r="UP101" s="0"/>
      <c r="UQ101" s="0"/>
      <c r="UR101" s="0"/>
      <c r="US101" s="0"/>
      <c r="UT101" s="0"/>
      <c r="UU101" s="0"/>
      <c r="UV101" s="0"/>
      <c r="UW101" s="0"/>
      <c r="UX101" s="0"/>
      <c r="UY101" s="0"/>
      <c r="UZ101" s="0"/>
      <c r="VA101" s="0"/>
      <c r="VB101" s="0"/>
      <c r="VC101" s="0"/>
      <c r="VD101" s="0"/>
      <c r="VE101" s="0"/>
      <c r="VF101" s="0"/>
      <c r="VG101" s="0"/>
      <c r="VH101" s="0"/>
      <c r="VI101" s="0"/>
      <c r="VJ101" s="0"/>
      <c r="VK101" s="0"/>
      <c r="VL101" s="0"/>
      <c r="VM101" s="0"/>
      <c r="VN101" s="0"/>
      <c r="VO101" s="0"/>
      <c r="VP101" s="0"/>
      <c r="VQ101" s="0"/>
      <c r="VR101" s="0"/>
      <c r="VS101" s="0"/>
      <c r="VT101" s="0"/>
      <c r="VU101" s="0"/>
      <c r="VV101" s="0"/>
      <c r="VW101" s="0"/>
      <c r="VX101" s="0"/>
      <c r="VY101" s="0"/>
      <c r="VZ101" s="0"/>
      <c r="WA101" s="0"/>
      <c r="WB101" s="0"/>
      <c r="WC101" s="0"/>
      <c r="WD101" s="0"/>
      <c r="WE101" s="0"/>
      <c r="WF101" s="0"/>
      <c r="WG101" s="0"/>
      <c r="WH101" s="0"/>
      <c r="WI101" s="0"/>
      <c r="WJ101" s="0"/>
      <c r="WK101" s="0"/>
      <c r="WL101" s="0"/>
      <c r="WM101" s="0"/>
      <c r="WN101" s="0"/>
      <c r="WO101" s="0"/>
      <c r="WP101" s="0"/>
      <c r="WQ101" s="0"/>
      <c r="WR101" s="0"/>
      <c r="WS101" s="0"/>
      <c r="WT101" s="0"/>
      <c r="WU101" s="0"/>
      <c r="WV101" s="0"/>
      <c r="WW101" s="0"/>
      <c r="WX101" s="0"/>
      <c r="WY101" s="0"/>
      <c r="WZ101" s="0"/>
      <c r="XA101" s="0"/>
      <c r="XB101" s="0"/>
      <c r="XC101" s="0"/>
      <c r="XD101" s="0"/>
      <c r="XE101" s="0"/>
      <c r="XF101" s="0"/>
      <c r="XG101" s="0"/>
      <c r="XH101" s="0"/>
      <c r="XI101" s="0"/>
      <c r="XJ101" s="0"/>
      <c r="XK101" s="0"/>
      <c r="XL101" s="0"/>
      <c r="XM101" s="0"/>
      <c r="XN101" s="0"/>
      <c r="XO101" s="0"/>
      <c r="XP101" s="0"/>
      <c r="XQ101" s="0"/>
      <c r="XR101" s="0"/>
      <c r="XS101" s="0"/>
      <c r="XT101" s="0"/>
      <c r="XU101" s="0"/>
      <c r="XV101" s="0"/>
      <c r="XW101" s="0"/>
      <c r="XX101" s="0"/>
      <c r="XY101" s="0"/>
      <c r="XZ101" s="0"/>
      <c r="YA101" s="0"/>
      <c r="YB101" s="0"/>
      <c r="YC101" s="0"/>
      <c r="YD101" s="0"/>
      <c r="YE101" s="0"/>
      <c r="YF101" s="0"/>
      <c r="YG101" s="0"/>
      <c r="YH101" s="0"/>
      <c r="YI101" s="0"/>
      <c r="YJ101" s="0"/>
      <c r="YK101" s="0"/>
      <c r="YL101" s="0"/>
      <c r="YM101" s="0"/>
      <c r="YN101" s="0"/>
      <c r="YO101" s="0"/>
      <c r="YP101" s="0"/>
      <c r="YQ101" s="0"/>
      <c r="YR101" s="0"/>
      <c r="YS101" s="0"/>
      <c r="YT101" s="0"/>
      <c r="YU101" s="0"/>
      <c r="YV101" s="0"/>
      <c r="YW101" s="0"/>
      <c r="YX101" s="0"/>
      <c r="YY101" s="0"/>
      <c r="YZ101" s="0"/>
      <c r="ZA101" s="0"/>
      <c r="ZB101" s="0"/>
      <c r="ZC101" s="0"/>
      <c r="ZD101" s="0"/>
      <c r="ZE101" s="0"/>
      <c r="ZF101" s="0"/>
      <c r="ZG101" s="0"/>
      <c r="ZH101" s="0"/>
      <c r="ZI101" s="0"/>
      <c r="ZJ101" s="0"/>
      <c r="ZK101" s="0"/>
      <c r="ZL101" s="0"/>
      <c r="ZM101" s="0"/>
      <c r="ZN101" s="0"/>
      <c r="ZO101" s="0"/>
      <c r="ZP101" s="0"/>
      <c r="ZQ101" s="0"/>
      <c r="ZR101" s="0"/>
      <c r="ZS101" s="0"/>
      <c r="ZT101" s="0"/>
      <c r="ZU101" s="0"/>
      <c r="ZV101" s="0"/>
      <c r="ZW101" s="0"/>
      <c r="ZX101" s="0"/>
      <c r="ZY101" s="0"/>
      <c r="ZZ101" s="0"/>
      <c r="AAA101" s="0"/>
      <c r="AAB101" s="0"/>
      <c r="AAC101" s="0"/>
      <c r="AAD101" s="0"/>
      <c r="AAE101" s="0"/>
      <c r="AAF101" s="0"/>
      <c r="AAG101" s="0"/>
      <c r="AAH101" s="0"/>
      <c r="AAI101" s="0"/>
      <c r="AAJ101" s="0"/>
      <c r="AAK101" s="0"/>
      <c r="AAL101" s="0"/>
      <c r="AAM101" s="0"/>
      <c r="AAN101" s="0"/>
      <c r="AAO101" s="0"/>
      <c r="AAP101" s="0"/>
      <c r="AAQ101" s="0"/>
      <c r="AAR101" s="0"/>
      <c r="AAS101" s="0"/>
      <c r="AAT101" s="0"/>
      <c r="AAU101" s="0"/>
      <c r="AAV101" s="0"/>
      <c r="AAW101" s="0"/>
      <c r="AAX101" s="0"/>
      <c r="AAY101" s="0"/>
      <c r="AAZ101" s="0"/>
      <c r="ABA101" s="0"/>
      <c r="ABB101" s="0"/>
      <c r="ABC101" s="0"/>
      <c r="ABD101" s="0"/>
      <c r="ABE101" s="0"/>
      <c r="ABF101" s="0"/>
      <c r="ABG101" s="0"/>
      <c r="ABH101" s="0"/>
      <c r="ABI101" s="0"/>
      <c r="ABJ101" s="0"/>
      <c r="ABK101" s="0"/>
      <c r="ABL101" s="0"/>
      <c r="ABM101" s="0"/>
      <c r="ABN101" s="0"/>
      <c r="ABO101" s="0"/>
      <c r="ABP101" s="0"/>
      <c r="ABQ101" s="0"/>
      <c r="ABR101" s="0"/>
      <c r="ABS101" s="0"/>
      <c r="ABT101" s="0"/>
      <c r="ABU101" s="0"/>
      <c r="ABV101" s="0"/>
      <c r="ABW101" s="0"/>
      <c r="ABX101" s="0"/>
      <c r="ABY101" s="0"/>
      <c r="ABZ101" s="0"/>
      <c r="ACA101" s="0"/>
      <c r="ACB101" s="0"/>
      <c r="ACC101" s="0"/>
      <c r="ACD101" s="0"/>
      <c r="ACE101" s="0"/>
      <c r="ACF101" s="0"/>
      <c r="ACG101" s="0"/>
      <c r="ACH101" s="0"/>
      <c r="ACI101" s="0"/>
      <c r="ACJ101" s="0"/>
      <c r="ACK101" s="0"/>
      <c r="ACL101" s="0"/>
      <c r="ACM101" s="0"/>
      <c r="ACN101" s="0"/>
      <c r="ACO101" s="0"/>
      <c r="ACP101" s="0"/>
      <c r="ACQ101" s="0"/>
      <c r="ACR101" s="0"/>
      <c r="ACS101" s="0"/>
      <c r="ACT101" s="0"/>
      <c r="ACU101" s="0"/>
      <c r="ACV101" s="0"/>
      <c r="ACW101" s="0"/>
      <c r="ACX101" s="0"/>
      <c r="ACY101" s="0"/>
      <c r="ACZ101" s="0"/>
      <c r="ADA101" s="0"/>
      <c r="ADB101" s="0"/>
      <c r="ADC101" s="0"/>
      <c r="ADD101" s="0"/>
      <c r="ADE101" s="0"/>
      <c r="ADF101" s="0"/>
      <c r="ADG101" s="0"/>
      <c r="ADH101" s="0"/>
      <c r="ADI101" s="0"/>
      <c r="ADJ101" s="0"/>
      <c r="ADK101" s="0"/>
      <c r="ADL101" s="0"/>
      <c r="ADM101" s="0"/>
      <c r="ADN101" s="0"/>
      <c r="ADO101" s="0"/>
      <c r="ADP101" s="0"/>
      <c r="ADQ101" s="0"/>
      <c r="ADR101" s="0"/>
      <c r="ADS101" s="0"/>
      <c r="ADT101" s="0"/>
      <c r="ADU101" s="0"/>
      <c r="ADV101" s="0"/>
      <c r="ADW101" s="0"/>
      <c r="ADX101" s="0"/>
      <c r="ADY101" s="0"/>
      <c r="ADZ101" s="0"/>
      <c r="AEA101" s="0"/>
      <c r="AEB101" s="0"/>
      <c r="AEC101" s="0"/>
      <c r="AED101" s="0"/>
      <c r="AEE101" s="0"/>
      <c r="AEF101" s="0"/>
      <c r="AEG101" s="0"/>
      <c r="AEH101" s="0"/>
      <c r="AEI101" s="0"/>
      <c r="AEJ101" s="0"/>
      <c r="AEK101" s="0"/>
      <c r="AEL101" s="0"/>
      <c r="AEM101" s="0"/>
      <c r="AEN101" s="0"/>
      <c r="AEO101" s="0"/>
      <c r="AEP101" s="0"/>
      <c r="AEQ101" s="0"/>
      <c r="AER101" s="0"/>
      <c r="AES101" s="0"/>
      <c r="AET101" s="0"/>
      <c r="AEU101" s="0"/>
      <c r="AEV101" s="0"/>
      <c r="AEW101" s="0"/>
      <c r="AEX101" s="0"/>
      <c r="AEY101" s="0"/>
      <c r="AEZ101" s="0"/>
      <c r="AFA101" s="0"/>
      <c r="AFB101" s="0"/>
      <c r="AFC101" s="0"/>
      <c r="AFD101" s="0"/>
      <c r="AFE101" s="0"/>
      <c r="AFF101" s="0"/>
      <c r="AFG101" s="0"/>
      <c r="AFH101" s="0"/>
      <c r="AFI101" s="0"/>
      <c r="AFJ101" s="0"/>
      <c r="AFK101" s="0"/>
      <c r="AFL101" s="0"/>
      <c r="AFM101" s="0"/>
      <c r="AFN101" s="0"/>
      <c r="AFO101" s="0"/>
      <c r="AFP101" s="0"/>
      <c r="AFQ101" s="0"/>
      <c r="AFR101" s="0"/>
      <c r="AFS101" s="0"/>
      <c r="AFT101" s="0"/>
      <c r="AFU101" s="0"/>
      <c r="AFV101" s="0"/>
      <c r="AFW101" s="0"/>
      <c r="AFX101" s="0"/>
      <c r="AFY101" s="0"/>
      <c r="AFZ101" s="0"/>
      <c r="AGA101" s="0"/>
      <c r="AGB101" s="0"/>
      <c r="AGC101" s="0"/>
      <c r="AGD101" s="0"/>
      <c r="AGE101" s="0"/>
      <c r="AGF101" s="0"/>
      <c r="AGG101" s="0"/>
      <c r="AGH101" s="0"/>
      <c r="AGI101" s="0"/>
      <c r="AGJ101" s="0"/>
      <c r="AGK101" s="0"/>
      <c r="AGL101" s="0"/>
      <c r="AGM101" s="0"/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s="1" customFormat="true" ht="12.8" hidden="false" customHeight="true" outlineLevel="0" collapsed="false">
      <c r="A102" s="1" t="s">
        <v>343</v>
      </c>
      <c r="B102" s="1" t="s">
        <v>344</v>
      </c>
      <c r="C102" s="1" t="s">
        <v>345</v>
      </c>
      <c r="I102" s="1" t="s">
        <v>20</v>
      </c>
    </row>
    <row r="103" customFormat="false" ht="12.8" hidden="false" customHeight="true" outlineLevel="0" collapsed="false">
      <c r="A103" s="1" t="s">
        <v>343</v>
      </c>
      <c r="B103" s="1" t="s">
        <v>346</v>
      </c>
      <c r="C103" s="1" t="s">
        <v>347</v>
      </c>
      <c r="D103" s="1"/>
      <c r="E103" s="0"/>
      <c r="F103" s="0"/>
      <c r="G103" s="0"/>
      <c r="H103" s="0"/>
      <c r="I103" s="1" t="s">
        <v>20</v>
      </c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  <c r="HY103" s="0"/>
      <c r="HZ103" s="0"/>
      <c r="IA103" s="0"/>
      <c r="IB103" s="0"/>
      <c r="IC103" s="0"/>
      <c r="ID103" s="0"/>
      <c r="IE103" s="0"/>
      <c r="IF103" s="0"/>
      <c r="IG103" s="0"/>
      <c r="IH103" s="0"/>
      <c r="II103" s="0"/>
      <c r="IJ103" s="0"/>
      <c r="IK103" s="0"/>
      <c r="IL103" s="0"/>
      <c r="IM103" s="0"/>
      <c r="IN103" s="0"/>
      <c r="IO103" s="0"/>
      <c r="IP103" s="0"/>
      <c r="IQ103" s="0"/>
      <c r="IR103" s="0"/>
      <c r="IS103" s="0"/>
      <c r="IT103" s="0"/>
      <c r="IU103" s="0"/>
      <c r="IV103" s="0"/>
      <c r="IW103" s="0"/>
      <c r="IX103" s="0"/>
      <c r="IY103" s="0"/>
      <c r="IZ103" s="0"/>
      <c r="JA103" s="0"/>
      <c r="JB103" s="0"/>
      <c r="JC103" s="0"/>
      <c r="JD103" s="0"/>
      <c r="JE103" s="0"/>
      <c r="JF103" s="0"/>
      <c r="JG103" s="0"/>
      <c r="JH103" s="0"/>
      <c r="JI103" s="0"/>
      <c r="JJ103" s="0"/>
      <c r="JK103" s="0"/>
      <c r="JL103" s="0"/>
      <c r="JM103" s="0"/>
      <c r="JN103" s="0"/>
      <c r="JO103" s="0"/>
      <c r="JP103" s="0"/>
      <c r="JQ103" s="0"/>
      <c r="JR103" s="0"/>
      <c r="JS103" s="0"/>
      <c r="JT103" s="0"/>
      <c r="JU103" s="0"/>
      <c r="JV103" s="0"/>
      <c r="JW103" s="0"/>
      <c r="JX103" s="0"/>
      <c r="JY103" s="0"/>
      <c r="JZ103" s="0"/>
      <c r="KA103" s="0"/>
      <c r="KB103" s="0"/>
      <c r="KC103" s="0"/>
      <c r="KD103" s="0"/>
      <c r="KE103" s="0"/>
      <c r="KF103" s="0"/>
      <c r="KG103" s="0"/>
      <c r="KH103" s="0"/>
      <c r="KI103" s="0"/>
      <c r="KJ103" s="0"/>
      <c r="KK103" s="0"/>
      <c r="KL103" s="0"/>
      <c r="KM103" s="0"/>
      <c r="KN103" s="0"/>
      <c r="KO103" s="0"/>
      <c r="KP103" s="0"/>
      <c r="KQ103" s="0"/>
      <c r="KR103" s="0"/>
      <c r="KS103" s="0"/>
      <c r="KT103" s="0"/>
      <c r="KU103" s="0"/>
      <c r="KV103" s="0"/>
      <c r="KW103" s="0"/>
      <c r="KX103" s="0"/>
      <c r="KY103" s="0"/>
      <c r="KZ103" s="0"/>
      <c r="LA103" s="0"/>
      <c r="LB103" s="0"/>
      <c r="LC103" s="0"/>
      <c r="LD103" s="0"/>
      <c r="LE103" s="0"/>
      <c r="LF103" s="0"/>
      <c r="LG103" s="0"/>
      <c r="LH103" s="0"/>
      <c r="LI103" s="0"/>
      <c r="LJ103" s="0"/>
      <c r="LK103" s="0"/>
      <c r="LL103" s="0"/>
      <c r="LM103" s="0"/>
      <c r="LN103" s="0"/>
      <c r="LO103" s="0"/>
      <c r="LP103" s="0"/>
      <c r="LQ103" s="0"/>
      <c r="LR103" s="0"/>
      <c r="LS103" s="0"/>
      <c r="LT103" s="0"/>
      <c r="LU103" s="0"/>
      <c r="LV103" s="0"/>
      <c r="LW103" s="0"/>
      <c r="LX103" s="0"/>
      <c r="LY103" s="0"/>
      <c r="LZ103" s="0"/>
      <c r="MA103" s="0"/>
      <c r="MB103" s="0"/>
      <c r="MC103" s="0"/>
      <c r="MD103" s="0"/>
      <c r="ME103" s="0"/>
      <c r="MF103" s="0"/>
      <c r="MG103" s="0"/>
      <c r="MH103" s="0"/>
      <c r="MI103" s="0"/>
      <c r="MJ103" s="0"/>
      <c r="MK103" s="0"/>
      <c r="ML103" s="0"/>
      <c r="MM103" s="0"/>
      <c r="MN103" s="0"/>
      <c r="MO103" s="0"/>
      <c r="MP103" s="0"/>
      <c r="MQ103" s="0"/>
      <c r="MR103" s="0"/>
      <c r="MS103" s="0"/>
      <c r="MT103" s="0"/>
      <c r="MU103" s="0"/>
      <c r="MV103" s="0"/>
      <c r="MW103" s="0"/>
      <c r="MX103" s="0"/>
      <c r="MY103" s="0"/>
      <c r="MZ103" s="0"/>
      <c r="NA103" s="0"/>
      <c r="NB103" s="0"/>
      <c r="NC103" s="0"/>
      <c r="ND103" s="0"/>
      <c r="NE103" s="0"/>
      <c r="NF103" s="0"/>
      <c r="NG103" s="0"/>
      <c r="NH103" s="0"/>
      <c r="NI103" s="0"/>
      <c r="NJ103" s="0"/>
      <c r="NK103" s="0"/>
      <c r="NL103" s="0"/>
      <c r="NM103" s="0"/>
      <c r="NN103" s="0"/>
      <c r="NO103" s="0"/>
      <c r="NP103" s="0"/>
      <c r="NQ103" s="0"/>
      <c r="NR103" s="0"/>
      <c r="NS103" s="0"/>
      <c r="NT103" s="0"/>
      <c r="NU103" s="0"/>
      <c r="NV103" s="0"/>
      <c r="NW103" s="0"/>
      <c r="NX103" s="0"/>
      <c r="NY103" s="0"/>
      <c r="NZ103" s="0"/>
      <c r="OA103" s="0"/>
      <c r="OB103" s="0"/>
      <c r="OC103" s="0"/>
      <c r="OD103" s="0"/>
      <c r="OE103" s="0"/>
      <c r="OF103" s="0"/>
      <c r="OG103" s="0"/>
      <c r="OH103" s="0"/>
      <c r="OI103" s="0"/>
      <c r="OJ103" s="0"/>
      <c r="OK103" s="0"/>
      <c r="OL103" s="0"/>
      <c r="OM103" s="0"/>
      <c r="ON103" s="0"/>
      <c r="OO103" s="0"/>
      <c r="OP103" s="0"/>
      <c r="OQ103" s="0"/>
      <c r="OR103" s="0"/>
      <c r="OS103" s="0"/>
      <c r="OT103" s="0"/>
      <c r="OU103" s="0"/>
      <c r="OV103" s="0"/>
      <c r="OW103" s="0"/>
      <c r="OX103" s="0"/>
      <c r="OY103" s="0"/>
      <c r="OZ103" s="0"/>
      <c r="PA103" s="0"/>
      <c r="PB103" s="0"/>
      <c r="PC103" s="0"/>
      <c r="PD103" s="0"/>
      <c r="PE103" s="0"/>
      <c r="PF103" s="0"/>
      <c r="PG103" s="0"/>
      <c r="PH103" s="0"/>
      <c r="PI103" s="0"/>
      <c r="PJ103" s="0"/>
      <c r="PK103" s="0"/>
      <c r="PL103" s="0"/>
      <c r="PM103" s="0"/>
      <c r="PN103" s="0"/>
      <c r="PO103" s="0"/>
      <c r="PP103" s="0"/>
      <c r="PQ103" s="0"/>
      <c r="PR103" s="0"/>
      <c r="PS103" s="0"/>
      <c r="PT103" s="0"/>
      <c r="PU103" s="0"/>
      <c r="PV103" s="0"/>
      <c r="PW103" s="0"/>
      <c r="PX103" s="0"/>
      <c r="PY103" s="0"/>
      <c r="PZ103" s="0"/>
      <c r="QA103" s="0"/>
      <c r="QB103" s="0"/>
      <c r="QC103" s="0"/>
      <c r="QD103" s="0"/>
      <c r="QE103" s="0"/>
      <c r="QF103" s="0"/>
      <c r="QG103" s="0"/>
      <c r="QH103" s="0"/>
      <c r="QI103" s="0"/>
      <c r="QJ103" s="0"/>
      <c r="QK103" s="0"/>
      <c r="QL103" s="0"/>
      <c r="QM103" s="0"/>
      <c r="QN103" s="0"/>
      <c r="QO103" s="0"/>
      <c r="QP103" s="0"/>
      <c r="QQ103" s="0"/>
      <c r="QR103" s="0"/>
      <c r="QS103" s="0"/>
      <c r="QT103" s="0"/>
      <c r="QU103" s="0"/>
      <c r="QV103" s="0"/>
      <c r="QW103" s="0"/>
      <c r="QX103" s="0"/>
      <c r="QY103" s="0"/>
      <c r="QZ103" s="0"/>
      <c r="RA103" s="0"/>
      <c r="RB103" s="0"/>
      <c r="RC103" s="0"/>
      <c r="RD103" s="0"/>
      <c r="RE103" s="0"/>
      <c r="RF103" s="0"/>
      <c r="RG103" s="0"/>
      <c r="RH103" s="0"/>
      <c r="RI103" s="0"/>
      <c r="RJ103" s="0"/>
      <c r="RK103" s="0"/>
      <c r="RL103" s="0"/>
      <c r="RM103" s="0"/>
      <c r="RN103" s="0"/>
      <c r="RO103" s="0"/>
      <c r="RP103" s="0"/>
      <c r="RQ103" s="0"/>
      <c r="RR103" s="0"/>
      <c r="RS103" s="0"/>
      <c r="RT103" s="0"/>
      <c r="RU103" s="0"/>
      <c r="RV103" s="0"/>
      <c r="RW103" s="0"/>
      <c r="RX103" s="0"/>
      <c r="RY103" s="0"/>
      <c r="RZ103" s="0"/>
      <c r="SA103" s="0"/>
      <c r="SB103" s="0"/>
      <c r="SC103" s="0"/>
      <c r="SD103" s="0"/>
      <c r="SE103" s="0"/>
      <c r="SF103" s="0"/>
      <c r="SG103" s="0"/>
      <c r="SH103" s="0"/>
      <c r="SI103" s="0"/>
      <c r="SJ103" s="0"/>
      <c r="SK103" s="0"/>
      <c r="SL103" s="0"/>
      <c r="SM103" s="0"/>
      <c r="SN103" s="0"/>
      <c r="SO103" s="0"/>
      <c r="SP103" s="0"/>
      <c r="SQ103" s="0"/>
      <c r="SR103" s="0"/>
      <c r="SS103" s="0"/>
      <c r="ST103" s="0"/>
      <c r="SU103" s="0"/>
      <c r="SV103" s="0"/>
      <c r="SW103" s="0"/>
      <c r="SX103" s="0"/>
      <c r="SY103" s="0"/>
      <c r="SZ103" s="0"/>
      <c r="TA103" s="0"/>
      <c r="TB103" s="0"/>
      <c r="TC103" s="0"/>
      <c r="TD103" s="0"/>
      <c r="TE103" s="0"/>
      <c r="TF103" s="0"/>
      <c r="TG103" s="0"/>
      <c r="TH103" s="0"/>
      <c r="TI103" s="0"/>
      <c r="TJ103" s="0"/>
      <c r="TK103" s="0"/>
      <c r="TL103" s="0"/>
      <c r="TM103" s="0"/>
      <c r="TN103" s="0"/>
      <c r="TO103" s="0"/>
      <c r="TP103" s="0"/>
      <c r="TQ103" s="0"/>
      <c r="TR103" s="0"/>
      <c r="TS103" s="0"/>
      <c r="TT103" s="0"/>
      <c r="TU103" s="0"/>
      <c r="TV103" s="0"/>
      <c r="TW103" s="0"/>
      <c r="TX103" s="0"/>
      <c r="TY103" s="0"/>
      <c r="TZ103" s="0"/>
      <c r="UA103" s="0"/>
      <c r="UB103" s="0"/>
      <c r="UC103" s="0"/>
      <c r="UD103" s="0"/>
      <c r="UE103" s="0"/>
      <c r="UF103" s="0"/>
      <c r="UG103" s="0"/>
      <c r="UH103" s="0"/>
      <c r="UI103" s="0"/>
      <c r="UJ103" s="0"/>
      <c r="UK103" s="0"/>
      <c r="UL103" s="0"/>
      <c r="UM103" s="0"/>
      <c r="UN103" s="0"/>
      <c r="UO103" s="0"/>
      <c r="UP103" s="0"/>
      <c r="UQ103" s="0"/>
      <c r="UR103" s="0"/>
      <c r="US103" s="0"/>
      <c r="UT103" s="0"/>
      <c r="UU103" s="0"/>
      <c r="UV103" s="0"/>
      <c r="UW103" s="0"/>
      <c r="UX103" s="0"/>
      <c r="UY103" s="0"/>
      <c r="UZ103" s="0"/>
      <c r="VA103" s="0"/>
      <c r="VB103" s="0"/>
      <c r="VC103" s="0"/>
      <c r="VD103" s="0"/>
      <c r="VE103" s="0"/>
      <c r="VF103" s="0"/>
      <c r="VG103" s="0"/>
      <c r="VH103" s="0"/>
      <c r="VI103" s="0"/>
      <c r="VJ103" s="0"/>
      <c r="VK103" s="0"/>
      <c r="VL103" s="0"/>
      <c r="VM103" s="0"/>
      <c r="VN103" s="0"/>
      <c r="VO103" s="0"/>
      <c r="VP103" s="0"/>
      <c r="VQ103" s="0"/>
      <c r="VR103" s="0"/>
      <c r="VS103" s="0"/>
      <c r="VT103" s="0"/>
      <c r="VU103" s="0"/>
      <c r="VV103" s="0"/>
      <c r="VW103" s="0"/>
      <c r="VX103" s="0"/>
      <c r="VY103" s="0"/>
      <c r="VZ103" s="0"/>
      <c r="WA103" s="0"/>
      <c r="WB103" s="0"/>
      <c r="WC103" s="0"/>
      <c r="WD103" s="0"/>
      <c r="WE103" s="0"/>
      <c r="WF103" s="0"/>
      <c r="WG103" s="0"/>
      <c r="WH103" s="0"/>
      <c r="WI103" s="0"/>
      <c r="WJ103" s="0"/>
      <c r="WK103" s="0"/>
      <c r="WL103" s="0"/>
      <c r="WM103" s="0"/>
      <c r="WN103" s="0"/>
      <c r="WO103" s="0"/>
      <c r="WP103" s="0"/>
      <c r="WQ103" s="0"/>
      <c r="WR103" s="0"/>
      <c r="WS103" s="0"/>
      <c r="WT103" s="0"/>
      <c r="WU103" s="0"/>
      <c r="WV103" s="0"/>
      <c r="WW103" s="0"/>
      <c r="WX103" s="0"/>
      <c r="WY103" s="0"/>
      <c r="WZ103" s="0"/>
      <c r="XA103" s="0"/>
      <c r="XB103" s="0"/>
      <c r="XC103" s="0"/>
      <c r="XD103" s="0"/>
      <c r="XE103" s="0"/>
      <c r="XF103" s="0"/>
      <c r="XG103" s="0"/>
      <c r="XH103" s="0"/>
      <c r="XI103" s="0"/>
      <c r="XJ103" s="0"/>
      <c r="XK103" s="0"/>
      <c r="XL103" s="0"/>
      <c r="XM103" s="0"/>
      <c r="XN103" s="0"/>
      <c r="XO103" s="0"/>
      <c r="XP103" s="0"/>
      <c r="XQ103" s="0"/>
      <c r="XR103" s="0"/>
      <c r="XS103" s="0"/>
      <c r="XT103" s="0"/>
      <c r="XU103" s="0"/>
      <c r="XV103" s="0"/>
      <c r="XW103" s="0"/>
      <c r="XX103" s="0"/>
      <c r="XY103" s="0"/>
      <c r="XZ103" s="0"/>
      <c r="YA103" s="0"/>
      <c r="YB103" s="0"/>
      <c r="YC103" s="0"/>
      <c r="YD103" s="0"/>
      <c r="YE103" s="0"/>
      <c r="YF103" s="0"/>
      <c r="YG103" s="0"/>
      <c r="YH103" s="0"/>
      <c r="YI103" s="0"/>
      <c r="YJ103" s="0"/>
      <c r="YK103" s="0"/>
      <c r="YL103" s="0"/>
      <c r="YM103" s="0"/>
      <c r="YN103" s="0"/>
      <c r="YO103" s="0"/>
      <c r="YP103" s="0"/>
      <c r="YQ103" s="0"/>
      <c r="YR103" s="0"/>
      <c r="YS103" s="0"/>
      <c r="YT103" s="0"/>
      <c r="YU103" s="0"/>
      <c r="YV103" s="0"/>
      <c r="YW103" s="0"/>
      <c r="YX103" s="0"/>
      <c r="YY103" s="0"/>
      <c r="YZ103" s="0"/>
      <c r="ZA103" s="0"/>
      <c r="ZB103" s="0"/>
      <c r="ZC103" s="0"/>
      <c r="ZD103" s="0"/>
      <c r="ZE103" s="0"/>
      <c r="ZF103" s="0"/>
      <c r="ZG103" s="0"/>
      <c r="ZH103" s="0"/>
      <c r="ZI103" s="0"/>
      <c r="ZJ103" s="0"/>
      <c r="ZK103" s="0"/>
      <c r="ZL103" s="0"/>
      <c r="ZM103" s="0"/>
      <c r="ZN103" s="0"/>
      <c r="ZO103" s="0"/>
      <c r="ZP103" s="0"/>
      <c r="ZQ103" s="0"/>
      <c r="ZR103" s="0"/>
      <c r="ZS103" s="0"/>
      <c r="ZT103" s="0"/>
      <c r="ZU103" s="0"/>
      <c r="ZV103" s="0"/>
      <c r="ZW103" s="0"/>
      <c r="ZX103" s="0"/>
      <c r="ZY103" s="0"/>
      <c r="ZZ103" s="0"/>
      <c r="AAA103" s="0"/>
      <c r="AAB103" s="0"/>
      <c r="AAC103" s="0"/>
      <c r="AAD103" s="0"/>
      <c r="AAE103" s="0"/>
      <c r="AAF103" s="0"/>
      <c r="AAG103" s="0"/>
      <c r="AAH103" s="0"/>
      <c r="AAI103" s="0"/>
      <c r="AAJ103" s="0"/>
      <c r="AAK103" s="0"/>
      <c r="AAL103" s="0"/>
      <c r="AAM103" s="0"/>
      <c r="AAN103" s="0"/>
      <c r="AAO103" s="0"/>
      <c r="AAP103" s="0"/>
      <c r="AAQ103" s="0"/>
      <c r="AAR103" s="0"/>
      <c r="AAS103" s="0"/>
      <c r="AAT103" s="0"/>
      <c r="AAU103" s="0"/>
      <c r="AAV103" s="0"/>
      <c r="AAW103" s="0"/>
      <c r="AAX103" s="0"/>
      <c r="AAY103" s="0"/>
      <c r="AAZ103" s="0"/>
      <c r="ABA103" s="0"/>
      <c r="ABB103" s="0"/>
      <c r="ABC103" s="0"/>
      <c r="ABD103" s="0"/>
      <c r="ABE103" s="0"/>
      <c r="ABF103" s="0"/>
      <c r="ABG103" s="0"/>
      <c r="ABH103" s="0"/>
      <c r="ABI103" s="0"/>
      <c r="ABJ103" s="0"/>
      <c r="ABK103" s="0"/>
      <c r="ABL103" s="0"/>
      <c r="ABM103" s="0"/>
      <c r="ABN103" s="0"/>
      <c r="ABO103" s="0"/>
      <c r="ABP103" s="0"/>
      <c r="ABQ103" s="0"/>
      <c r="ABR103" s="0"/>
      <c r="ABS103" s="0"/>
      <c r="ABT103" s="0"/>
      <c r="ABU103" s="0"/>
      <c r="ABV103" s="0"/>
      <c r="ABW103" s="0"/>
      <c r="ABX103" s="0"/>
      <c r="ABY103" s="0"/>
      <c r="ABZ103" s="0"/>
      <c r="ACA103" s="0"/>
      <c r="ACB103" s="0"/>
      <c r="ACC103" s="0"/>
      <c r="ACD103" s="0"/>
      <c r="ACE103" s="0"/>
      <c r="ACF103" s="0"/>
      <c r="ACG103" s="0"/>
      <c r="ACH103" s="0"/>
      <c r="ACI103" s="0"/>
      <c r="ACJ103" s="0"/>
      <c r="ACK103" s="0"/>
      <c r="ACL103" s="0"/>
      <c r="ACM103" s="0"/>
      <c r="ACN103" s="0"/>
      <c r="ACO103" s="0"/>
      <c r="ACP103" s="0"/>
      <c r="ACQ103" s="0"/>
      <c r="ACR103" s="0"/>
      <c r="ACS103" s="0"/>
      <c r="ACT103" s="0"/>
      <c r="ACU103" s="0"/>
      <c r="ACV103" s="0"/>
      <c r="ACW103" s="0"/>
      <c r="ACX103" s="0"/>
      <c r="ACY103" s="0"/>
      <c r="ACZ103" s="0"/>
      <c r="ADA103" s="0"/>
      <c r="ADB103" s="0"/>
      <c r="ADC103" s="0"/>
      <c r="ADD103" s="0"/>
      <c r="ADE103" s="0"/>
      <c r="ADF103" s="0"/>
      <c r="ADG103" s="0"/>
      <c r="ADH103" s="0"/>
      <c r="ADI103" s="0"/>
      <c r="ADJ103" s="0"/>
      <c r="ADK103" s="0"/>
      <c r="ADL103" s="0"/>
      <c r="ADM103" s="0"/>
      <c r="ADN103" s="0"/>
      <c r="ADO103" s="0"/>
      <c r="ADP103" s="0"/>
      <c r="ADQ103" s="0"/>
      <c r="ADR103" s="0"/>
      <c r="ADS103" s="0"/>
      <c r="ADT103" s="0"/>
      <c r="ADU103" s="0"/>
      <c r="ADV103" s="0"/>
      <c r="ADW103" s="0"/>
      <c r="ADX103" s="0"/>
      <c r="ADY103" s="0"/>
      <c r="ADZ103" s="0"/>
      <c r="AEA103" s="0"/>
      <c r="AEB103" s="0"/>
      <c r="AEC103" s="0"/>
      <c r="AED103" s="0"/>
      <c r="AEE103" s="0"/>
      <c r="AEF103" s="0"/>
      <c r="AEG103" s="0"/>
      <c r="AEH103" s="0"/>
      <c r="AEI103" s="0"/>
      <c r="AEJ103" s="0"/>
      <c r="AEK103" s="0"/>
      <c r="AEL103" s="0"/>
      <c r="AEM103" s="0"/>
      <c r="AEN103" s="0"/>
      <c r="AEO103" s="0"/>
      <c r="AEP103" s="0"/>
      <c r="AEQ103" s="0"/>
      <c r="AER103" s="0"/>
      <c r="AES103" s="0"/>
      <c r="AET103" s="0"/>
      <c r="AEU103" s="0"/>
      <c r="AEV103" s="0"/>
      <c r="AEW103" s="0"/>
      <c r="AEX103" s="0"/>
      <c r="AEY103" s="0"/>
      <c r="AEZ103" s="0"/>
      <c r="AFA103" s="0"/>
      <c r="AFB103" s="0"/>
      <c r="AFC103" s="0"/>
      <c r="AFD103" s="0"/>
      <c r="AFE103" s="0"/>
      <c r="AFF103" s="0"/>
      <c r="AFG103" s="0"/>
      <c r="AFH103" s="0"/>
      <c r="AFI103" s="0"/>
      <c r="AFJ103" s="0"/>
      <c r="AFK103" s="0"/>
      <c r="AFL103" s="0"/>
      <c r="AFM103" s="0"/>
      <c r="AFN103" s="0"/>
      <c r="AFO103" s="0"/>
      <c r="AFP103" s="0"/>
      <c r="AFQ103" s="0"/>
      <c r="AFR103" s="0"/>
      <c r="AFS103" s="0"/>
      <c r="AFT103" s="0"/>
      <c r="AFU103" s="0"/>
      <c r="AFV103" s="0"/>
      <c r="AFW103" s="0"/>
      <c r="AFX103" s="0"/>
      <c r="AFY103" s="0"/>
      <c r="AFZ103" s="0"/>
      <c r="AGA103" s="0"/>
      <c r="AGB103" s="0"/>
      <c r="AGC103" s="0"/>
      <c r="AGD103" s="0"/>
      <c r="AGE103" s="0"/>
      <c r="AGF103" s="0"/>
      <c r="AGG103" s="0"/>
      <c r="AGH103" s="0"/>
      <c r="AGI103" s="0"/>
      <c r="AGJ103" s="0"/>
      <c r="AGK103" s="0"/>
      <c r="AGL103" s="0"/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customFormat="false" ht="12.8" hidden="false" customHeight="true" outlineLevel="0" collapsed="false">
      <c r="A104" s="1" t="s">
        <v>348</v>
      </c>
      <c r="B104" s="1" t="s">
        <v>349</v>
      </c>
      <c r="C104" s="1" t="s">
        <v>350</v>
      </c>
      <c r="D104" s="1"/>
      <c r="E104" s="0"/>
      <c r="F104" s="0"/>
      <c r="G104" s="0"/>
      <c r="H104" s="0"/>
      <c r="I104" s="1" t="s">
        <v>20</v>
      </c>
      <c r="J104" s="0"/>
      <c r="K104" s="0"/>
      <c r="L104" s="0"/>
      <c r="M104" s="0"/>
      <c r="N104" s="1"/>
      <c r="O104" s="1"/>
      <c r="P104" s="1"/>
      <c r="Q104" s="0"/>
      <c r="R104" s="0"/>
      <c r="S104" s="0"/>
      <c r="T104" s="0"/>
      <c r="U104" s="0"/>
      <c r="V104" s="0"/>
      <c r="W104" s="0"/>
      <c r="X104" s="0"/>
      <c r="Y104" s="0"/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  <c r="IX104" s="0"/>
      <c r="IY104" s="0"/>
      <c r="IZ104" s="0"/>
      <c r="JA104" s="0"/>
      <c r="JB104" s="0"/>
      <c r="JC104" s="0"/>
      <c r="JD104" s="0"/>
      <c r="JE104" s="0"/>
      <c r="JF104" s="0"/>
      <c r="JG104" s="0"/>
      <c r="JH104" s="0"/>
      <c r="JI104" s="0"/>
      <c r="JJ104" s="0"/>
      <c r="JK104" s="0"/>
      <c r="JL104" s="0"/>
      <c r="JM104" s="0"/>
      <c r="JN104" s="0"/>
      <c r="JO104" s="0"/>
      <c r="JP104" s="0"/>
      <c r="JQ104" s="0"/>
      <c r="JR104" s="0"/>
      <c r="JS104" s="0"/>
      <c r="JT104" s="0"/>
      <c r="JU104" s="0"/>
      <c r="JV104" s="0"/>
      <c r="JW104" s="0"/>
      <c r="JX104" s="0"/>
      <c r="JY104" s="0"/>
      <c r="JZ104" s="0"/>
      <c r="KA104" s="0"/>
      <c r="KB104" s="0"/>
      <c r="KC104" s="0"/>
      <c r="KD104" s="0"/>
      <c r="KE104" s="0"/>
      <c r="KF104" s="0"/>
      <c r="KG104" s="0"/>
      <c r="KH104" s="0"/>
      <c r="KI104" s="0"/>
      <c r="KJ104" s="0"/>
      <c r="KK104" s="0"/>
      <c r="KL104" s="0"/>
      <c r="KM104" s="0"/>
      <c r="KN104" s="0"/>
      <c r="KO104" s="0"/>
      <c r="KP104" s="0"/>
      <c r="KQ104" s="0"/>
      <c r="KR104" s="0"/>
      <c r="KS104" s="0"/>
      <c r="KT104" s="0"/>
      <c r="KU104" s="0"/>
      <c r="KV104" s="0"/>
      <c r="KW104" s="0"/>
      <c r="KX104" s="0"/>
      <c r="KY104" s="0"/>
      <c r="KZ104" s="0"/>
      <c r="LA104" s="0"/>
      <c r="LB104" s="0"/>
      <c r="LC104" s="0"/>
      <c r="LD104" s="0"/>
      <c r="LE104" s="0"/>
      <c r="LF104" s="0"/>
      <c r="LG104" s="0"/>
      <c r="LH104" s="0"/>
      <c r="LI104" s="0"/>
      <c r="LJ104" s="0"/>
      <c r="LK104" s="0"/>
      <c r="LL104" s="0"/>
      <c r="LM104" s="0"/>
      <c r="LN104" s="0"/>
      <c r="LO104" s="0"/>
      <c r="LP104" s="0"/>
      <c r="LQ104" s="0"/>
      <c r="LR104" s="0"/>
      <c r="LS104" s="0"/>
      <c r="LT104" s="0"/>
      <c r="LU104" s="0"/>
      <c r="LV104" s="0"/>
      <c r="LW104" s="0"/>
      <c r="LX104" s="0"/>
      <c r="LY104" s="0"/>
      <c r="LZ104" s="0"/>
      <c r="MA104" s="0"/>
      <c r="MB104" s="0"/>
      <c r="MC104" s="0"/>
      <c r="MD104" s="0"/>
      <c r="ME104" s="0"/>
      <c r="MF104" s="0"/>
      <c r="MG104" s="0"/>
      <c r="MH104" s="0"/>
      <c r="MI104" s="0"/>
      <c r="MJ104" s="0"/>
      <c r="MK104" s="0"/>
      <c r="ML104" s="0"/>
      <c r="MM104" s="0"/>
      <c r="MN104" s="0"/>
      <c r="MO104" s="0"/>
      <c r="MP104" s="0"/>
      <c r="MQ104" s="0"/>
      <c r="MR104" s="0"/>
      <c r="MS104" s="0"/>
      <c r="MT104" s="0"/>
      <c r="MU104" s="0"/>
      <c r="MV104" s="0"/>
      <c r="MW104" s="0"/>
      <c r="MX104" s="0"/>
      <c r="MY104" s="0"/>
      <c r="MZ104" s="0"/>
      <c r="NA104" s="0"/>
      <c r="NB104" s="0"/>
      <c r="NC104" s="0"/>
      <c r="ND104" s="0"/>
      <c r="NE104" s="0"/>
      <c r="NF104" s="0"/>
      <c r="NG104" s="0"/>
      <c r="NH104" s="0"/>
      <c r="NI104" s="0"/>
      <c r="NJ104" s="0"/>
      <c r="NK104" s="0"/>
      <c r="NL104" s="0"/>
      <c r="NM104" s="0"/>
      <c r="NN104" s="0"/>
      <c r="NO104" s="0"/>
      <c r="NP104" s="0"/>
      <c r="NQ104" s="0"/>
      <c r="NR104" s="0"/>
      <c r="NS104" s="0"/>
      <c r="NT104" s="0"/>
      <c r="NU104" s="0"/>
      <c r="NV104" s="0"/>
      <c r="NW104" s="0"/>
      <c r="NX104" s="0"/>
      <c r="NY104" s="0"/>
      <c r="NZ104" s="0"/>
      <c r="OA104" s="0"/>
      <c r="OB104" s="0"/>
      <c r="OC104" s="0"/>
      <c r="OD104" s="0"/>
      <c r="OE104" s="0"/>
      <c r="OF104" s="0"/>
      <c r="OG104" s="0"/>
      <c r="OH104" s="0"/>
      <c r="OI104" s="0"/>
      <c r="OJ104" s="0"/>
      <c r="OK104" s="0"/>
      <c r="OL104" s="0"/>
      <c r="OM104" s="0"/>
      <c r="ON104" s="0"/>
      <c r="OO104" s="0"/>
      <c r="OP104" s="0"/>
      <c r="OQ104" s="0"/>
      <c r="OR104" s="0"/>
      <c r="OS104" s="0"/>
      <c r="OT104" s="0"/>
      <c r="OU104" s="0"/>
      <c r="OV104" s="0"/>
      <c r="OW104" s="0"/>
      <c r="OX104" s="0"/>
      <c r="OY104" s="0"/>
      <c r="OZ104" s="0"/>
      <c r="PA104" s="0"/>
      <c r="PB104" s="0"/>
      <c r="PC104" s="0"/>
      <c r="PD104" s="0"/>
      <c r="PE104" s="0"/>
      <c r="PF104" s="0"/>
      <c r="PG104" s="0"/>
      <c r="PH104" s="0"/>
      <c r="PI104" s="0"/>
      <c r="PJ104" s="0"/>
      <c r="PK104" s="0"/>
      <c r="PL104" s="0"/>
      <c r="PM104" s="0"/>
      <c r="PN104" s="0"/>
      <c r="PO104" s="0"/>
      <c r="PP104" s="0"/>
      <c r="PQ104" s="0"/>
      <c r="PR104" s="0"/>
      <c r="PS104" s="0"/>
      <c r="PT104" s="0"/>
      <c r="PU104" s="0"/>
      <c r="PV104" s="0"/>
      <c r="PW104" s="0"/>
      <c r="PX104" s="0"/>
      <c r="PY104" s="0"/>
      <c r="PZ104" s="0"/>
      <c r="QA104" s="0"/>
      <c r="QB104" s="0"/>
      <c r="QC104" s="0"/>
      <c r="QD104" s="0"/>
      <c r="QE104" s="0"/>
      <c r="QF104" s="0"/>
      <c r="QG104" s="0"/>
      <c r="QH104" s="0"/>
      <c r="QI104" s="0"/>
      <c r="QJ104" s="0"/>
      <c r="QK104" s="0"/>
      <c r="QL104" s="0"/>
      <c r="QM104" s="0"/>
      <c r="QN104" s="0"/>
      <c r="QO104" s="0"/>
      <c r="QP104" s="0"/>
      <c r="QQ104" s="0"/>
      <c r="QR104" s="0"/>
      <c r="QS104" s="0"/>
      <c r="QT104" s="0"/>
      <c r="QU104" s="0"/>
      <c r="QV104" s="0"/>
      <c r="QW104" s="0"/>
      <c r="QX104" s="0"/>
      <c r="QY104" s="0"/>
      <c r="QZ104" s="0"/>
      <c r="RA104" s="0"/>
      <c r="RB104" s="0"/>
      <c r="RC104" s="0"/>
      <c r="RD104" s="0"/>
      <c r="RE104" s="0"/>
      <c r="RF104" s="0"/>
      <c r="RG104" s="0"/>
      <c r="RH104" s="0"/>
      <c r="RI104" s="0"/>
      <c r="RJ104" s="0"/>
      <c r="RK104" s="0"/>
      <c r="RL104" s="0"/>
      <c r="RM104" s="0"/>
      <c r="RN104" s="0"/>
      <c r="RO104" s="0"/>
      <c r="RP104" s="0"/>
      <c r="RQ104" s="0"/>
      <c r="RR104" s="0"/>
      <c r="RS104" s="0"/>
      <c r="RT104" s="0"/>
      <c r="RU104" s="0"/>
      <c r="RV104" s="0"/>
      <c r="RW104" s="0"/>
      <c r="RX104" s="0"/>
      <c r="RY104" s="0"/>
      <c r="RZ104" s="0"/>
      <c r="SA104" s="0"/>
      <c r="SB104" s="0"/>
      <c r="SC104" s="0"/>
      <c r="SD104" s="0"/>
      <c r="SE104" s="0"/>
      <c r="SF104" s="0"/>
      <c r="SG104" s="0"/>
      <c r="SH104" s="0"/>
      <c r="SI104" s="0"/>
      <c r="SJ104" s="0"/>
      <c r="SK104" s="0"/>
      <c r="SL104" s="0"/>
      <c r="SM104" s="0"/>
      <c r="SN104" s="0"/>
      <c r="SO104" s="0"/>
      <c r="SP104" s="0"/>
      <c r="SQ104" s="0"/>
      <c r="SR104" s="0"/>
      <c r="SS104" s="0"/>
      <c r="ST104" s="0"/>
      <c r="SU104" s="0"/>
      <c r="SV104" s="0"/>
      <c r="SW104" s="0"/>
      <c r="SX104" s="0"/>
      <c r="SY104" s="0"/>
      <c r="SZ104" s="0"/>
      <c r="TA104" s="0"/>
      <c r="TB104" s="0"/>
      <c r="TC104" s="0"/>
      <c r="TD104" s="0"/>
      <c r="TE104" s="0"/>
      <c r="TF104" s="0"/>
      <c r="TG104" s="0"/>
      <c r="TH104" s="0"/>
      <c r="TI104" s="0"/>
      <c r="TJ104" s="0"/>
      <c r="TK104" s="0"/>
      <c r="TL104" s="0"/>
      <c r="TM104" s="0"/>
      <c r="TN104" s="0"/>
      <c r="TO104" s="0"/>
      <c r="TP104" s="0"/>
      <c r="TQ104" s="0"/>
      <c r="TR104" s="0"/>
      <c r="TS104" s="0"/>
      <c r="TT104" s="0"/>
      <c r="TU104" s="0"/>
      <c r="TV104" s="0"/>
      <c r="TW104" s="0"/>
      <c r="TX104" s="0"/>
      <c r="TY104" s="0"/>
      <c r="TZ104" s="0"/>
      <c r="UA104" s="0"/>
      <c r="UB104" s="0"/>
      <c r="UC104" s="0"/>
      <c r="UD104" s="0"/>
      <c r="UE104" s="0"/>
      <c r="UF104" s="0"/>
      <c r="UG104" s="0"/>
      <c r="UH104" s="0"/>
      <c r="UI104" s="0"/>
      <c r="UJ104" s="0"/>
      <c r="UK104" s="0"/>
      <c r="UL104" s="0"/>
      <c r="UM104" s="0"/>
      <c r="UN104" s="0"/>
      <c r="UO104" s="0"/>
      <c r="UP104" s="0"/>
      <c r="UQ104" s="0"/>
      <c r="UR104" s="0"/>
      <c r="US104" s="0"/>
      <c r="UT104" s="0"/>
      <c r="UU104" s="0"/>
      <c r="UV104" s="0"/>
      <c r="UW104" s="0"/>
      <c r="UX104" s="0"/>
      <c r="UY104" s="0"/>
      <c r="UZ104" s="0"/>
      <c r="VA104" s="0"/>
      <c r="VB104" s="0"/>
      <c r="VC104" s="0"/>
      <c r="VD104" s="0"/>
      <c r="VE104" s="0"/>
      <c r="VF104" s="0"/>
      <c r="VG104" s="0"/>
      <c r="VH104" s="0"/>
      <c r="VI104" s="0"/>
      <c r="VJ104" s="0"/>
      <c r="VK104" s="0"/>
      <c r="VL104" s="0"/>
      <c r="VM104" s="0"/>
      <c r="VN104" s="0"/>
      <c r="VO104" s="0"/>
      <c r="VP104" s="0"/>
      <c r="VQ104" s="0"/>
      <c r="VR104" s="0"/>
      <c r="VS104" s="0"/>
      <c r="VT104" s="0"/>
      <c r="VU104" s="0"/>
      <c r="VV104" s="0"/>
      <c r="VW104" s="0"/>
      <c r="VX104" s="0"/>
      <c r="VY104" s="0"/>
      <c r="VZ104" s="0"/>
      <c r="WA104" s="0"/>
      <c r="WB104" s="0"/>
      <c r="WC104" s="0"/>
      <c r="WD104" s="0"/>
      <c r="WE104" s="0"/>
      <c r="WF104" s="0"/>
      <c r="WG104" s="0"/>
      <c r="WH104" s="0"/>
      <c r="WI104" s="0"/>
      <c r="WJ104" s="0"/>
      <c r="WK104" s="0"/>
      <c r="WL104" s="0"/>
      <c r="WM104" s="0"/>
      <c r="WN104" s="0"/>
      <c r="WO104" s="0"/>
      <c r="WP104" s="0"/>
      <c r="WQ104" s="0"/>
      <c r="WR104" s="0"/>
      <c r="WS104" s="0"/>
      <c r="WT104" s="0"/>
      <c r="WU104" s="0"/>
      <c r="WV104" s="0"/>
      <c r="WW104" s="0"/>
      <c r="WX104" s="0"/>
      <c r="WY104" s="0"/>
      <c r="WZ104" s="0"/>
      <c r="XA104" s="0"/>
      <c r="XB104" s="0"/>
      <c r="XC104" s="0"/>
      <c r="XD104" s="0"/>
      <c r="XE104" s="0"/>
      <c r="XF104" s="0"/>
      <c r="XG104" s="0"/>
      <c r="XH104" s="0"/>
      <c r="XI104" s="0"/>
      <c r="XJ104" s="0"/>
      <c r="XK104" s="0"/>
      <c r="XL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customFormat="false" ht="12.8" hidden="false" customHeight="true" outlineLevel="0" collapsed="false">
      <c r="A105" s="1" t="s">
        <v>348</v>
      </c>
      <c r="B105" s="1" t="s">
        <v>351</v>
      </c>
      <c r="C105" s="1" t="s">
        <v>352</v>
      </c>
      <c r="D105" s="1"/>
      <c r="E105" s="0"/>
      <c r="F105" s="0"/>
      <c r="G105" s="0"/>
      <c r="H105" s="1" t="s">
        <v>353</v>
      </c>
      <c r="I105" s="1" t="s">
        <v>20</v>
      </c>
      <c r="J105" s="0"/>
      <c r="K105" s="0"/>
      <c r="L105" s="0"/>
      <c r="M105" s="0"/>
      <c r="N105" s="0"/>
      <c r="O105" s="0"/>
      <c r="P105" s="0"/>
      <c r="Q105" s="0"/>
      <c r="R105" s="0"/>
      <c r="S105" s="0"/>
      <c r="T105" s="0"/>
      <c r="U105" s="0"/>
      <c r="V105" s="0"/>
      <c r="W105" s="0"/>
      <c r="X105" s="0"/>
      <c r="Y105" s="0"/>
      <c r="Z105" s="0"/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  <c r="HY105" s="0"/>
      <c r="HZ105" s="0"/>
      <c r="IA105" s="0"/>
      <c r="IB105" s="0"/>
      <c r="IC105" s="0"/>
      <c r="ID105" s="0"/>
      <c r="IE105" s="0"/>
      <c r="IF105" s="0"/>
      <c r="IG105" s="0"/>
      <c r="IH105" s="0"/>
      <c r="II105" s="0"/>
      <c r="IJ105" s="0"/>
      <c r="IK105" s="0"/>
      <c r="IL105" s="0"/>
      <c r="IM105" s="0"/>
      <c r="IN105" s="0"/>
      <c r="IO105" s="0"/>
      <c r="IP105" s="0"/>
      <c r="IQ105" s="0"/>
      <c r="IR105" s="0"/>
      <c r="IS105" s="0"/>
      <c r="IT105" s="0"/>
      <c r="IU105" s="0"/>
      <c r="IV105" s="0"/>
      <c r="IW105" s="0"/>
      <c r="IX105" s="0"/>
      <c r="IY105" s="0"/>
      <c r="IZ105" s="0"/>
      <c r="JA105" s="0"/>
      <c r="JB105" s="0"/>
      <c r="JC105" s="0"/>
      <c r="JD105" s="0"/>
      <c r="JE105" s="0"/>
      <c r="JF105" s="0"/>
      <c r="JG105" s="0"/>
      <c r="JH105" s="0"/>
      <c r="JI105" s="0"/>
      <c r="JJ105" s="0"/>
      <c r="JK105" s="0"/>
      <c r="JL105" s="0"/>
      <c r="JM105" s="0"/>
      <c r="JN105" s="0"/>
      <c r="JO105" s="0"/>
      <c r="JP105" s="0"/>
      <c r="JQ105" s="0"/>
      <c r="JR105" s="0"/>
      <c r="JS105" s="0"/>
      <c r="JT105" s="0"/>
      <c r="JU105" s="0"/>
      <c r="JV105" s="0"/>
      <c r="JW105" s="0"/>
      <c r="JX105" s="0"/>
      <c r="JY105" s="0"/>
      <c r="JZ105" s="0"/>
      <c r="KA105" s="0"/>
      <c r="KB105" s="0"/>
      <c r="KC105" s="0"/>
      <c r="KD105" s="0"/>
      <c r="KE105" s="0"/>
      <c r="KF105" s="0"/>
      <c r="KG105" s="0"/>
      <c r="KH105" s="0"/>
      <c r="KI105" s="0"/>
      <c r="KJ105" s="0"/>
      <c r="KK105" s="0"/>
      <c r="KL105" s="0"/>
      <c r="KM105" s="0"/>
      <c r="KN105" s="0"/>
      <c r="KO105" s="0"/>
      <c r="KP105" s="0"/>
      <c r="KQ105" s="0"/>
      <c r="KR105" s="0"/>
      <c r="KS105" s="0"/>
      <c r="KT105" s="0"/>
      <c r="KU105" s="0"/>
      <c r="KV105" s="0"/>
      <c r="KW105" s="0"/>
      <c r="KX105" s="0"/>
      <c r="KY105" s="0"/>
      <c r="KZ105" s="0"/>
      <c r="LA105" s="0"/>
      <c r="LB105" s="0"/>
      <c r="LC105" s="0"/>
      <c r="LD105" s="0"/>
      <c r="LE105" s="0"/>
      <c r="LF105" s="0"/>
      <c r="LG105" s="0"/>
      <c r="LH105" s="0"/>
      <c r="LI105" s="0"/>
      <c r="LJ105" s="0"/>
      <c r="LK105" s="0"/>
      <c r="LL105" s="0"/>
      <c r="LM105" s="0"/>
      <c r="LN105" s="0"/>
      <c r="LO105" s="0"/>
      <c r="LP105" s="0"/>
      <c r="LQ105" s="0"/>
      <c r="LR105" s="0"/>
      <c r="LS105" s="0"/>
      <c r="LT105" s="0"/>
      <c r="LU105" s="0"/>
      <c r="LV105" s="0"/>
      <c r="LW105" s="0"/>
      <c r="LX105" s="0"/>
      <c r="LY105" s="0"/>
      <c r="LZ105" s="0"/>
      <c r="MA105" s="0"/>
      <c r="MB105" s="0"/>
      <c r="MC105" s="0"/>
      <c r="MD105" s="0"/>
      <c r="ME105" s="0"/>
      <c r="MF105" s="0"/>
      <c r="MG105" s="0"/>
      <c r="MH105" s="0"/>
      <c r="MI105" s="0"/>
      <c r="MJ105" s="0"/>
      <c r="MK105" s="0"/>
      <c r="ML105" s="0"/>
      <c r="MM105" s="0"/>
      <c r="MN105" s="0"/>
      <c r="MO105" s="0"/>
      <c r="MP105" s="0"/>
      <c r="MQ105" s="0"/>
      <c r="MR105" s="0"/>
      <c r="MS105" s="0"/>
      <c r="MT105" s="0"/>
      <c r="MU105" s="0"/>
      <c r="MV105" s="0"/>
      <c r="MW105" s="0"/>
      <c r="MX105" s="0"/>
      <c r="MY105" s="0"/>
      <c r="MZ105" s="0"/>
      <c r="NA105" s="0"/>
      <c r="NB105" s="0"/>
      <c r="NC105" s="0"/>
      <c r="ND105" s="0"/>
      <c r="NE105" s="0"/>
      <c r="NF105" s="0"/>
      <c r="NG105" s="0"/>
      <c r="NH105" s="0"/>
      <c r="NI105" s="0"/>
      <c r="NJ105" s="0"/>
      <c r="NK105" s="0"/>
      <c r="NL105" s="0"/>
      <c r="NM105" s="0"/>
      <c r="NN105" s="0"/>
      <c r="NO105" s="0"/>
      <c r="NP105" s="0"/>
      <c r="NQ105" s="0"/>
      <c r="NR105" s="0"/>
      <c r="NS105" s="0"/>
      <c r="NT105" s="0"/>
      <c r="NU105" s="0"/>
      <c r="NV105" s="0"/>
      <c r="NW105" s="0"/>
      <c r="NX105" s="0"/>
      <c r="NY105" s="0"/>
      <c r="NZ105" s="0"/>
      <c r="OA105" s="0"/>
      <c r="OB105" s="0"/>
      <c r="OC105" s="0"/>
      <c r="OD105" s="0"/>
      <c r="OE105" s="0"/>
      <c r="OF105" s="0"/>
      <c r="OG105" s="0"/>
      <c r="OH105" s="0"/>
      <c r="OI105" s="0"/>
      <c r="OJ105" s="0"/>
      <c r="OK105" s="0"/>
      <c r="OL105" s="0"/>
      <c r="OM105" s="0"/>
      <c r="ON105" s="0"/>
      <c r="OO105" s="0"/>
      <c r="OP105" s="0"/>
      <c r="OQ105" s="0"/>
      <c r="OR105" s="0"/>
      <c r="OS105" s="0"/>
      <c r="OT105" s="0"/>
      <c r="OU105" s="0"/>
      <c r="OV105" s="0"/>
      <c r="OW105" s="0"/>
      <c r="OX105" s="0"/>
      <c r="OY105" s="0"/>
      <c r="OZ105" s="0"/>
      <c r="PA105" s="0"/>
      <c r="PB105" s="0"/>
      <c r="PC105" s="0"/>
      <c r="PD105" s="0"/>
      <c r="PE105" s="0"/>
      <c r="PF105" s="0"/>
      <c r="PG105" s="0"/>
      <c r="PH105" s="0"/>
      <c r="PI105" s="0"/>
      <c r="PJ105" s="0"/>
      <c r="PK105" s="0"/>
      <c r="PL105" s="0"/>
      <c r="PM105" s="0"/>
      <c r="PN105" s="0"/>
      <c r="PO105" s="0"/>
      <c r="PP105" s="0"/>
      <c r="PQ105" s="0"/>
      <c r="PR105" s="0"/>
      <c r="PS105" s="0"/>
      <c r="PT105" s="0"/>
      <c r="PU105" s="0"/>
      <c r="PV105" s="0"/>
      <c r="PW105" s="0"/>
      <c r="PX105" s="0"/>
      <c r="PY105" s="0"/>
      <c r="PZ105" s="0"/>
      <c r="QA105" s="0"/>
      <c r="QB105" s="0"/>
      <c r="QC105" s="0"/>
      <c r="QD105" s="0"/>
      <c r="QE105" s="0"/>
      <c r="QF105" s="0"/>
      <c r="QG105" s="0"/>
      <c r="QH105" s="0"/>
      <c r="QI105" s="0"/>
      <c r="QJ105" s="0"/>
      <c r="QK105" s="0"/>
      <c r="QL105" s="0"/>
      <c r="QM105" s="0"/>
      <c r="QN105" s="0"/>
      <c r="QO105" s="0"/>
      <c r="QP105" s="0"/>
      <c r="QQ105" s="0"/>
      <c r="QR105" s="0"/>
      <c r="QS105" s="0"/>
      <c r="QT105" s="0"/>
      <c r="QU105" s="0"/>
      <c r="QV105" s="0"/>
      <c r="QW105" s="0"/>
      <c r="QX105" s="0"/>
      <c r="QY105" s="0"/>
      <c r="QZ105" s="0"/>
      <c r="RA105" s="0"/>
      <c r="RB105" s="0"/>
      <c r="RC105" s="0"/>
      <c r="RD105" s="0"/>
      <c r="RE105" s="0"/>
      <c r="RF105" s="0"/>
      <c r="RG105" s="0"/>
      <c r="RH105" s="0"/>
      <c r="RI105" s="0"/>
      <c r="RJ105" s="0"/>
      <c r="RK105" s="0"/>
      <c r="RL105" s="0"/>
      <c r="RM105" s="0"/>
      <c r="RN105" s="0"/>
      <c r="RO105" s="0"/>
      <c r="RP105" s="0"/>
      <c r="RQ105" s="0"/>
      <c r="RR105" s="0"/>
      <c r="RS105" s="0"/>
      <c r="RT105" s="0"/>
      <c r="RU105" s="0"/>
      <c r="RV105" s="0"/>
      <c r="RW105" s="0"/>
      <c r="RX105" s="0"/>
      <c r="RY105" s="0"/>
      <c r="RZ105" s="0"/>
      <c r="SA105" s="0"/>
      <c r="SB105" s="0"/>
      <c r="SC105" s="0"/>
      <c r="SD105" s="0"/>
      <c r="SE105" s="0"/>
      <c r="SF105" s="0"/>
      <c r="SG105" s="0"/>
      <c r="SH105" s="0"/>
      <c r="SI105" s="0"/>
      <c r="SJ105" s="0"/>
      <c r="SK105" s="0"/>
      <c r="SL105" s="0"/>
      <c r="SM105" s="0"/>
      <c r="SN105" s="0"/>
      <c r="SO105" s="0"/>
      <c r="SP105" s="0"/>
      <c r="SQ105" s="0"/>
      <c r="SR105" s="0"/>
      <c r="SS105" s="0"/>
      <c r="ST105" s="0"/>
      <c r="SU105" s="0"/>
      <c r="SV105" s="0"/>
      <c r="SW105" s="0"/>
      <c r="SX105" s="0"/>
      <c r="SY105" s="0"/>
      <c r="SZ105" s="0"/>
      <c r="TA105" s="0"/>
      <c r="TB105" s="0"/>
      <c r="TC105" s="0"/>
      <c r="TD105" s="0"/>
      <c r="TE105" s="0"/>
      <c r="TF105" s="0"/>
      <c r="TG105" s="0"/>
      <c r="TH105" s="0"/>
      <c r="TI105" s="0"/>
      <c r="TJ105" s="0"/>
      <c r="TK105" s="0"/>
      <c r="TL105" s="0"/>
      <c r="TM105" s="0"/>
      <c r="TN105" s="0"/>
      <c r="TO105" s="0"/>
      <c r="TP105" s="0"/>
      <c r="TQ105" s="0"/>
      <c r="TR105" s="0"/>
      <c r="TS105" s="0"/>
      <c r="TT105" s="0"/>
      <c r="TU105" s="0"/>
      <c r="TV105" s="0"/>
      <c r="TW105" s="0"/>
      <c r="TX105" s="0"/>
      <c r="TY105" s="0"/>
      <c r="TZ105" s="0"/>
      <c r="UA105" s="0"/>
      <c r="UB105" s="0"/>
      <c r="UC105" s="0"/>
      <c r="UD105" s="0"/>
      <c r="UE105" s="0"/>
      <c r="UF105" s="0"/>
      <c r="UG105" s="0"/>
      <c r="UH105" s="0"/>
      <c r="UI105" s="0"/>
      <c r="UJ105" s="0"/>
      <c r="UK105" s="0"/>
      <c r="UL105" s="0"/>
      <c r="UM105" s="0"/>
      <c r="UN105" s="0"/>
      <c r="UO105" s="0"/>
      <c r="UP105" s="0"/>
      <c r="UQ105" s="0"/>
      <c r="UR105" s="0"/>
      <c r="US105" s="0"/>
      <c r="UT105" s="0"/>
      <c r="UU105" s="0"/>
      <c r="UV105" s="0"/>
      <c r="UW105" s="0"/>
      <c r="UX105" s="0"/>
      <c r="UY105" s="0"/>
      <c r="UZ105" s="0"/>
      <c r="VA105" s="0"/>
      <c r="VB105" s="0"/>
      <c r="VC105" s="0"/>
      <c r="VD105" s="0"/>
      <c r="VE105" s="0"/>
      <c r="VF105" s="0"/>
      <c r="VG105" s="0"/>
      <c r="VH105" s="0"/>
      <c r="VI105" s="0"/>
      <c r="VJ105" s="0"/>
      <c r="VK105" s="0"/>
      <c r="VL105" s="0"/>
      <c r="VM105" s="0"/>
      <c r="VN105" s="0"/>
      <c r="VO105" s="0"/>
      <c r="VP105" s="0"/>
      <c r="VQ105" s="0"/>
      <c r="VR105" s="0"/>
      <c r="VS105" s="0"/>
      <c r="VT105" s="0"/>
      <c r="VU105" s="0"/>
      <c r="VV105" s="0"/>
      <c r="VW105" s="0"/>
      <c r="VX105" s="0"/>
      <c r="VY105" s="0"/>
      <c r="VZ105" s="0"/>
      <c r="WA105" s="0"/>
      <c r="WB105" s="0"/>
      <c r="WC105" s="0"/>
      <c r="WD105" s="0"/>
      <c r="WE105" s="0"/>
      <c r="WF105" s="0"/>
      <c r="WG105" s="0"/>
      <c r="WH105" s="0"/>
      <c r="WI105" s="0"/>
      <c r="WJ105" s="0"/>
      <c r="WK105" s="0"/>
      <c r="WL105" s="0"/>
      <c r="WM105" s="0"/>
      <c r="WN105" s="0"/>
      <c r="WO105" s="0"/>
      <c r="WP105" s="0"/>
      <c r="WQ105" s="0"/>
      <c r="WR105" s="0"/>
      <c r="WS105" s="0"/>
      <c r="WT105" s="0"/>
      <c r="WU105" s="0"/>
      <c r="WV105" s="0"/>
      <c r="WW105" s="0"/>
      <c r="WX105" s="0"/>
      <c r="WY105" s="0"/>
      <c r="WZ105" s="0"/>
      <c r="XA105" s="0"/>
      <c r="XB105" s="0"/>
      <c r="XC105" s="0"/>
      <c r="XD105" s="0"/>
      <c r="XE105" s="0"/>
      <c r="XF105" s="0"/>
      <c r="XG105" s="0"/>
      <c r="XH105" s="0"/>
      <c r="XI105" s="0"/>
      <c r="XJ105" s="0"/>
      <c r="XK105" s="0"/>
      <c r="XL105" s="0"/>
      <c r="XM105" s="0"/>
      <c r="XN105" s="0"/>
      <c r="XO105" s="0"/>
      <c r="XP105" s="0"/>
      <c r="XQ105" s="0"/>
      <c r="XR105" s="0"/>
      <c r="XS105" s="0"/>
      <c r="XT105" s="0"/>
      <c r="XU105" s="0"/>
      <c r="XV105" s="0"/>
      <c r="XW105" s="0"/>
      <c r="XX105" s="0"/>
      <c r="XY105" s="0"/>
      <c r="XZ105" s="0"/>
      <c r="YA105" s="0"/>
      <c r="YB105" s="0"/>
      <c r="YC105" s="0"/>
      <c r="YD105" s="0"/>
      <c r="YE105" s="0"/>
      <c r="YF105" s="0"/>
      <c r="YG105" s="0"/>
      <c r="YH105" s="0"/>
      <c r="YI105" s="0"/>
      <c r="YJ105" s="0"/>
      <c r="YK105" s="0"/>
      <c r="YL105" s="0"/>
      <c r="YM105" s="0"/>
      <c r="YN105" s="0"/>
      <c r="YO105" s="0"/>
      <c r="YP105" s="0"/>
      <c r="YQ105" s="0"/>
      <c r="YR105" s="0"/>
      <c r="YS105" s="0"/>
      <c r="YT105" s="0"/>
      <c r="YU105" s="0"/>
      <c r="YV105" s="0"/>
      <c r="YW105" s="0"/>
      <c r="YX105" s="0"/>
      <c r="YY105" s="0"/>
      <c r="YZ105" s="0"/>
      <c r="ZA105" s="0"/>
      <c r="ZB105" s="0"/>
      <c r="ZC105" s="0"/>
      <c r="ZD105" s="0"/>
      <c r="ZE105" s="0"/>
      <c r="ZF105" s="0"/>
      <c r="ZG105" s="0"/>
      <c r="ZH105" s="0"/>
      <c r="ZI105" s="0"/>
      <c r="ZJ105" s="0"/>
      <c r="ZK105" s="0"/>
      <c r="ZL105" s="0"/>
      <c r="ZM105" s="0"/>
      <c r="ZN105" s="0"/>
      <c r="ZO105" s="0"/>
      <c r="ZP105" s="0"/>
      <c r="ZQ105" s="0"/>
      <c r="ZR105" s="0"/>
      <c r="ZS105" s="0"/>
      <c r="ZT105" s="0"/>
      <c r="ZU105" s="0"/>
      <c r="ZV105" s="0"/>
      <c r="ZW105" s="0"/>
      <c r="ZX105" s="0"/>
      <c r="ZY105" s="0"/>
      <c r="ZZ105" s="0"/>
      <c r="AAA105" s="0"/>
      <c r="AAB105" s="0"/>
      <c r="AAC105" s="0"/>
      <c r="AAD105" s="0"/>
      <c r="AAE105" s="0"/>
      <c r="AAF105" s="0"/>
      <c r="AAG105" s="0"/>
      <c r="AAH105" s="0"/>
      <c r="AAI105" s="0"/>
      <c r="AAJ105" s="0"/>
      <c r="AAK105" s="0"/>
      <c r="AAL105" s="0"/>
      <c r="AAM105" s="0"/>
      <c r="AAN105" s="0"/>
      <c r="AAO105" s="0"/>
      <c r="AAP105" s="0"/>
      <c r="AAQ105" s="0"/>
      <c r="AAR105" s="0"/>
      <c r="AAS105" s="0"/>
      <c r="AAT105" s="0"/>
      <c r="AAU105" s="0"/>
      <c r="AAV105" s="0"/>
      <c r="AAW105" s="0"/>
      <c r="AAX105" s="0"/>
      <c r="AAY105" s="0"/>
      <c r="AAZ105" s="0"/>
      <c r="ABA105" s="0"/>
      <c r="ABB105" s="0"/>
      <c r="ABC105" s="0"/>
      <c r="ABD105" s="0"/>
      <c r="ABE105" s="0"/>
      <c r="ABF105" s="0"/>
      <c r="ABG105" s="0"/>
      <c r="ABH105" s="0"/>
      <c r="ABI105" s="0"/>
      <c r="ABJ105" s="0"/>
      <c r="ABK105" s="0"/>
      <c r="ABL105" s="0"/>
      <c r="ABM105" s="0"/>
      <c r="ABN105" s="0"/>
      <c r="ABO105" s="0"/>
      <c r="ABP105" s="0"/>
      <c r="ABQ105" s="0"/>
      <c r="ABR105" s="0"/>
      <c r="ABS105" s="0"/>
      <c r="ABT105" s="0"/>
      <c r="ABU105" s="0"/>
      <c r="ABV105" s="0"/>
      <c r="ABW105" s="0"/>
      <c r="ABX105" s="0"/>
      <c r="ABY105" s="0"/>
      <c r="ABZ105" s="0"/>
      <c r="ACA105" s="0"/>
      <c r="ACB105" s="0"/>
      <c r="ACC105" s="0"/>
      <c r="ACD105" s="0"/>
      <c r="ACE105" s="0"/>
      <c r="ACF105" s="0"/>
      <c r="ACG105" s="0"/>
      <c r="ACH105" s="0"/>
      <c r="ACI105" s="0"/>
      <c r="ACJ105" s="0"/>
      <c r="ACK105" s="0"/>
      <c r="ACL105" s="0"/>
      <c r="ACM105" s="0"/>
      <c r="ACN105" s="0"/>
      <c r="ACO105" s="0"/>
      <c r="ACP105" s="0"/>
      <c r="ACQ105" s="0"/>
      <c r="ACR105" s="0"/>
      <c r="ACS105" s="0"/>
      <c r="ACT105" s="0"/>
      <c r="ACU105" s="0"/>
      <c r="ACV105" s="0"/>
      <c r="ACW105" s="0"/>
      <c r="ACX105" s="0"/>
      <c r="ACY105" s="0"/>
      <c r="ACZ105" s="0"/>
      <c r="ADA105" s="0"/>
      <c r="ADB105" s="0"/>
      <c r="ADC105" s="0"/>
      <c r="ADD105" s="0"/>
      <c r="ADE105" s="0"/>
      <c r="ADF105" s="0"/>
      <c r="ADG105" s="0"/>
      <c r="ADH105" s="0"/>
      <c r="ADI105" s="0"/>
      <c r="ADJ105" s="0"/>
      <c r="ADK105" s="0"/>
      <c r="ADL105" s="0"/>
      <c r="ADM105" s="0"/>
      <c r="ADN105" s="0"/>
      <c r="ADO105" s="0"/>
      <c r="ADP105" s="0"/>
      <c r="ADQ105" s="0"/>
      <c r="ADR105" s="0"/>
      <c r="ADS105" s="0"/>
      <c r="ADT105" s="0"/>
      <c r="ADU105" s="0"/>
      <c r="ADV105" s="0"/>
      <c r="ADW105" s="0"/>
      <c r="ADX105" s="0"/>
      <c r="ADY105" s="0"/>
      <c r="ADZ105" s="0"/>
      <c r="AEA105" s="0"/>
      <c r="AEB105" s="0"/>
      <c r="AEC105" s="0"/>
      <c r="AED105" s="0"/>
      <c r="AEE105" s="0"/>
      <c r="AEF105" s="0"/>
      <c r="AEG105" s="0"/>
      <c r="AEH105" s="0"/>
      <c r="AEI105" s="0"/>
      <c r="AEJ105" s="0"/>
      <c r="AEK105" s="0"/>
      <c r="AEL105" s="0"/>
      <c r="AEM105" s="0"/>
      <c r="AEN105" s="0"/>
      <c r="AEO105" s="0"/>
      <c r="AEP105" s="0"/>
      <c r="AEQ105" s="0"/>
      <c r="AER105" s="0"/>
      <c r="AES105" s="0"/>
      <c r="AET105" s="0"/>
      <c r="AEU105" s="0"/>
      <c r="AEV105" s="0"/>
      <c r="AEW105" s="0"/>
      <c r="AEX105" s="0"/>
      <c r="AEY105" s="0"/>
      <c r="AEZ105" s="0"/>
      <c r="AFA105" s="0"/>
      <c r="AFB105" s="0"/>
      <c r="AFC105" s="0"/>
      <c r="AFD105" s="0"/>
      <c r="AFE105" s="0"/>
      <c r="AFF105" s="0"/>
      <c r="AFG105" s="0"/>
      <c r="AFH105" s="0"/>
      <c r="AFI105" s="0"/>
      <c r="AFJ105" s="0"/>
      <c r="AFK105" s="0"/>
      <c r="AFL105" s="0"/>
      <c r="AFM105" s="0"/>
      <c r="AFN105" s="0"/>
      <c r="AFO105" s="0"/>
      <c r="AFP105" s="0"/>
      <c r="AFQ105" s="0"/>
      <c r="AFR105" s="0"/>
      <c r="AFS105" s="0"/>
      <c r="AFT105" s="0"/>
      <c r="AFU105" s="0"/>
      <c r="AFV105" s="0"/>
      <c r="AFW105" s="0"/>
      <c r="AFX105" s="0"/>
      <c r="AFY105" s="0"/>
      <c r="AFZ105" s="0"/>
      <c r="AGA105" s="0"/>
      <c r="AGB105" s="0"/>
      <c r="AGC105" s="0"/>
      <c r="AGD105" s="0"/>
      <c r="AGE105" s="0"/>
      <c r="AGF105" s="0"/>
      <c r="AGG105" s="0"/>
      <c r="AGH105" s="0"/>
      <c r="AGI105" s="0"/>
      <c r="AGJ105" s="0"/>
      <c r="AGK105" s="0"/>
      <c r="AGL105" s="0"/>
      <c r="AGM105" s="0"/>
      <c r="AGN105" s="0"/>
      <c r="AGO105" s="0"/>
      <c r="AGP105" s="0"/>
      <c r="AGQ105" s="0"/>
      <c r="AGR105" s="0"/>
      <c r="AGS105" s="0"/>
      <c r="AGT105" s="0"/>
      <c r="AGU105" s="0"/>
      <c r="AGV105" s="0"/>
      <c r="AGW105" s="0"/>
      <c r="AGX105" s="0"/>
      <c r="AGY105" s="0"/>
      <c r="AGZ105" s="0"/>
      <c r="AHA105" s="0"/>
      <c r="AHB105" s="0"/>
      <c r="AHC105" s="0"/>
      <c r="AHD105" s="0"/>
      <c r="AHE105" s="0"/>
      <c r="AHF105" s="0"/>
      <c r="AHG105" s="0"/>
      <c r="AHH105" s="0"/>
      <c r="AHI105" s="0"/>
      <c r="AHJ105" s="0"/>
      <c r="AHK105" s="0"/>
      <c r="AHL105" s="0"/>
      <c r="AHM105" s="0"/>
      <c r="AHN105" s="0"/>
      <c r="AHO105" s="0"/>
      <c r="AHP105" s="0"/>
      <c r="AHQ105" s="0"/>
      <c r="AHR105" s="0"/>
      <c r="AHS105" s="0"/>
      <c r="AHT105" s="0"/>
      <c r="AHU105" s="0"/>
      <c r="AHV105" s="0"/>
      <c r="AHW105" s="0"/>
      <c r="AHX105" s="0"/>
      <c r="AHY105" s="0"/>
      <c r="AHZ105" s="0"/>
      <c r="AIA105" s="0"/>
      <c r="AIB105" s="0"/>
      <c r="AIC105" s="0"/>
      <c r="AID105" s="0"/>
      <c r="AIE105" s="0"/>
      <c r="AIF105" s="0"/>
      <c r="AIG105" s="0"/>
      <c r="AIH105" s="0"/>
      <c r="AII105" s="0"/>
      <c r="AIJ105" s="0"/>
      <c r="AIK105" s="0"/>
      <c r="AIL105" s="0"/>
      <c r="AIM105" s="0"/>
      <c r="AIN105" s="0"/>
      <c r="AIO105" s="0"/>
      <c r="AIP105" s="0"/>
      <c r="AIQ105" s="0"/>
      <c r="AIR105" s="0"/>
      <c r="AIS105" s="0"/>
      <c r="AIT105" s="0"/>
      <c r="AIU105" s="0"/>
      <c r="AIV105" s="0"/>
      <c r="AIW105" s="0"/>
      <c r="AIX105" s="0"/>
      <c r="AIY105" s="0"/>
      <c r="AIZ105" s="0"/>
      <c r="AJA105" s="0"/>
      <c r="AJB105" s="0"/>
      <c r="AJC105" s="0"/>
      <c r="AJD105" s="0"/>
      <c r="AJE105" s="0"/>
      <c r="AJF105" s="0"/>
      <c r="AJG105" s="0"/>
      <c r="AJH105" s="0"/>
      <c r="AJI105" s="0"/>
      <c r="AJJ105" s="0"/>
      <c r="AJK105" s="0"/>
      <c r="AJL105" s="0"/>
      <c r="AJM105" s="0"/>
      <c r="AJN105" s="0"/>
      <c r="AJO105" s="0"/>
      <c r="AJP105" s="0"/>
      <c r="AJQ105" s="0"/>
      <c r="AJR105" s="0"/>
      <c r="AJS105" s="0"/>
      <c r="AJT105" s="0"/>
      <c r="AJU105" s="0"/>
      <c r="AJV105" s="0"/>
      <c r="AJW105" s="0"/>
      <c r="AJX105" s="0"/>
      <c r="AJY105" s="0"/>
      <c r="AJZ105" s="0"/>
      <c r="AKA105" s="0"/>
      <c r="AKB105" s="0"/>
      <c r="AKC105" s="0"/>
      <c r="AKD105" s="0"/>
      <c r="AKE105" s="0"/>
      <c r="AKF105" s="0"/>
      <c r="AKG105" s="0"/>
      <c r="AKH105" s="0"/>
      <c r="AKI105" s="0"/>
      <c r="AKJ105" s="0"/>
      <c r="AKK105" s="0"/>
      <c r="AKL105" s="0"/>
      <c r="AKM105" s="0"/>
      <c r="AKN105" s="0"/>
      <c r="AKO105" s="0"/>
      <c r="AKP105" s="0"/>
      <c r="AKQ105" s="0"/>
      <c r="AKR105" s="0"/>
      <c r="AKS105" s="0"/>
      <c r="AKT105" s="0"/>
      <c r="AKU105" s="0"/>
      <c r="AKV105" s="0"/>
      <c r="AKW105" s="0"/>
      <c r="AKX105" s="0"/>
      <c r="AKY105" s="0"/>
      <c r="AKZ105" s="0"/>
      <c r="ALA105" s="0"/>
      <c r="ALB105" s="0"/>
      <c r="ALC105" s="0"/>
      <c r="ALD105" s="0"/>
      <c r="ALE105" s="0"/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  <c r="AME105" s="0"/>
      <c r="AMF105" s="0"/>
      <c r="AMG105" s="0"/>
      <c r="AMH105" s="0"/>
      <c r="AMI105" s="0"/>
      <c r="AMJ105" s="0"/>
    </row>
    <row r="106" customFormat="false" ht="12.8" hidden="false" customHeight="true" outlineLevel="0" collapsed="false">
      <c r="A106" s="1" t="s">
        <v>348</v>
      </c>
      <c r="B106" s="1" t="s">
        <v>354</v>
      </c>
      <c r="C106" s="1" t="s">
        <v>355</v>
      </c>
      <c r="D106" s="0"/>
      <c r="E106" s="0"/>
      <c r="F106" s="0"/>
      <c r="G106" s="0"/>
      <c r="H106" s="1" t="s">
        <v>353</v>
      </c>
      <c r="I106" s="1" t="s">
        <v>20</v>
      </c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0"/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  <c r="HY106" s="0"/>
      <c r="HZ106" s="0"/>
      <c r="IA106" s="0"/>
      <c r="IB106" s="0"/>
      <c r="IC106" s="0"/>
      <c r="ID106" s="0"/>
      <c r="IE106" s="0"/>
      <c r="IF106" s="0"/>
      <c r="IG106" s="0"/>
      <c r="IH106" s="0"/>
      <c r="II106" s="0"/>
      <c r="IJ106" s="0"/>
      <c r="IK106" s="0"/>
      <c r="IL106" s="0"/>
      <c r="IM106" s="0"/>
      <c r="IN106" s="0"/>
      <c r="IO106" s="0"/>
      <c r="IP106" s="0"/>
      <c r="IQ106" s="0"/>
      <c r="IR106" s="0"/>
      <c r="IS106" s="0"/>
      <c r="IT106" s="0"/>
      <c r="IU106" s="0"/>
      <c r="IV106" s="0"/>
      <c r="IW106" s="0"/>
      <c r="IX106" s="0"/>
      <c r="IY106" s="0"/>
      <c r="IZ106" s="0"/>
      <c r="JA106" s="0"/>
      <c r="JB106" s="0"/>
      <c r="JC106" s="0"/>
      <c r="JD106" s="0"/>
      <c r="JE106" s="0"/>
      <c r="JF106" s="0"/>
      <c r="JG106" s="0"/>
      <c r="JH106" s="0"/>
      <c r="JI106" s="0"/>
      <c r="JJ106" s="0"/>
      <c r="JK106" s="0"/>
      <c r="JL106" s="0"/>
      <c r="JM106" s="0"/>
      <c r="JN106" s="0"/>
      <c r="JO106" s="0"/>
      <c r="JP106" s="0"/>
      <c r="JQ106" s="0"/>
      <c r="JR106" s="0"/>
      <c r="JS106" s="0"/>
      <c r="JT106" s="0"/>
      <c r="JU106" s="0"/>
      <c r="JV106" s="0"/>
      <c r="JW106" s="0"/>
      <c r="JX106" s="0"/>
      <c r="JY106" s="0"/>
      <c r="JZ106" s="0"/>
      <c r="KA106" s="0"/>
      <c r="KB106" s="0"/>
      <c r="KC106" s="0"/>
      <c r="KD106" s="0"/>
      <c r="KE106" s="0"/>
      <c r="KF106" s="0"/>
      <c r="KG106" s="0"/>
      <c r="KH106" s="0"/>
      <c r="KI106" s="0"/>
      <c r="KJ106" s="0"/>
      <c r="KK106" s="0"/>
      <c r="KL106" s="0"/>
      <c r="KM106" s="0"/>
      <c r="KN106" s="0"/>
      <c r="KO106" s="0"/>
      <c r="KP106" s="0"/>
      <c r="KQ106" s="0"/>
      <c r="KR106" s="0"/>
      <c r="KS106" s="0"/>
      <c r="KT106" s="0"/>
      <c r="KU106" s="0"/>
      <c r="KV106" s="0"/>
      <c r="KW106" s="0"/>
      <c r="KX106" s="0"/>
      <c r="KY106" s="0"/>
      <c r="KZ106" s="0"/>
      <c r="LA106" s="0"/>
      <c r="LB106" s="0"/>
      <c r="LC106" s="0"/>
      <c r="LD106" s="0"/>
      <c r="LE106" s="0"/>
      <c r="LF106" s="0"/>
      <c r="LG106" s="0"/>
      <c r="LH106" s="0"/>
      <c r="LI106" s="0"/>
      <c r="LJ106" s="0"/>
      <c r="LK106" s="0"/>
      <c r="LL106" s="0"/>
      <c r="LM106" s="0"/>
      <c r="LN106" s="0"/>
      <c r="LO106" s="0"/>
      <c r="LP106" s="0"/>
      <c r="LQ106" s="0"/>
      <c r="LR106" s="0"/>
      <c r="LS106" s="0"/>
      <c r="LT106" s="0"/>
      <c r="LU106" s="0"/>
      <c r="LV106" s="0"/>
      <c r="LW106" s="0"/>
      <c r="LX106" s="0"/>
      <c r="LY106" s="0"/>
      <c r="LZ106" s="0"/>
      <c r="MA106" s="0"/>
      <c r="MB106" s="0"/>
      <c r="MC106" s="0"/>
      <c r="MD106" s="0"/>
      <c r="ME106" s="0"/>
      <c r="MF106" s="0"/>
      <c r="MG106" s="0"/>
      <c r="MH106" s="0"/>
      <c r="MI106" s="0"/>
      <c r="MJ106" s="0"/>
      <c r="MK106" s="0"/>
      <c r="ML106" s="0"/>
      <c r="MM106" s="0"/>
      <c r="MN106" s="0"/>
      <c r="MO106" s="0"/>
      <c r="MP106" s="0"/>
      <c r="MQ106" s="0"/>
      <c r="MR106" s="0"/>
      <c r="MS106" s="0"/>
      <c r="MT106" s="0"/>
      <c r="MU106" s="0"/>
      <c r="MV106" s="0"/>
      <c r="MW106" s="0"/>
      <c r="MX106" s="0"/>
      <c r="MY106" s="0"/>
      <c r="MZ106" s="0"/>
      <c r="NA106" s="0"/>
      <c r="NB106" s="0"/>
      <c r="NC106" s="0"/>
      <c r="ND106" s="0"/>
      <c r="NE106" s="0"/>
      <c r="NF106" s="0"/>
      <c r="NG106" s="0"/>
      <c r="NH106" s="0"/>
      <c r="NI106" s="0"/>
      <c r="NJ106" s="0"/>
      <c r="NK106" s="0"/>
      <c r="NL106" s="0"/>
      <c r="NM106" s="0"/>
      <c r="NN106" s="0"/>
      <c r="NO106" s="0"/>
      <c r="NP106" s="0"/>
      <c r="NQ106" s="0"/>
      <c r="NR106" s="0"/>
      <c r="NS106" s="0"/>
      <c r="NT106" s="0"/>
      <c r="NU106" s="0"/>
      <c r="NV106" s="0"/>
      <c r="NW106" s="0"/>
      <c r="NX106" s="0"/>
      <c r="NY106" s="0"/>
      <c r="NZ106" s="0"/>
      <c r="OA106" s="0"/>
      <c r="OB106" s="0"/>
      <c r="OC106" s="0"/>
      <c r="OD106" s="0"/>
      <c r="OE106" s="0"/>
      <c r="OF106" s="0"/>
      <c r="OG106" s="0"/>
      <c r="OH106" s="0"/>
      <c r="OI106" s="0"/>
      <c r="OJ106" s="0"/>
      <c r="OK106" s="0"/>
      <c r="OL106" s="0"/>
      <c r="OM106" s="0"/>
      <c r="ON106" s="0"/>
      <c r="OO106" s="0"/>
      <c r="OP106" s="0"/>
      <c r="OQ106" s="0"/>
      <c r="OR106" s="0"/>
      <c r="OS106" s="0"/>
      <c r="OT106" s="0"/>
      <c r="OU106" s="0"/>
      <c r="OV106" s="0"/>
      <c r="OW106" s="0"/>
      <c r="OX106" s="0"/>
      <c r="OY106" s="0"/>
      <c r="OZ106" s="0"/>
      <c r="PA106" s="0"/>
      <c r="PB106" s="0"/>
      <c r="PC106" s="0"/>
      <c r="PD106" s="0"/>
      <c r="PE106" s="0"/>
      <c r="PF106" s="0"/>
      <c r="PG106" s="0"/>
      <c r="PH106" s="0"/>
      <c r="PI106" s="0"/>
      <c r="PJ106" s="0"/>
      <c r="PK106" s="0"/>
      <c r="PL106" s="0"/>
      <c r="PM106" s="0"/>
      <c r="PN106" s="0"/>
      <c r="PO106" s="0"/>
      <c r="PP106" s="0"/>
      <c r="PQ106" s="0"/>
      <c r="PR106" s="0"/>
      <c r="PS106" s="0"/>
      <c r="PT106" s="0"/>
      <c r="PU106" s="0"/>
      <c r="PV106" s="0"/>
      <c r="PW106" s="0"/>
      <c r="PX106" s="0"/>
      <c r="PY106" s="0"/>
      <c r="PZ106" s="0"/>
      <c r="QA106" s="0"/>
      <c r="QB106" s="0"/>
      <c r="QC106" s="0"/>
      <c r="QD106" s="0"/>
      <c r="QE106" s="0"/>
      <c r="QF106" s="0"/>
      <c r="QG106" s="0"/>
      <c r="QH106" s="0"/>
      <c r="QI106" s="0"/>
      <c r="QJ106" s="0"/>
      <c r="QK106" s="0"/>
      <c r="QL106" s="0"/>
      <c r="QM106" s="0"/>
      <c r="QN106" s="0"/>
      <c r="QO106" s="0"/>
      <c r="QP106" s="0"/>
      <c r="QQ106" s="0"/>
      <c r="QR106" s="0"/>
      <c r="QS106" s="0"/>
      <c r="QT106" s="0"/>
      <c r="QU106" s="0"/>
      <c r="QV106" s="0"/>
      <c r="QW106" s="0"/>
      <c r="QX106" s="0"/>
      <c r="QY106" s="0"/>
      <c r="QZ106" s="0"/>
      <c r="RA106" s="0"/>
      <c r="RB106" s="0"/>
      <c r="RC106" s="0"/>
      <c r="RD106" s="0"/>
      <c r="RE106" s="0"/>
      <c r="RF106" s="0"/>
      <c r="RG106" s="0"/>
      <c r="RH106" s="0"/>
      <c r="RI106" s="0"/>
      <c r="RJ106" s="0"/>
      <c r="RK106" s="0"/>
      <c r="RL106" s="0"/>
      <c r="RM106" s="0"/>
      <c r="RN106" s="0"/>
      <c r="RO106" s="0"/>
      <c r="RP106" s="0"/>
      <c r="RQ106" s="0"/>
      <c r="RR106" s="0"/>
      <c r="RS106" s="0"/>
      <c r="RT106" s="0"/>
      <c r="RU106" s="0"/>
      <c r="RV106" s="0"/>
      <c r="RW106" s="0"/>
      <c r="RX106" s="0"/>
      <c r="RY106" s="0"/>
      <c r="RZ106" s="0"/>
      <c r="SA106" s="0"/>
      <c r="SB106" s="0"/>
      <c r="SC106" s="0"/>
      <c r="SD106" s="0"/>
      <c r="SE106" s="0"/>
      <c r="SF106" s="0"/>
      <c r="SG106" s="0"/>
      <c r="SH106" s="0"/>
      <c r="SI106" s="0"/>
      <c r="SJ106" s="0"/>
      <c r="SK106" s="0"/>
      <c r="SL106" s="0"/>
      <c r="SM106" s="0"/>
      <c r="SN106" s="0"/>
      <c r="SO106" s="0"/>
      <c r="SP106" s="0"/>
      <c r="SQ106" s="0"/>
      <c r="SR106" s="0"/>
      <c r="SS106" s="0"/>
      <c r="ST106" s="0"/>
      <c r="SU106" s="0"/>
      <c r="SV106" s="0"/>
      <c r="SW106" s="0"/>
      <c r="SX106" s="0"/>
      <c r="SY106" s="0"/>
      <c r="SZ106" s="0"/>
      <c r="TA106" s="0"/>
      <c r="TB106" s="0"/>
      <c r="TC106" s="0"/>
      <c r="TD106" s="0"/>
      <c r="TE106" s="0"/>
      <c r="TF106" s="0"/>
      <c r="TG106" s="0"/>
      <c r="TH106" s="0"/>
      <c r="TI106" s="0"/>
      <c r="TJ106" s="0"/>
      <c r="TK106" s="0"/>
      <c r="TL106" s="0"/>
      <c r="TM106" s="0"/>
      <c r="TN106" s="0"/>
      <c r="TO106" s="0"/>
      <c r="TP106" s="0"/>
      <c r="TQ106" s="0"/>
      <c r="TR106" s="0"/>
      <c r="TS106" s="0"/>
      <c r="TT106" s="0"/>
      <c r="TU106" s="0"/>
      <c r="TV106" s="0"/>
      <c r="TW106" s="0"/>
      <c r="TX106" s="0"/>
      <c r="TY106" s="0"/>
      <c r="TZ106" s="0"/>
      <c r="UA106" s="0"/>
      <c r="UB106" s="0"/>
      <c r="UC106" s="0"/>
      <c r="UD106" s="0"/>
      <c r="UE106" s="0"/>
      <c r="UF106" s="0"/>
      <c r="UG106" s="0"/>
      <c r="UH106" s="0"/>
      <c r="UI106" s="0"/>
      <c r="UJ106" s="0"/>
      <c r="UK106" s="0"/>
      <c r="UL106" s="0"/>
      <c r="UM106" s="0"/>
      <c r="UN106" s="0"/>
      <c r="UO106" s="0"/>
      <c r="UP106" s="0"/>
      <c r="UQ106" s="0"/>
      <c r="UR106" s="0"/>
      <c r="US106" s="0"/>
      <c r="UT106" s="0"/>
      <c r="UU106" s="0"/>
      <c r="UV106" s="0"/>
      <c r="UW106" s="0"/>
      <c r="UX106" s="0"/>
      <c r="UY106" s="0"/>
      <c r="UZ106" s="0"/>
      <c r="VA106" s="0"/>
      <c r="VB106" s="0"/>
      <c r="VC106" s="0"/>
      <c r="VD106" s="0"/>
      <c r="VE106" s="0"/>
      <c r="VF106" s="0"/>
      <c r="VG106" s="0"/>
      <c r="VH106" s="0"/>
      <c r="VI106" s="0"/>
      <c r="VJ106" s="0"/>
      <c r="VK106" s="0"/>
      <c r="VL106" s="0"/>
      <c r="VM106" s="0"/>
      <c r="VN106" s="0"/>
      <c r="VO106" s="0"/>
      <c r="VP106" s="0"/>
      <c r="VQ106" s="0"/>
      <c r="VR106" s="0"/>
      <c r="VS106" s="0"/>
      <c r="VT106" s="0"/>
      <c r="VU106" s="0"/>
      <c r="VV106" s="0"/>
      <c r="VW106" s="0"/>
      <c r="VX106" s="0"/>
      <c r="VY106" s="0"/>
      <c r="VZ106" s="0"/>
      <c r="WA106" s="0"/>
      <c r="WB106" s="0"/>
      <c r="WC106" s="0"/>
      <c r="WD106" s="0"/>
      <c r="WE106" s="0"/>
      <c r="WF106" s="0"/>
      <c r="WG106" s="0"/>
      <c r="WH106" s="0"/>
      <c r="WI106" s="0"/>
      <c r="WJ106" s="0"/>
      <c r="WK106" s="0"/>
      <c r="WL106" s="0"/>
      <c r="WM106" s="0"/>
      <c r="WN106" s="0"/>
      <c r="WO106" s="0"/>
      <c r="WP106" s="0"/>
      <c r="WQ106" s="0"/>
      <c r="WR106" s="0"/>
      <c r="WS106" s="0"/>
      <c r="WT106" s="0"/>
      <c r="WU106" s="0"/>
      <c r="WV106" s="0"/>
      <c r="WW106" s="0"/>
      <c r="WX106" s="0"/>
      <c r="WY106" s="0"/>
      <c r="WZ106" s="0"/>
      <c r="XA106" s="0"/>
      <c r="XB106" s="0"/>
      <c r="XC106" s="0"/>
      <c r="XD106" s="0"/>
      <c r="XE106" s="0"/>
      <c r="XF106" s="0"/>
      <c r="XG106" s="0"/>
      <c r="XH106" s="0"/>
      <c r="XI106" s="0"/>
      <c r="XJ106" s="0"/>
      <c r="XK106" s="0"/>
      <c r="XL106" s="0"/>
      <c r="XM106" s="0"/>
      <c r="XN106" s="0"/>
      <c r="XO106" s="0"/>
      <c r="XP106" s="0"/>
      <c r="XQ106" s="0"/>
      <c r="XR106" s="0"/>
      <c r="XS106" s="0"/>
      <c r="XT106" s="0"/>
      <c r="XU106" s="0"/>
      <c r="XV106" s="0"/>
      <c r="XW106" s="0"/>
      <c r="XX106" s="0"/>
      <c r="XY106" s="0"/>
      <c r="XZ106" s="0"/>
      <c r="YA106" s="0"/>
      <c r="YB106" s="0"/>
      <c r="YC106" s="0"/>
      <c r="YD106" s="0"/>
      <c r="YE106" s="0"/>
      <c r="YF106" s="0"/>
      <c r="YG106" s="0"/>
      <c r="YH106" s="0"/>
      <c r="YI106" s="0"/>
      <c r="YJ106" s="0"/>
      <c r="YK106" s="0"/>
      <c r="YL106" s="0"/>
      <c r="YM106" s="0"/>
      <c r="YN106" s="0"/>
      <c r="YO106" s="0"/>
      <c r="YP106" s="0"/>
      <c r="YQ106" s="0"/>
      <c r="YR106" s="0"/>
      <c r="YS106" s="0"/>
      <c r="YT106" s="0"/>
      <c r="YU106" s="0"/>
      <c r="YV106" s="0"/>
      <c r="YW106" s="0"/>
      <c r="YX106" s="0"/>
      <c r="YY106" s="0"/>
      <c r="YZ106" s="0"/>
      <c r="ZA106" s="0"/>
      <c r="ZB106" s="0"/>
      <c r="ZC106" s="0"/>
      <c r="ZD106" s="0"/>
      <c r="ZE106" s="0"/>
      <c r="ZF106" s="0"/>
      <c r="ZG106" s="0"/>
      <c r="ZH106" s="0"/>
      <c r="ZI106" s="0"/>
      <c r="ZJ106" s="0"/>
      <c r="ZK106" s="0"/>
      <c r="ZL106" s="0"/>
      <c r="ZM106" s="0"/>
      <c r="ZN106" s="0"/>
      <c r="ZO106" s="0"/>
      <c r="ZP106" s="0"/>
      <c r="ZQ106" s="0"/>
      <c r="ZR106" s="0"/>
      <c r="ZS106" s="0"/>
      <c r="ZT106" s="0"/>
      <c r="ZU106" s="0"/>
      <c r="ZV106" s="0"/>
      <c r="ZW106" s="0"/>
      <c r="ZX106" s="0"/>
      <c r="ZY106" s="0"/>
      <c r="ZZ106" s="0"/>
      <c r="AAA106" s="0"/>
      <c r="AAB106" s="0"/>
      <c r="AAC106" s="0"/>
      <c r="AAD106" s="0"/>
      <c r="AAE106" s="0"/>
      <c r="AAF106" s="0"/>
      <c r="AAG106" s="0"/>
      <c r="AAH106" s="0"/>
      <c r="AAI106" s="0"/>
      <c r="AAJ106" s="0"/>
      <c r="AAK106" s="0"/>
      <c r="AAL106" s="0"/>
      <c r="AAM106" s="0"/>
      <c r="AAN106" s="0"/>
      <c r="AAO106" s="0"/>
      <c r="AAP106" s="0"/>
      <c r="AAQ106" s="0"/>
      <c r="AAR106" s="0"/>
      <c r="AAS106" s="0"/>
      <c r="AAT106" s="0"/>
      <c r="AAU106" s="0"/>
      <c r="AAV106" s="0"/>
      <c r="AAW106" s="0"/>
      <c r="AAX106" s="0"/>
      <c r="AAY106" s="0"/>
      <c r="AAZ106" s="0"/>
      <c r="ABA106" s="0"/>
      <c r="ABB106" s="0"/>
      <c r="ABC106" s="0"/>
      <c r="ABD106" s="0"/>
      <c r="ABE106" s="0"/>
      <c r="ABF106" s="0"/>
      <c r="ABG106" s="0"/>
      <c r="ABH106" s="0"/>
      <c r="ABI106" s="0"/>
      <c r="ABJ106" s="0"/>
      <c r="ABK106" s="0"/>
      <c r="ABL106" s="0"/>
      <c r="ABM106" s="0"/>
      <c r="ABN106" s="0"/>
      <c r="ABO106" s="0"/>
      <c r="ABP106" s="0"/>
      <c r="ABQ106" s="0"/>
      <c r="ABR106" s="0"/>
      <c r="ABS106" s="0"/>
      <c r="ABT106" s="0"/>
      <c r="ABU106" s="0"/>
      <c r="ABV106" s="0"/>
      <c r="ABW106" s="0"/>
      <c r="ABX106" s="0"/>
      <c r="ABY106" s="0"/>
      <c r="ABZ106" s="0"/>
      <c r="ACA106" s="0"/>
      <c r="ACB106" s="0"/>
      <c r="ACC106" s="0"/>
      <c r="ACD106" s="0"/>
      <c r="ACE106" s="0"/>
      <c r="ACF106" s="0"/>
      <c r="ACG106" s="0"/>
      <c r="ACH106" s="0"/>
      <c r="ACI106" s="0"/>
      <c r="ACJ106" s="0"/>
      <c r="ACK106" s="0"/>
      <c r="ACL106" s="0"/>
      <c r="ACM106" s="0"/>
      <c r="ACN106" s="0"/>
      <c r="ACO106" s="0"/>
      <c r="ACP106" s="0"/>
      <c r="ACQ106" s="0"/>
      <c r="ACR106" s="0"/>
      <c r="ACS106" s="0"/>
      <c r="ACT106" s="0"/>
      <c r="ACU106" s="0"/>
      <c r="ACV106" s="0"/>
      <c r="ACW106" s="0"/>
      <c r="ACX106" s="0"/>
      <c r="ACY106" s="0"/>
      <c r="ACZ106" s="0"/>
      <c r="ADA106" s="0"/>
      <c r="ADB106" s="0"/>
      <c r="ADC106" s="0"/>
      <c r="ADD106" s="0"/>
      <c r="ADE106" s="0"/>
      <c r="ADF106" s="0"/>
      <c r="ADG106" s="0"/>
      <c r="ADH106" s="0"/>
      <c r="ADI106" s="0"/>
      <c r="ADJ106" s="0"/>
      <c r="ADK106" s="0"/>
      <c r="ADL106" s="0"/>
      <c r="ADM106" s="0"/>
      <c r="ADN106" s="0"/>
      <c r="ADO106" s="0"/>
      <c r="ADP106" s="0"/>
      <c r="ADQ106" s="0"/>
      <c r="ADR106" s="0"/>
      <c r="ADS106" s="0"/>
      <c r="ADT106" s="0"/>
      <c r="ADU106" s="0"/>
      <c r="ADV106" s="0"/>
      <c r="ADW106" s="0"/>
      <c r="ADX106" s="0"/>
      <c r="ADY106" s="0"/>
      <c r="ADZ106" s="0"/>
      <c r="AEA106" s="0"/>
      <c r="AEB106" s="0"/>
      <c r="AEC106" s="0"/>
      <c r="AED106" s="0"/>
      <c r="AEE106" s="0"/>
      <c r="AEF106" s="0"/>
      <c r="AEG106" s="0"/>
      <c r="AEH106" s="0"/>
      <c r="AEI106" s="0"/>
      <c r="AEJ106" s="0"/>
      <c r="AEK106" s="0"/>
      <c r="AEL106" s="0"/>
      <c r="AEM106" s="0"/>
      <c r="AEN106" s="0"/>
      <c r="AEO106" s="0"/>
      <c r="AEP106" s="0"/>
      <c r="AEQ106" s="0"/>
      <c r="AER106" s="0"/>
      <c r="AES106" s="0"/>
      <c r="AET106" s="0"/>
      <c r="AEU106" s="0"/>
      <c r="AEV106" s="0"/>
      <c r="AEW106" s="0"/>
      <c r="AEX106" s="0"/>
      <c r="AEY106" s="0"/>
      <c r="AEZ106" s="0"/>
      <c r="AFA106" s="0"/>
      <c r="AFB106" s="0"/>
      <c r="AFC106" s="0"/>
      <c r="AFD106" s="0"/>
      <c r="AFE106" s="0"/>
      <c r="AFF106" s="0"/>
      <c r="AFG106" s="0"/>
      <c r="AFH106" s="0"/>
      <c r="AFI106" s="0"/>
      <c r="AFJ106" s="0"/>
      <c r="AFK106" s="0"/>
      <c r="AFL106" s="0"/>
      <c r="AFM106" s="0"/>
      <c r="AFN106" s="0"/>
      <c r="AFO106" s="0"/>
      <c r="AFP106" s="0"/>
      <c r="AFQ106" s="0"/>
      <c r="AFR106" s="0"/>
      <c r="AFS106" s="0"/>
      <c r="AFT106" s="0"/>
      <c r="AFU106" s="0"/>
      <c r="AFV106" s="0"/>
      <c r="AFW106" s="0"/>
      <c r="AFX106" s="0"/>
      <c r="AFY106" s="0"/>
      <c r="AFZ106" s="0"/>
      <c r="AGA106" s="0"/>
      <c r="AGB106" s="0"/>
      <c r="AGC106" s="0"/>
      <c r="AGD106" s="0"/>
      <c r="AGE106" s="0"/>
      <c r="AGF106" s="0"/>
      <c r="AGG106" s="0"/>
      <c r="AGH106" s="0"/>
      <c r="AGI106" s="0"/>
      <c r="AGJ106" s="0"/>
      <c r="AGK106" s="0"/>
      <c r="AGL106" s="0"/>
      <c r="AGM106" s="0"/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  <c r="AMH106" s="0"/>
      <c r="AMI106" s="0"/>
      <c r="AMJ106" s="0"/>
    </row>
    <row r="107" customFormat="false" ht="12.8" hidden="false" customHeight="true" outlineLevel="0" collapsed="false">
      <c r="A107" s="1" t="s">
        <v>348</v>
      </c>
      <c r="B107" s="1" t="s">
        <v>356</v>
      </c>
      <c r="C107" s="1" t="s">
        <v>355</v>
      </c>
      <c r="D107" s="0"/>
      <c r="E107" s="0"/>
      <c r="F107" s="0"/>
      <c r="G107" s="0"/>
      <c r="H107" s="1" t="s">
        <v>353</v>
      </c>
      <c r="I107" s="1" t="s">
        <v>20</v>
      </c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0"/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  <c r="BW107" s="0"/>
      <c r="BX107" s="0"/>
      <c r="BY107" s="0"/>
      <c r="BZ107" s="0"/>
      <c r="CA107" s="0"/>
      <c r="CB107" s="0"/>
      <c r="CC107" s="0"/>
      <c r="CD107" s="0"/>
      <c r="CE107" s="0"/>
      <c r="CF107" s="0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  <c r="CS107" s="0"/>
      <c r="CT107" s="0"/>
      <c r="CU107" s="0"/>
      <c r="CV107" s="0"/>
      <c r="CW107" s="0"/>
      <c r="CX107" s="0"/>
      <c r="CY107" s="0"/>
      <c r="CZ107" s="0"/>
      <c r="DA107" s="0"/>
      <c r="DB107" s="0"/>
      <c r="DC107" s="0"/>
      <c r="DD107" s="0"/>
      <c r="DE107" s="0"/>
      <c r="DF107" s="0"/>
      <c r="DG107" s="0"/>
      <c r="DH107" s="0"/>
      <c r="DI107" s="0"/>
      <c r="DJ107" s="0"/>
      <c r="DK107" s="0"/>
      <c r="DL107" s="0"/>
      <c r="DM107" s="0"/>
      <c r="DN107" s="0"/>
      <c r="DO107" s="0"/>
      <c r="DP107" s="0"/>
      <c r="DQ107" s="0"/>
      <c r="DR107" s="0"/>
      <c r="DS107" s="0"/>
      <c r="DT107" s="0"/>
      <c r="DU107" s="0"/>
      <c r="DV107" s="0"/>
      <c r="DW107" s="0"/>
      <c r="DX107" s="0"/>
      <c r="DY107" s="0"/>
      <c r="DZ107" s="0"/>
      <c r="EA107" s="0"/>
      <c r="EB107" s="0"/>
      <c r="EC107" s="0"/>
      <c r="ED107" s="0"/>
      <c r="EE107" s="0"/>
      <c r="EF107" s="0"/>
      <c r="EG107" s="0"/>
      <c r="EH107" s="0"/>
      <c r="EI107" s="0"/>
      <c r="EJ107" s="0"/>
      <c r="EK107" s="0"/>
      <c r="EL107" s="0"/>
      <c r="EM107" s="0"/>
      <c r="EN107" s="0"/>
      <c r="EO107" s="0"/>
      <c r="EP107" s="0"/>
      <c r="EQ107" s="0"/>
      <c r="ER107" s="0"/>
      <c r="ES107" s="0"/>
      <c r="ET107" s="0"/>
      <c r="EU107" s="0"/>
      <c r="EV107" s="0"/>
      <c r="EW107" s="0"/>
      <c r="EX107" s="0"/>
      <c r="EY107" s="0"/>
      <c r="EZ107" s="0"/>
      <c r="FA107" s="0"/>
      <c r="FB107" s="0"/>
      <c r="FC107" s="0"/>
      <c r="FD107" s="0"/>
      <c r="FE107" s="0"/>
      <c r="FF107" s="0"/>
      <c r="FG107" s="0"/>
      <c r="FH107" s="0"/>
      <c r="FI107" s="0"/>
      <c r="FJ107" s="0"/>
      <c r="FK107" s="0"/>
      <c r="FL107" s="0"/>
      <c r="FM107" s="0"/>
      <c r="FN107" s="0"/>
      <c r="FO107" s="0"/>
      <c r="FP107" s="0"/>
      <c r="FQ107" s="0"/>
      <c r="FR107" s="0"/>
      <c r="FS107" s="0"/>
      <c r="FT107" s="0"/>
      <c r="FU107" s="0"/>
      <c r="FV107" s="0"/>
      <c r="FW107" s="0"/>
      <c r="FX107" s="0"/>
      <c r="FY107" s="0"/>
      <c r="FZ107" s="0"/>
      <c r="GA107" s="0"/>
      <c r="GB107" s="0"/>
      <c r="GC107" s="0"/>
      <c r="GD107" s="0"/>
      <c r="GE107" s="0"/>
      <c r="GF107" s="0"/>
      <c r="GG107" s="0"/>
      <c r="GH107" s="0"/>
      <c r="GI107" s="0"/>
      <c r="GJ107" s="0"/>
      <c r="GK107" s="0"/>
      <c r="GL107" s="0"/>
      <c r="GM107" s="0"/>
      <c r="GN107" s="0"/>
      <c r="GO107" s="0"/>
      <c r="GP107" s="0"/>
      <c r="GQ107" s="0"/>
      <c r="GR107" s="0"/>
      <c r="GS107" s="0"/>
      <c r="GT107" s="0"/>
      <c r="GU107" s="0"/>
      <c r="GV107" s="0"/>
      <c r="GW107" s="0"/>
      <c r="GX107" s="0"/>
      <c r="GY107" s="0"/>
      <c r="GZ107" s="0"/>
      <c r="HA107" s="0"/>
      <c r="HB107" s="0"/>
      <c r="HC107" s="0"/>
      <c r="HD107" s="0"/>
      <c r="HE107" s="0"/>
      <c r="HF107" s="0"/>
      <c r="HG107" s="0"/>
      <c r="HH107" s="0"/>
      <c r="HI107" s="0"/>
      <c r="HJ107" s="0"/>
      <c r="HK107" s="0"/>
      <c r="HL107" s="0"/>
      <c r="HM107" s="0"/>
      <c r="HN107" s="0"/>
      <c r="HO107" s="0"/>
      <c r="HP107" s="0"/>
      <c r="HQ107" s="0"/>
      <c r="HR107" s="0"/>
      <c r="HS107" s="0"/>
      <c r="HT107" s="0"/>
      <c r="HU107" s="0"/>
      <c r="HV107" s="0"/>
      <c r="HW107" s="0"/>
      <c r="HX107" s="0"/>
      <c r="HY107" s="0"/>
      <c r="HZ107" s="0"/>
      <c r="IA107" s="0"/>
      <c r="IB107" s="0"/>
      <c r="IC107" s="0"/>
      <c r="ID107" s="0"/>
      <c r="IE107" s="0"/>
      <c r="IF107" s="0"/>
      <c r="IG107" s="0"/>
      <c r="IH107" s="0"/>
      <c r="II107" s="0"/>
      <c r="IJ107" s="0"/>
      <c r="IK107" s="0"/>
      <c r="IL107" s="0"/>
      <c r="IM107" s="0"/>
      <c r="IN107" s="0"/>
      <c r="IO107" s="0"/>
      <c r="IP107" s="0"/>
      <c r="IQ107" s="0"/>
      <c r="IR107" s="0"/>
      <c r="IS107" s="0"/>
      <c r="IT107" s="0"/>
      <c r="IU107" s="0"/>
      <c r="IV107" s="0"/>
      <c r="IW107" s="0"/>
      <c r="IX107" s="0"/>
      <c r="IY107" s="0"/>
      <c r="IZ107" s="0"/>
      <c r="JA107" s="0"/>
      <c r="JB107" s="0"/>
      <c r="JC107" s="0"/>
      <c r="JD107" s="0"/>
      <c r="JE107" s="0"/>
      <c r="JF107" s="0"/>
      <c r="JG107" s="0"/>
      <c r="JH107" s="0"/>
      <c r="JI107" s="0"/>
      <c r="JJ107" s="0"/>
      <c r="JK107" s="0"/>
      <c r="JL107" s="0"/>
      <c r="JM107" s="0"/>
      <c r="JN107" s="0"/>
      <c r="JO107" s="0"/>
      <c r="JP107" s="0"/>
      <c r="JQ107" s="0"/>
      <c r="JR107" s="0"/>
      <c r="JS107" s="0"/>
      <c r="JT107" s="0"/>
      <c r="JU107" s="0"/>
      <c r="JV107" s="0"/>
      <c r="JW107" s="0"/>
      <c r="JX107" s="0"/>
      <c r="JY107" s="0"/>
      <c r="JZ107" s="0"/>
      <c r="KA107" s="0"/>
      <c r="KB107" s="0"/>
      <c r="KC107" s="0"/>
      <c r="KD107" s="0"/>
      <c r="KE107" s="0"/>
      <c r="KF107" s="0"/>
      <c r="KG107" s="0"/>
      <c r="KH107" s="0"/>
      <c r="KI107" s="0"/>
      <c r="KJ107" s="0"/>
      <c r="KK107" s="0"/>
      <c r="KL107" s="0"/>
      <c r="KM107" s="0"/>
      <c r="KN107" s="0"/>
      <c r="KO107" s="0"/>
      <c r="KP107" s="0"/>
      <c r="KQ107" s="0"/>
      <c r="KR107" s="0"/>
      <c r="KS107" s="0"/>
      <c r="KT107" s="0"/>
      <c r="KU107" s="0"/>
      <c r="KV107" s="0"/>
      <c r="KW107" s="0"/>
      <c r="KX107" s="0"/>
      <c r="KY107" s="0"/>
      <c r="KZ107" s="0"/>
      <c r="LA107" s="0"/>
      <c r="LB107" s="0"/>
      <c r="LC107" s="0"/>
      <c r="LD107" s="0"/>
      <c r="LE107" s="0"/>
      <c r="LF107" s="0"/>
      <c r="LG107" s="0"/>
      <c r="LH107" s="0"/>
      <c r="LI107" s="0"/>
      <c r="LJ107" s="0"/>
      <c r="LK107" s="0"/>
      <c r="LL107" s="0"/>
      <c r="LM107" s="0"/>
      <c r="LN107" s="0"/>
      <c r="LO107" s="0"/>
      <c r="LP107" s="0"/>
      <c r="LQ107" s="0"/>
      <c r="LR107" s="0"/>
      <c r="LS107" s="0"/>
      <c r="LT107" s="0"/>
      <c r="LU107" s="0"/>
      <c r="LV107" s="0"/>
      <c r="LW107" s="0"/>
      <c r="LX107" s="0"/>
      <c r="LY107" s="0"/>
      <c r="LZ107" s="0"/>
      <c r="MA107" s="0"/>
      <c r="MB107" s="0"/>
      <c r="MC107" s="0"/>
      <c r="MD107" s="0"/>
      <c r="ME107" s="0"/>
      <c r="MF107" s="0"/>
      <c r="MG107" s="0"/>
      <c r="MH107" s="0"/>
      <c r="MI107" s="0"/>
      <c r="MJ107" s="0"/>
      <c r="MK107" s="0"/>
      <c r="ML107" s="0"/>
      <c r="MM107" s="0"/>
      <c r="MN107" s="0"/>
      <c r="MO107" s="0"/>
      <c r="MP107" s="0"/>
      <c r="MQ107" s="0"/>
      <c r="MR107" s="0"/>
      <c r="MS107" s="0"/>
      <c r="MT107" s="0"/>
      <c r="MU107" s="0"/>
      <c r="MV107" s="0"/>
      <c r="MW107" s="0"/>
      <c r="MX107" s="0"/>
      <c r="MY107" s="0"/>
      <c r="MZ107" s="0"/>
      <c r="NA107" s="0"/>
      <c r="NB107" s="0"/>
      <c r="NC107" s="0"/>
      <c r="ND107" s="0"/>
      <c r="NE107" s="0"/>
      <c r="NF107" s="0"/>
      <c r="NG107" s="0"/>
      <c r="NH107" s="0"/>
      <c r="NI107" s="0"/>
      <c r="NJ107" s="0"/>
      <c r="NK107" s="0"/>
      <c r="NL107" s="0"/>
      <c r="NM107" s="0"/>
      <c r="NN107" s="0"/>
      <c r="NO107" s="0"/>
      <c r="NP107" s="0"/>
      <c r="NQ107" s="0"/>
      <c r="NR107" s="0"/>
      <c r="NS107" s="0"/>
      <c r="NT107" s="0"/>
      <c r="NU107" s="0"/>
      <c r="NV107" s="0"/>
      <c r="NW107" s="0"/>
      <c r="NX107" s="0"/>
      <c r="NY107" s="0"/>
      <c r="NZ107" s="0"/>
      <c r="OA107" s="0"/>
      <c r="OB107" s="0"/>
      <c r="OC107" s="0"/>
      <c r="OD107" s="0"/>
      <c r="OE107" s="0"/>
      <c r="OF107" s="0"/>
      <c r="OG107" s="0"/>
      <c r="OH107" s="0"/>
      <c r="OI107" s="0"/>
      <c r="OJ107" s="0"/>
      <c r="OK107" s="0"/>
      <c r="OL107" s="0"/>
      <c r="OM107" s="0"/>
      <c r="ON107" s="0"/>
      <c r="OO107" s="0"/>
      <c r="OP107" s="0"/>
      <c r="OQ107" s="0"/>
      <c r="OR107" s="0"/>
      <c r="OS107" s="0"/>
      <c r="OT107" s="0"/>
      <c r="OU107" s="0"/>
      <c r="OV107" s="0"/>
      <c r="OW107" s="0"/>
      <c r="OX107" s="0"/>
      <c r="OY107" s="0"/>
      <c r="OZ107" s="0"/>
      <c r="PA107" s="0"/>
      <c r="PB107" s="0"/>
      <c r="PC107" s="0"/>
      <c r="PD107" s="0"/>
      <c r="PE107" s="0"/>
      <c r="PF107" s="0"/>
      <c r="PG107" s="0"/>
      <c r="PH107" s="0"/>
      <c r="PI107" s="0"/>
      <c r="PJ107" s="0"/>
      <c r="PK107" s="0"/>
      <c r="PL107" s="0"/>
      <c r="PM107" s="0"/>
      <c r="PN107" s="0"/>
      <c r="PO107" s="0"/>
      <c r="PP107" s="0"/>
      <c r="PQ107" s="0"/>
      <c r="PR107" s="0"/>
      <c r="PS107" s="0"/>
      <c r="PT107" s="0"/>
      <c r="PU107" s="0"/>
      <c r="PV107" s="0"/>
      <c r="PW107" s="0"/>
      <c r="PX107" s="0"/>
      <c r="PY107" s="0"/>
      <c r="PZ107" s="0"/>
      <c r="QA107" s="0"/>
      <c r="QB107" s="0"/>
      <c r="QC107" s="0"/>
      <c r="QD107" s="0"/>
      <c r="QE107" s="0"/>
      <c r="QF107" s="0"/>
      <c r="QG107" s="0"/>
      <c r="QH107" s="0"/>
      <c r="QI107" s="0"/>
      <c r="QJ107" s="0"/>
      <c r="QK107" s="0"/>
      <c r="QL107" s="0"/>
      <c r="QM107" s="0"/>
      <c r="QN107" s="0"/>
      <c r="QO107" s="0"/>
      <c r="QP107" s="0"/>
      <c r="QQ107" s="0"/>
      <c r="QR107" s="0"/>
      <c r="QS107" s="0"/>
      <c r="QT107" s="0"/>
      <c r="QU107" s="0"/>
      <c r="QV107" s="0"/>
      <c r="QW107" s="0"/>
      <c r="QX107" s="0"/>
      <c r="QY107" s="0"/>
      <c r="QZ107" s="0"/>
      <c r="RA107" s="0"/>
      <c r="RB107" s="0"/>
      <c r="RC107" s="0"/>
      <c r="RD107" s="0"/>
      <c r="RE107" s="0"/>
      <c r="RF107" s="0"/>
      <c r="RG107" s="0"/>
      <c r="RH107" s="0"/>
      <c r="RI107" s="0"/>
      <c r="RJ107" s="0"/>
      <c r="RK107" s="0"/>
      <c r="RL107" s="0"/>
      <c r="RM107" s="0"/>
      <c r="RN107" s="0"/>
      <c r="RO107" s="0"/>
      <c r="RP107" s="0"/>
      <c r="RQ107" s="0"/>
      <c r="RR107" s="0"/>
      <c r="RS107" s="0"/>
      <c r="RT107" s="0"/>
      <c r="RU107" s="0"/>
      <c r="RV107" s="0"/>
      <c r="RW107" s="0"/>
      <c r="RX107" s="0"/>
      <c r="RY107" s="0"/>
      <c r="RZ107" s="0"/>
      <c r="SA107" s="0"/>
      <c r="SB107" s="0"/>
      <c r="SC107" s="0"/>
      <c r="SD107" s="0"/>
      <c r="SE107" s="0"/>
      <c r="SF107" s="0"/>
      <c r="SG107" s="0"/>
      <c r="SH107" s="0"/>
      <c r="SI107" s="0"/>
      <c r="SJ107" s="0"/>
      <c r="SK107" s="0"/>
      <c r="SL107" s="0"/>
      <c r="SM107" s="0"/>
      <c r="SN107" s="0"/>
      <c r="SO107" s="0"/>
      <c r="SP107" s="0"/>
      <c r="SQ107" s="0"/>
      <c r="SR107" s="0"/>
      <c r="SS107" s="0"/>
      <c r="ST107" s="0"/>
      <c r="SU107" s="0"/>
      <c r="SV107" s="0"/>
      <c r="SW107" s="0"/>
      <c r="SX107" s="0"/>
      <c r="SY107" s="0"/>
      <c r="SZ107" s="0"/>
      <c r="TA107" s="0"/>
      <c r="TB107" s="0"/>
      <c r="TC107" s="0"/>
      <c r="TD107" s="0"/>
      <c r="TE107" s="0"/>
      <c r="TF107" s="0"/>
      <c r="TG107" s="0"/>
      <c r="TH107" s="0"/>
      <c r="TI107" s="0"/>
      <c r="TJ107" s="0"/>
      <c r="TK107" s="0"/>
      <c r="TL107" s="0"/>
      <c r="TM107" s="0"/>
      <c r="TN107" s="0"/>
      <c r="TO107" s="0"/>
      <c r="TP107" s="0"/>
      <c r="TQ107" s="0"/>
      <c r="TR107" s="0"/>
      <c r="TS107" s="0"/>
      <c r="TT107" s="0"/>
      <c r="TU107" s="0"/>
      <c r="TV107" s="0"/>
      <c r="TW107" s="0"/>
      <c r="TX107" s="0"/>
      <c r="TY107" s="0"/>
      <c r="TZ107" s="0"/>
      <c r="UA107" s="0"/>
      <c r="UB107" s="0"/>
      <c r="UC107" s="0"/>
      <c r="UD107" s="0"/>
      <c r="UE107" s="0"/>
      <c r="UF107" s="0"/>
      <c r="UG107" s="0"/>
      <c r="UH107" s="0"/>
      <c r="UI107" s="0"/>
      <c r="UJ107" s="0"/>
      <c r="UK107" s="0"/>
      <c r="UL107" s="0"/>
      <c r="UM107" s="0"/>
      <c r="UN107" s="0"/>
      <c r="UO107" s="0"/>
      <c r="UP107" s="0"/>
      <c r="UQ107" s="0"/>
      <c r="UR107" s="0"/>
      <c r="US107" s="0"/>
      <c r="UT107" s="0"/>
      <c r="UU107" s="0"/>
      <c r="UV107" s="0"/>
      <c r="UW107" s="0"/>
      <c r="UX107" s="0"/>
      <c r="UY107" s="0"/>
      <c r="UZ107" s="0"/>
      <c r="VA107" s="0"/>
      <c r="VB107" s="0"/>
      <c r="VC107" s="0"/>
      <c r="VD107" s="0"/>
      <c r="VE107" s="0"/>
      <c r="VF107" s="0"/>
      <c r="VG107" s="0"/>
      <c r="VH107" s="0"/>
      <c r="VI107" s="0"/>
      <c r="VJ107" s="0"/>
      <c r="VK107" s="0"/>
      <c r="VL107" s="0"/>
      <c r="VM107" s="0"/>
      <c r="VN107" s="0"/>
      <c r="VO107" s="0"/>
      <c r="VP107" s="0"/>
      <c r="VQ107" s="0"/>
      <c r="VR107" s="0"/>
      <c r="VS107" s="0"/>
      <c r="VT107" s="0"/>
      <c r="VU107" s="0"/>
      <c r="VV107" s="0"/>
      <c r="VW107" s="0"/>
      <c r="VX107" s="0"/>
      <c r="VY107" s="0"/>
      <c r="VZ107" s="0"/>
      <c r="WA107" s="0"/>
      <c r="WB107" s="0"/>
      <c r="WC107" s="0"/>
      <c r="WD107" s="0"/>
      <c r="WE107" s="0"/>
      <c r="WF107" s="0"/>
      <c r="WG107" s="0"/>
      <c r="WH107" s="0"/>
      <c r="WI107" s="0"/>
      <c r="WJ107" s="0"/>
      <c r="WK107" s="0"/>
      <c r="WL107" s="0"/>
      <c r="WM107" s="0"/>
      <c r="WN107" s="0"/>
      <c r="WO107" s="0"/>
      <c r="WP107" s="0"/>
      <c r="WQ107" s="0"/>
      <c r="WR107" s="0"/>
      <c r="WS107" s="0"/>
      <c r="WT107" s="0"/>
      <c r="WU107" s="0"/>
      <c r="WV107" s="0"/>
      <c r="WW107" s="0"/>
      <c r="WX107" s="0"/>
      <c r="WY107" s="0"/>
      <c r="WZ107" s="0"/>
      <c r="XA107" s="0"/>
      <c r="XB107" s="0"/>
      <c r="XC107" s="0"/>
      <c r="XD107" s="0"/>
      <c r="XE107" s="0"/>
      <c r="XF107" s="0"/>
      <c r="XG107" s="0"/>
      <c r="XH107" s="0"/>
      <c r="XI107" s="0"/>
      <c r="XJ107" s="0"/>
      <c r="XK107" s="0"/>
      <c r="XL107" s="0"/>
      <c r="XM107" s="0"/>
      <c r="XN107" s="0"/>
      <c r="XO107" s="0"/>
      <c r="XP107" s="0"/>
      <c r="XQ107" s="0"/>
      <c r="XR107" s="0"/>
      <c r="XS107" s="0"/>
      <c r="XT107" s="0"/>
      <c r="XU107" s="0"/>
      <c r="XV107" s="0"/>
      <c r="XW107" s="0"/>
      <c r="XX107" s="0"/>
      <c r="XY107" s="0"/>
      <c r="XZ107" s="0"/>
      <c r="YA107" s="0"/>
      <c r="YB107" s="0"/>
      <c r="YC107" s="0"/>
      <c r="YD107" s="0"/>
      <c r="YE107" s="0"/>
      <c r="YF107" s="0"/>
      <c r="YG107" s="0"/>
      <c r="YH107" s="0"/>
      <c r="YI107" s="0"/>
      <c r="YJ107" s="0"/>
      <c r="YK107" s="0"/>
      <c r="YL107" s="0"/>
      <c r="YM107" s="0"/>
      <c r="YN107" s="0"/>
      <c r="YO107" s="0"/>
      <c r="YP107" s="0"/>
      <c r="YQ107" s="0"/>
      <c r="YR107" s="0"/>
      <c r="YS107" s="0"/>
      <c r="YT107" s="0"/>
      <c r="YU107" s="0"/>
      <c r="YV107" s="0"/>
      <c r="YW107" s="0"/>
      <c r="YX107" s="0"/>
      <c r="YY107" s="0"/>
      <c r="YZ107" s="0"/>
      <c r="ZA107" s="0"/>
      <c r="ZB107" s="0"/>
      <c r="ZC107" s="0"/>
      <c r="ZD107" s="0"/>
      <c r="ZE107" s="0"/>
      <c r="ZF107" s="0"/>
      <c r="ZG107" s="0"/>
      <c r="ZH107" s="0"/>
      <c r="ZI107" s="0"/>
      <c r="ZJ107" s="0"/>
      <c r="ZK107" s="0"/>
      <c r="ZL107" s="0"/>
      <c r="ZM107" s="0"/>
      <c r="ZN107" s="0"/>
      <c r="ZO107" s="0"/>
      <c r="ZP107" s="0"/>
      <c r="ZQ107" s="0"/>
      <c r="ZR107" s="0"/>
      <c r="ZS107" s="0"/>
      <c r="ZT107" s="0"/>
      <c r="ZU107" s="0"/>
      <c r="ZV107" s="0"/>
      <c r="ZW107" s="0"/>
      <c r="ZX107" s="0"/>
      <c r="ZY107" s="0"/>
      <c r="ZZ107" s="0"/>
      <c r="AAA107" s="0"/>
      <c r="AAB107" s="0"/>
      <c r="AAC107" s="0"/>
      <c r="AAD107" s="0"/>
      <c r="AAE107" s="0"/>
      <c r="AAF107" s="0"/>
      <c r="AAG107" s="0"/>
      <c r="AAH107" s="0"/>
      <c r="AAI107" s="0"/>
      <c r="AAJ107" s="0"/>
      <c r="AAK107" s="0"/>
      <c r="AAL107" s="0"/>
      <c r="AAM107" s="0"/>
      <c r="AAN107" s="0"/>
      <c r="AAO107" s="0"/>
      <c r="AAP107" s="0"/>
      <c r="AAQ107" s="0"/>
      <c r="AAR107" s="0"/>
      <c r="AAS107" s="0"/>
      <c r="AAT107" s="0"/>
      <c r="AAU107" s="0"/>
      <c r="AAV107" s="0"/>
      <c r="AAW107" s="0"/>
      <c r="AAX107" s="0"/>
      <c r="AAY107" s="0"/>
      <c r="AAZ107" s="0"/>
      <c r="ABA107" s="0"/>
      <c r="ABB107" s="0"/>
      <c r="ABC107" s="0"/>
      <c r="ABD107" s="0"/>
      <c r="ABE107" s="0"/>
      <c r="ABF107" s="0"/>
      <c r="ABG107" s="0"/>
      <c r="ABH107" s="0"/>
      <c r="ABI107" s="0"/>
      <c r="ABJ107" s="0"/>
      <c r="ABK107" s="0"/>
      <c r="ABL107" s="0"/>
      <c r="ABM107" s="0"/>
      <c r="ABN107" s="0"/>
      <c r="ABO107" s="0"/>
      <c r="ABP107" s="0"/>
      <c r="ABQ107" s="0"/>
      <c r="ABR107" s="0"/>
      <c r="ABS107" s="0"/>
      <c r="ABT107" s="0"/>
      <c r="ABU107" s="0"/>
      <c r="ABV107" s="0"/>
      <c r="ABW107" s="0"/>
      <c r="ABX107" s="0"/>
      <c r="ABY107" s="0"/>
      <c r="ABZ107" s="0"/>
      <c r="ACA107" s="0"/>
      <c r="ACB107" s="0"/>
      <c r="ACC107" s="0"/>
      <c r="ACD107" s="0"/>
      <c r="ACE107" s="0"/>
      <c r="ACF107" s="0"/>
      <c r="ACG107" s="0"/>
      <c r="ACH107" s="0"/>
      <c r="ACI107" s="0"/>
      <c r="ACJ107" s="0"/>
      <c r="ACK107" s="0"/>
      <c r="ACL107" s="0"/>
      <c r="ACM107" s="0"/>
      <c r="ACN107" s="0"/>
      <c r="ACO107" s="0"/>
      <c r="ACP107" s="0"/>
      <c r="ACQ107" s="0"/>
      <c r="ACR107" s="0"/>
      <c r="ACS107" s="0"/>
      <c r="ACT107" s="0"/>
      <c r="ACU107" s="0"/>
      <c r="ACV107" s="0"/>
      <c r="ACW107" s="0"/>
      <c r="ACX107" s="0"/>
      <c r="ACY107" s="0"/>
      <c r="ACZ107" s="0"/>
      <c r="ADA107" s="0"/>
      <c r="ADB107" s="0"/>
      <c r="ADC107" s="0"/>
      <c r="ADD107" s="0"/>
      <c r="ADE107" s="0"/>
      <c r="ADF107" s="0"/>
      <c r="ADG107" s="0"/>
      <c r="ADH107" s="0"/>
      <c r="ADI107" s="0"/>
      <c r="ADJ107" s="0"/>
      <c r="ADK107" s="0"/>
      <c r="ADL107" s="0"/>
      <c r="ADM107" s="0"/>
      <c r="ADN107" s="0"/>
      <c r="ADO107" s="0"/>
      <c r="ADP107" s="0"/>
      <c r="ADQ107" s="0"/>
      <c r="ADR107" s="0"/>
      <c r="ADS107" s="0"/>
      <c r="ADT107" s="0"/>
      <c r="ADU107" s="0"/>
      <c r="ADV107" s="0"/>
      <c r="ADW107" s="0"/>
      <c r="ADX107" s="0"/>
      <c r="ADY107" s="0"/>
      <c r="ADZ107" s="0"/>
      <c r="AEA107" s="0"/>
      <c r="AEB107" s="0"/>
      <c r="AEC107" s="0"/>
      <c r="AED107" s="0"/>
      <c r="AEE107" s="0"/>
      <c r="AEF107" s="0"/>
      <c r="AEG107" s="0"/>
      <c r="AEH107" s="0"/>
      <c r="AEI107" s="0"/>
      <c r="AEJ107" s="0"/>
      <c r="AEK107" s="0"/>
      <c r="AEL107" s="0"/>
      <c r="AEM107" s="0"/>
      <c r="AEN107" s="0"/>
      <c r="AEO107" s="0"/>
      <c r="AEP107" s="0"/>
      <c r="AEQ107" s="0"/>
      <c r="AER107" s="0"/>
      <c r="AES107" s="0"/>
      <c r="AET107" s="0"/>
      <c r="AEU107" s="0"/>
      <c r="AEV107" s="0"/>
      <c r="AEW107" s="0"/>
      <c r="AEX107" s="0"/>
      <c r="AEY107" s="0"/>
      <c r="AEZ107" s="0"/>
      <c r="AFA107" s="0"/>
      <c r="AFB107" s="0"/>
      <c r="AFC107" s="0"/>
      <c r="AFD107" s="0"/>
      <c r="AFE107" s="0"/>
      <c r="AFF107" s="0"/>
      <c r="AFG107" s="0"/>
      <c r="AFH107" s="0"/>
      <c r="AFI107" s="0"/>
      <c r="AFJ107" s="0"/>
      <c r="AFK107" s="0"/>
      <c r="AFL107" s="0"/>
      <c r="AFM107" s="0"/>
      <c r="AFN107" s="0"/>
      <c r="AFO107" s="0"/>
      <c r="AFP107" s="0"/>
      <c r="AFQ107" s="0"/>
      <c r="AFR107" s="0"/>
      <c r="AFS107" s="0"/>
      <c r="AFT107" s="0"/>
      <c r="AFU107" s="0"/>
      <c r="AFV107" s="0"/>
      <c r="AFW107" s="0"/>
      <c r="AFX107" s="0"/>
      <c r="AFY107" s="0"/>
      <c r="AFZ107" s="0"/>
      <c r="AGA107" s="0"/>
      <c r="AGB107" s="0"/>
      <c r="AGC107" s="0"/>
      <c r="AGD107" s="0"/>
      <c r="AGE107" s="0"/>
      <c r="AGF107" s="0"/>
      <c r="AGG107" s="0"/>
      <c r="AGH107" s="0"/>
      <c r="AGI107" s="0"/>
      <c r="AGJ107" s="0"/>
      <c r="AGK107" s="0"/>
      <c r="AGL107" s="0"/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  <c r="AMJ107" s="0"/>
    </row>
    <row r="108" customFormat="false" ht="12.8" hidden="false" customHeight="true" outlineLevel="0" collapsed="false">
      <c r="A108" s="1" t="s">
        <v>348</v>
      </c>
      <c r="B108" s="1" t="s">
        <v>357</v>
      </c>
      <c r="C108" s="1" t="s">
        <v>355</v>
      </c>
      <c r="D108" s="0"/>
      <c r="E108" s="0"/>
      <c r="F108" s="0"/>
      <c r="G108" s="0"/>
      <c r="H108" s="1" t="s">
        <v>353</v>
      </c>
      <c r="I108" s="1" t="s">
        <v>20</v>
      </c>
      <c r="J108" s="0"/>
      <c r="K108" s="0"/>
      <c r="L108" s="0"/>
      <c r="M108" s="0"/>
      <c r="N108" s="0"/>
      <c r="O108" s="0"/>
      <c r="P108" s="0"/>
      <c r="Q108" s="0"/>
      <c r="R108" s="0"/>
      <c r="S108" s="0"/>
      <c r="T108" s="0"/>
      <c r="U108" s="0"/>
      <c r="V108" s="0"/>
      <c r="W108" s="0"/>
      <c r="X108" s="0"/>
      <c r="Y108" s="0"/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  <c r="IS108" s="0"/>
      <c r="IT108" s="0"/>
      <c r="IU108" s="0"/>
      <c r="IV108" s="0"/>
      <c r="IW108" s="0"/>
      <c r="IX108" s="0"/>
      <c r="IY108" s="0"/>
      <c r="IZ108" s="0"/>
      <c r="JA108" s="0"/>
      <c r="JB108" s="0"/>
      <c r="JC108" s="0"/>
      <c r="JD108" s="0"/>
      <c r="JE108" s="0"/>
      <c r="JF108" s="0"/>
      <c r="JG108" s="0"/>
      <c r="JH108" s="0"/>
      <c r="JI108" s="0"/>
      <c r="JJ108" s="0"/>
      <c r="JK108" s="0"/>
      <c r="JL108" s="0"/>
      <c r="JM108" s="0"/>
      <c r="JN108" s="0"/>
      <c r="JO108" s="0"/>
      <c r="JP108" s="0"/>
      <c r="JQ108" s="0"/>
      <c r="JR108" s="0"/>
      <c r="JS108" s="0"/>
      <c r="JT108" s="0"/>
      <c r="JU108" s="0"/>
      <c r="JV108" s="0"/>
      <c r="JW108" s="0"/>
      <c r="JX108" s="0"/>
      <c r="JY108" s="0"/>
      <c r="JZ108" s="0"/>
      <c r="KA108" s="0"/>
      <c r="KB108" s="0"/>
      <c r="KC108" s="0"/>
      <c r="KD108" s="0"/>
      <c r="KE108" s="0"/>
      <c r="KF108" s="0"/>
      <c r="KG108" s="0"/>
      <c r="KH108" s="0"/>
      <c r="KI108" s="0"/>
      <c r="KJ108" s="0"/>
      <c r="KK108" s="0"/>
      <c r="KL108" s="0"/>
      <c r="KM108" s="0"/>
      <c r="KN108" s="0"/>
      <c r="KO108" s="0"/>
      <c r="KP108" s="0"/>
      <c r="KQ108" s="0"/>
      <c r="KR108" s="0"/>
      <c r="KS108" s="0"/>
      <c r="KT108" s="0"/>
      <c r="KU108" s="0"/>
      <c r="KV108" s="0"/>
      <c r="KW108" s="0"/>
      <c r="KX108" s="0"/>
      <c r="KY108" s="0"/>
      <c r="KZ108" s="0"/>
      <c r="LA108" s="0"/>
      <c r="LB108" s="0"/>
      <c r="LC108" s="0"/>
      <c r="LD108" s="0"/>
      <c r="LE108" s="0"/>
      <c r="LF108" s="0"/>
      <c r="LG108" s="0"/>
      <c r="LH108" s="0"/>
      <c r="LI108" s="0"/>
      <c r="LJ108" s="0"/>
      <c r="LK108" s="0"/>
      <c r="LL108" s="0"/>
      <c r="LM108" s="0"/>
      <c r="LN108" s="0"/>
      <c r="LO108" s="0"/>
      <c r="LP108" s="0"/>
      <c r="LQ108" s="0"/>
      <c r="LR108" s="0"/>
      <c r="LS108" s="0"/>
      <c r="LT108" s="0"/>
      <c r="LU108" s="0"/>
      <c r="LV108" s="0"/>
      <c r="LW108" s="0"/>
      <c r="LX108" s="0"/>
      <c r="LY108" s="0"/>
      <c r="LZ108" s="0"/>
      <c r="MA108" s="0"/>
      <c r="MB108" s="0"/>
      <c r="MC108" s="0"/>
      <c r="MD108" s="0"/>
      <c r="ME108" s="0"/>
      <c r="MF108" s="0"/>
      <c r="MG108" s="0"/>
      <c r="MH108" s="0"/>
      <c r="MI108" s="0"/>
      <c r="MJ108" s="0"/>
      <c r="MK108" s="0"/>
      <c r="ML108" s="0"/>
      <c r="MM108" s="0"/>
      <c r="MN108" s="0"/>
      <c r="MO108" s="0"/>
      <c r="MP108" s="0"/>
      <c r="MQ108" s="0"/>
      <c r="MR108" s="0"/>
      <c r="MS108" s="0"/>
      <c r="MT108" s="0"/>
      <c r="MU108" s="0"/>
      <c r="MV108" s="0"/>
      <c r="MW108" s="0"/>
      <c r="MX108" s="0"/>
      <c r="MY108" s="0"/>
      <c r="MZ108" s="0"/>
      <c r="NA108" s="0"/>
      <c r="NB108" s="0"/>
      <c r="NC108" s="0"/>
      <c r="ND108" s="0"/>
      <c r="NE108" s="0"/>
      <c r="NF108" s="0"/>
      <c r="NG108" s="0"/>
      <c r="NH108" s="0"/>
      <c r="NI108" s="0"/>
      <c r="NJ108" s="0"/>
      <c r="NK108" s="0"/>
      <c r="NL108" s="0"/>
      <c r="NM108" s="0"/>
      <c r="NN108" s="0"/>
      <c r="NO108" s="0"/>
      <c r="NP108" s="0"/>
      <c r="NQ108" s="0"/>
      <c r="NR108" s="0"/>
      <c r="NS108" s="0"/>
      <c r="NT108" s="0"/>
      <c r="NU108" s="0"/>
      <c r="NV108" s="0"/>
      <c r="NW108" s="0"/>
      <c r="NX108" s="0"/>
      <c r="NY108" s="0"/>
      <c r="NZ108" s="0"/>
      <c r="OA108" s="0"/>
      <c r="OB108" s="0"/>
      <c r="OC108" s="0"/>
      <c r="OD108" s="0"/>
      <c r="OE108" s="0"/>
      <c r="OF108" s="0"/>
      <c r="OG108" s="0"/>
      <c r="OH108" s="0"/>
      <c r="OI108" s="0"/>
      <c r="OJ108" s="0"/>
      <c r="OK108" s="0"/>
      <c r="OL108" s="0"/>
      <c r="OM108" s="0"/>
      <c r="ON108" s="0"/>
      <c r="OO108" s="0"/>
      <c r="OP108" s="0"/>
      <c r="OQ108" s="0"/>
      <c r="OR108" s="0"/>
      <c r="OS108" s="0"/>
      <c r="OT108" s="0"/>
      <c r="OU108" s="0"/>
      <c r="OV108" s="0"/>
      <c r="OW108" s="0"/>
      <c r="OX108" s="0"/>
      <c r="OY108" s="0"/>
      <c r="OZ108" s="0"/>
      <c r="PA108" s="0"/>
      <c r="PB108" s="0"/>
      <c r="PC108" s="0"/>
      <c r="PD108" s="0"/>
      <c r="PE108" s="0"/>
      <c r="PF108" s="0"/>
      <c r="PG108" s="0"/>
      <c r="PH108" s="0"/>
      <c r="PI108" s="0"/>
      <c r="PJ108" s="0"/>
      <c r="PK108" s="0"/>
      <c r="PL108" s="0"/>
      <c r="PM108" s="0"/>
      <c r="PN108" s="0"/>
      <c r="PO108" s="0"/>
      <c r="PP108" s="0"/>
      <c r="PQ108" s="0"/>
      <c r="PR108" s="0"/>
      <c r="PS108" s="0"/>
      <c r="PT108" s="0"/>
      <c r="PU108" s="0"/>
      <c r="PV108" s="0"/>
      <c r="PW108" s="0"/>
      <c r="PX108" s="0"/>
      <c r="PY108" s="0"/>
      <c r="PZ108" s="0"/>
      <c r="QA108" s="0"/>
      <c r="QB108" s="0"/>
      <c r="QC108" s="0"/>
      <c r="QD108" s="0"/>
      <c r="QE108" s="0"/>
      <c r="QF108" s="0"/>
      <c r="QG108" s="0"/>
      <c r="QH108" s="0"/>
      <c r="QI108" s="0"/>
      <c r="QJ108" s="0"/>
      <c r="QK108" s="0"/>
      <c r="QL108" s="0"/>
      <c r="QM108" s="0"/>
      <c r="QN108" s="0"/>
      <c r="QO108" s="0"/>
      <c r="QP108" s="0"/>
      <c r="QQ108" s="0"/>
      <c r="QR108" s="0"/>
      <c r="QS108" s="0"/>
      <c r="QT108" s="0"/>
      <c r="QU108" s="0"/>
      <c r="QV108" s="0"/>
      <c r="QW108" s="0"/>
      <c r="QX108" s="0"/>
      <c r="QY108" s="0"/>
      <c r="QZ108" s="0"/>
      <c r="RA108" s="0"/>
      <c r="RB108" s="0"/>
      <c r="RC108" s="0"/>
      <c r="RD108" s="0"/>
      <c r="RE108" s="0"/>
      <c r="RF108" s="0"/>
      <c r="RG108" s="0"/>
      <c r="RH108" s="0"/>
      <c r="RI108" s="0"/>
      <c r="RJ108" s="0"/>
      <c r="RK108" s="0"/>
      <c r="RL108" s="0"/>
      <c r="RM108" s="0"/>
      <c r="RN108" s="0"/>
      <c r="RO108" s="0"/>
      <c r="RP108" s="0"/>
      <c r="RQ108" s="0"/>
      <c r="RR108" s="0"/>
      <c r="RS108" s="0"/>
      <c r="RT108" s="0"/>
      <c r="RU108" s="0"/>
      <c r="RV108" s="0"/>
      <c r="RW108" s="0"/>
      <c r="RX108" s="0"/>
      <c r="RY108" s="0"/>
      <c r="RZ108" s="0"/>
      <c r="SA108" s="0"/>
      <c r="SB108" s="0"/>
      <c r="SC108" s="0"/>
      <c r="SD108" s="0"/>
      <c r="SE108" s="0"/>
      <c r="SF108" s="0"/>
      <c r="SG108" s="0"/>
      <c r="SH108" s="0"/>
      <c r="SI108" s="0"/>
      <c r="SJ108" s="0"/>
      <c r="SK108" s="0"/>
      <c r="SL108" s="0"/>
      <c r="SM108" s="0"/>
      <c r="SN108" s="0"/>
      <c r="SO108" s="0"/>
      <c r="SP108" s="0"/>
      <c r="SQ108" s="0"/>
      <c r="SR108" s="0"/>
      <c r="SS108" s="0"/>
      <c r="ST108" s="0"/>
      <c r="SU108" s="0"/>
      <c r="SV108" s="0"/>
      <c r="SW108" s="0"/>
      <c r="SX108" s="0"/>
      <c r="SY108" s="0"/>
      <c r="SZ108" s="0"/>
      <c r="TA108" s="0"/>
      <c r="TB108" s="0"/>
      <c r="TC108" s="0"/>
      <c r="TD108" s="0"/>
      <c r="TE108" s="0"/>
      <c r="TF108" s="0"/>
      <c r="TG108" s="0"/>
      <c r="TH108" s="0"/>
      <c r="TI108" s="0"/>
      <c r="TJ108" s="0"/>
      <c r="TK108" s="0"/>
      <c r="TL108" s="0"/>
      <c r="TM108" s="0"/>
      <c r="TN108" s="0"/>
      <c r="TO108" s="0"/>
      <c r="TP108" s="0"/>
      <c r="TQ108" s="0"/>
      <c r="TR108" s="0"/>
      <c r="TS108" s="0"/>
      <c r="TT108" s="0"/>
      <c r="TU108" s="0"/>
      <c r="TV108" s="0"/>
      <c r="TW108" s="0"/>
      <c r="TX108" s="0"/>
      <c r="TY108" s="0"/>
      <c r="TZ108" s="0"/>
      <c r="UA108" s="0"/>
      <c r="UB108" s="0"/>
      <c r="UC108" s="0"/>
      <c r="UD108" s="0"/>
      <c r="UE108" s="0"/>
      <c r="UF108" s="0"/>
      <c r="UG108" s="0"/>
      <c r="UH108" s="0"/>
      <c r="UI108" s="0"/>
      <c r="UJ108" s="0"/>
      <c r="UK108" s="0"/>
      <c r="UL108" s="0"/>
      <c r="UM108" s="0"/>
      <c r="UN108" s="0"/>
      <c r="UO108" s="0"/>
      <c r="UP108" s="0"/>
      <c r="UQ108" s="0"/>
      <c r="UR108" s="0"/>
      <c r="US108" s="0"/>
      <c r="UT108" s="0"/>
      <c r="UU108" s="0"/>
      <c r="UV108" s="0"/>
      <c r="UW108" s="0"/>
      <c r="UX108" s="0"/>
      <c r="UY108" s="0"/>
      <c r="UZ108" s="0"/>
      <c r="VA108" s="0"/>
      <c r="VB108" s="0"/>
      <c r="VC108" s="0"/>
      <c r="VD108" s="0"/>
      <c r="VE108" s="0"/>
      <c r="VF108" s="0"/>
      <c r="VG108" s="0"/>
      <c r="VH108" s="0"/>
      <c r="VI108" s="0"/>
      <c r="VJ108" s="0"/>
      <c r="VK108" s="0"/>
      <c r="VL108" s="0"/>
      <c r="VM108" s="0"/>
      <c r="VN108" s="0"/>
      <c r="VO108" s="0"/>
      <c r="VP108" s="0"/>
      <c r="VQ108" s="0"/>
      <c r="VR108" s="0"/>
      <c r="VS108" s="0"/>
      <c r="VT108" s="0"/>
      <c r="VU108" s="0"/>
      <c r="VV108" s="0"/>
      <c r="VW108" s="0"/>
      <c r="VX108" s="0"/>
      <c r="VY108" s="0"/>
      <c r="VZ108" s="0"/>
      <c r="WA108" s="0"/>
      <c r="WB108" s="0"/>
      <c r="WC108" s="0"/>
      <c r="WD108" s="0"/>
      <c r="WE108" s="0"/>
      <c r="WF108" s="0"/>
      <c r="WG108" s="0"/>
      <c r="WH108" s="0"/>
      <c r="WI108" s="0"/>
      <c r="WJ108" s="0"/>
      <c r="WK108" s="0"/>
      <c r="WL108" s="0"/>
      <c r="WM108" s="0"/>
      <c r="WN108" s="0"/>
      <c r="WO108" s="0"/>
      <c r="WP108" s="0"/>
      <c r="WQ108" s="0"/>
      <c r="WR108" s="0"/>
      <c r="WS108" s="0"/>
      <c r="WT108" s="0"/>
      <c r="WU108" s="0"/>
      <c r="WV108" s="0"/>
      <c r="WW108" s="0"/>
      <c r="WX108" s="0"/>
      <c r="WY108" s="0"/>
      <c r="WZ108" s="0"/>
      <c r="XA108" s="0"/>
      <c r="XB108" s="0"/>
      <c r="XC108" s="0"/>
      <c r="XD108" s="0"/>
      <c r="XE108" s="0"/>
      <c r="XF108" s="0"/>
      <c r="XG108" s="0"/>
      <c r="XH108" s="0"/>
      <c r="XI108" s="0"/>
      <c r="XJ108" s="0"/>
      <c r="XK108" s="0"/>
      <c r="XL108" s="0"/>
      <c r="XM108" s="0"/>
      <c r="XN108" s="0"/>
      <c r="XO108" s="0"/>
      <c r="XP108" s="0"/>
      <c r="XQ108" s="0"/>
      <c r="XR108" s="0"/>
      <c r="XS108" s="0"/>
      <c r="XT108" s="0"/>
      <c r="XU108" s="0"/>
      <c r="XV108" s="0"/>
      <c r="XW108" s="0"/>
      <c r="XX108" s="0"/>
      <c r="XY108" s="0"/>
      <c r="XZ108" s="0"/>
      <c r="YA108" s="0"/>
      <c r="YB108" s="0"/>
      <c r="YC108" s="0"/>
      <c r="YD108" s="0"/>
      <c r="YE108" s="0"/>
      <c r="YF108" s="0"/>
      <c r="YG108" s="0"/>
      <c r="YH108" s="0"/>
      <c r="YI108" s="0"/>
      <c r="YJ108" s="0"/>
      <c r="YK108" s="0"/>
      <c r="YL108" s="0"/>
      <c r="YM108" s="0"/>
      <c r="YN108" s="0"/>
      <c r="YO108" s="0"/>
      <c r="YP108" s="0"/>
      <c r="YQ108" s="0"/>
      <c r="YR108" s="0"/>
      <c r="YS108" s="0"/>
      <c r="YT108" s="0"/>
      <c r="YU108" s="0"/>
      <c r="YV108" s="0"/>
      <c r="YW108" s="0"/>
      <c r="YX108" s="0"/>
      <c r="YY108" s="0"/>
      <c r="YZ108" s="0"/>
      <c r="ZA108" s="0"/>
      <c r="ZB108" s="0"/>
      <c r="ZC108" s="0"/>
      <c r="ZD108" s="0"/>
      <c r="ZE108" s="0"/>
      <c r="ZF108" s="0"/>
      <c r="ZG108" s="0"/>
      <c r="ZH108" s="0"/>
      <c r="ZI108" s="0"/>
      <c r="ZJ108" s="0"/>
      <c r="ZK108" s="0"/>
      <c r="ZL108" s="0"/>
      <c r="ZM108" s="0"/>
      <c r="ZN108" s="0"/>
      <c r="ZO108" s="0"/>
      <c r="ZP108" s="0"/>
      <c r="ZQ108" s="0"/>
      <c r="ZR108" s="0"/>
      <c r="ZS108" s="0"/>
      <c r="ZT108" s="0"/>
      <c r="ZU108" s="0"/>
      <c r="ZV108" s="0"/>
      <c r="ZW108" s="0"/>
      <c r="ZX108" s="0"/>
      <c r="ZY108" s="0"/>
      <c r="ZZ108" s="0"/>
      <c r="AAA108" s="0"/>
      <c r="AAB108" s="0"/>
      <c r="AAC108" s="0"/>
      <c r="AAD108" s="0"/>
      <c r="AAE108" s="0"/>
      <c r="AAF108" s="0"/>
      <c r="AAG108" s="0"/>
      <c r="AAH108" s="0"/>
      <c r="AAI108" s="0"/>
      <c r="AAJ108" s="0"/>
      <c r="AAK108" s="0"/>
      <c r="AAL108" s="0"/>
      <c r="AAM108" s="0"/>
      <c r="AAN108" s="0"/>
      <c r="AAO108" s="0"/>
      <c r="AAP108" s="0"/>
      <c r="AAQ108" s="0"/>
      <c r="AAR108" s="0"/>
      <c r="AAS108" s="0"/>
      <c r="AAT108" s="0"/>
      <c r="AAU108" s="0"/>
      <c r="AAV108" s="0"/>
      <c r="AAW108" s="0"/>
      <c r="AAX108" s="0"/>
      <c r="AAY108" s="0"/>
      <c r="AAZ108" s="0"/>
      <c r="ABA108" s="0"/>
      <c r="ABB108" s="0"/>
      <c r="ABC108" s="0"/>
      <c r="ABD108" s="0"/>
      <c r="ABE108" s="0"/>
      <c r="ABF108" s="0"/>
      <c r="ABG108" s="0"/>
      <c r="ABH108" s="0"/>
      <c r="ABI108" s="0"/>
      <c r="ABJ108" s="0"/>
      <c r="ABK108" s="0"/>
      <c r="ABL108" s="0"/>
      <c r="ABM108" s="0"/>
      <c r="ABN108" s="0"/>
      <c r="ABO108" s="0"/>
      <c r="ABP108" s="0"/>
      <c r="ABQ108" s="0"/>
      <c r="ABR108" s="0"/>
      <c r="ABS108" s="0"/>
      <c r="ABT108" s="0"/>
      <c r="ABU108" s="0"/>
      <c r="ABV108" s="0"/>
      <c r="ABW108" s="0"/>
      <c r="ABX108" s="0"/>
      <c r="ABY108" s="0"/>
      <c r="ABZ108" s="0"/>
      <c r="ACA108" s="0"/>
      <c r="ACB108" s="0"/>
      <c r="ACC108" s="0"/>
      <c r="ACD108" s="0"/>
      <c r="ACE108" s="0"/>
      <c r="ACF108" s="0"/>
      <c r="ACG108" s="0"/>
      <c r="ACH108" s="0"/>
      <c r="ACI108" s="0"/>
      <c r="ACJ108" s="0"/>
      <c r="ACK108" s="0"/>
      <c r="ACL108" s="0"/>
      <c r="ACM108" s="0"/>
      <c r="ACN108" s="0"/>
      <c r="ACO108" s="0"/>
      <c r="ACP108" s="0"/>
      <c r="ACQ108" s="0"/>
      <c r="ACR108" s="0"/>
      <c r="ACS108" s="0"/>
      <c r="ACT108" s="0"/>
      <c r="ACU108" s="0"/>
      <c r="ACV108" s="0"/>
      <c r="ACW108" s="0"/>
      <c r="ACX108" s="0"/>
      <c r="ACY108" s="0"/>
      <c r="ACZ108" s="0"/>
      <c r="ADA108" s="0"/>
      <c r="ADB108" s="0"/>
      <c r="ADC108" s="0"/>
      <c r="ADD108" s="0"/>
      <c r="ADE108" s="0"/>
      <c r="ADF108" s="0"/>
      <c r="ADG108" s="0"/>
      <c r="ADH108" s="0"/>
      <c r="ADI108" s="0"/>
      <c r="ADJ108" s="0"/>
      <c r="ADK108" s="0"/>
      <c r="ADL108" s="0"/>
      <c r="ADM108" s="0"/>
      <c r="ADN108" s="0"/>
      <c r="ADO108" s="0"/>
      <c r="ADP108" s="0"/>
      <c r="ADQ108" s="0"/>
      <c r="ADR108" s="0"/>
      <c r="ADS108" s="0"/>
      <c r="ADT108" s="0"/>
      <c r="ADU108" s="0"/>
      <c r="ADV108" s="0"/>
      <c r="ADW108" s="0"/>
      <c r="ADX108" s="0"/>
      <c r="ADY108" s="0"/>
      <c r="ADZ108" s="0"/>
      <c r="AEA108" s="0"/>
      <c r="AEB108" s="0"/>
      <c r="AEC108" s="0"/>
      <c r="AED108" s="0"/>
      <c r="AEE108" s="0"/>
      <c r="AEF108" s="0"/>
      <c r="AEG108" s="0"/>
      <c r="AEH108" s="0"/>
      <c r="AEI108" s="0"/>
      <c r="AEJ108" s="0"/>
      <c r="AEK108" s="0"/>
      <c r="AEL108" s="0"/>
      <c r="AEM108" s="0"/>
      <c r="AEN108" s="0"/>
      <c r="AEO108" s="0"/>
      <c r="AEP108" s="0"/>
      <c r="AEQ108" s="0"/>
      <c r="AER108" s="0"/>
      <c r="AES108" s="0"/>
      <c r="AET108" s="0"/>
      <c r="AEU108" s="0"/>
      <c r="AEV108" s="0"/>
      <c r="AEW108" s="0"/>
      <c r="AEX108" s="0"/>
      <c r="AEY108" s="0"/>
      <c r="AEZ108" s="0"/>
      <c r="AFA108" s="0"/>
      <c r="AFB108" s="0"/>
      <c r="AFC108" s="0"/>
      <c r="AFD108" s="0"/>
      <c r="AFE108" s="0"/>
      <c r="AFF108" s="0"/>
      <c r="AFG108" s="0"/>
      <c r="AFH108" s="0"/>
      <c r="AFI108" s="0"/>
      <c r="AFJ108" s="0"/>
      <c r="AFK108" s="0"/>
      <c r="AFL108" s="0"/>
      <c r="AFM108" s="0"/>
      <c r="AFN108" s="0"/>
      <c r="AFO108" s="0"/>
      <c r="AFP108" s="0"/>
      <c r="AFQ108" s="0"/>
      <c r="AFR108" s="0"/>
      <c r="AFS108" s="0"/>
      <c r="AFT108" s="0"/>
      <c r="AFU108" s="0"/>
      <c r="AFV108" s="0"/>
      <c r="AFW108" s="0"/>
      <c r="AFX108" s="0"/>
      <c r="AFY108" s="0"/>
      <c r="AFZ108" s="0"/>
      <c r="AGA108" s="0"/>
      <c r="AGB108" s="0"/>
      <c r="AGC108" s="0"/>
      <c r="AGD108" s="0"/>
      <c r="AGE108" s="0"/>
      <c r="AGF108" s="0"/>
      <c r="AGG108" s="0"/>
      <c r="AGH108" s="0"/>
      <c r="AGI108" s="0"/>
      <c r="AGJ108" s="0"/>
      <c r="AGK108" s="0"/>
      <c r="AGL108" s="0"/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  <c r="AMJ108" s="0"/>
    </row>
    <row r="109" customFormat="false" ht="12.8" hidden="false" customHeight="true" outlineLevel="0" collapsed="false">
      <c r="A109" s="1" t="s">
        <v>348</v>
      </c>
      <c r="B109" s="1" t="s">
        <v>358</v>
      </c>
      <c r="C109" s="1" t="s">
        <v>359</v>
      </c>
      <c r="D109" s="0"/>
      <c r="E109" s="0"/>
      <c r="F109" s="0"/>
      <c r="G109" s="0"/>
      <c r="H109" s="1" t="s">
        <v>353</v>
      </c>
      <c r="I109" s="1" t="s">
        <v>20</v>
      </c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  <c r="IS109" s="0"/>
      <c r="IT109" s="0"/>
      <c r="IU109" s="0"/>
      <c r="IV109" s="0"/>
      <c r="IW109" s="0"/>
      <c r="IX109" s="0"/>
      <c r="IY109" s="0"/>
      <c r="IZ109" s="0"/>
      <c r="JA109" s="0"/>
      <c r="JB109" s="0"/>
      <c r="JC109" s="0"/>
      <c r="JD109" s="0"/>
      <c r="JE109" s="0"/>
      <c r="JF109" s="0"/>
      <c r="JG109" s="0"/>
      <c r="JH109" s="0"/>
      <c r="JI109" s="0"/>
      <c r="JJ109" s="0"/>
      <c r="JK109" s="0"/>
      <c r="JL109" s="0"/>
      <c r="JM109" s="0"/>
      <c r="JN109" s="0"/>
      <c r="JO109" s="0"/>
      <c r="JP109" s="0"/>
      <c r="JQ109" s="0"/>
      <c r="JR109" s="0"/>
      <c r="JS109" s="0"/>
      <c r="JT109" s="0"/>
      <c r="JU109" s="0"/>
      <c r="JV109" s="0"/>
      <c r="JW109" s="0"/>
      <c r="JX109" s="0"/>
      <c r="JY109" s="0"/>
      <c r="JZ109" s="0"/>
      <c r="KA109" s="0"/>
      <c r="KB109" s="0"/>
      <c r="KC109" s="0"/>
      <c r="KD109" s="0"/>
      <c r="KE109" s="0"/>
      <c r="KF109" s="0"/>
      <c r="KG109" s="0"/>
      <c r="KH109" s="0"/>
      <c r="KI109" s="0"/>
      <c r="KJ109" s="0"/>
      <c r="KK109" s="0"/>
      <c r="KL109" s="0"/>
      <c r="KM109" s="0"/>
      <c r="KN109" s="0"/>
      <c r="KO109" s="0"/>
      <c r="KP109" s="0"/>
      <c r="KQ109" s="0"/>
      <c r="KR109" s="0"/>
      <c r="KS109" s="0"/>
      <c r="KT109" s="0"/>
      <c r="KU109" s="0"/>
      <c r="KV109" s="0"/>
      <c r="KW109" s="0"/>
      <c r="KX109" s="0"/>
      <c r="KY109" s="0"/>
      <c r="KZ109" s="0"/>
      <c r="LA109" s="0"/>
      <c r="LB109" s="0"/>
      <c r="LC109" s="0"/>
      <c r="LD109" s="0"/>
      <c r="LE109" s="0"/>
      <c r="LF109" s="0"/>
      <c r="LG109" s="0"/>
      <c r="LH109" s="0"/>
      <c r="LI109" s="0"/>
      <c r="LJ109" s="0"/>
      <c r="LK109" s="0"/>
      <c r="LL109" s="0"/>
      <c r="LM109" s="0"/>
      <c r="LN109" s="0"/>
      <c r="LO109" s="0"/>
      <c r="LP109" s="0"/>
      <c r="LQ109" s="0"/>
      <c r="LR109" s="0"/>
      <c r="LS109" s="0"/>
      <c r="LT109" s="0"/>
      <c r="LU109" s="0"/>
      <c r="LV109" s="0"/>
      <c r="LW109" s="0"/>
      <c r="LX109" s="0"/>
      <c r="LY109" s="0"/>
      <c r="LZ109" s="0"/>
      <c r="MA109" s="0"/>
      <c r="MB109" s="0"/>
      <c r="MC109" s="0"/>
      <c r="MD109" s="0"/>
      <c r="ME109" s="0"/>
      <c r="MF109" s="0"/>
      <c r="MG109" s="0"/>
      <c r="MH109" s="0"/>
      <c r="MI109" s="0"/>
      <c r="MJ109" s="0"/>
      <c r="MK109" s="0"/>
      <c r="ML109" s="0"/>
      <c r="MM109" s="0"/>
      <c r="MN109" s="0"/>
      <c r="MO109" s="0"/>
      <c r="MP109" s="0"/>
      <c r="MQ109" s="0"/>
      <c r="MR109" s="0"/>
      <c r="MS109" s="0"/>
      <c r="MT109" s="0"/>
      <c r="MU109" s="0"/>
      <c r="MV109" s="0"/>
      <c r="MW109" s="0"/>
      <c r="MX109" s="0"/>
      <c r="MY109" s="0"/>
      <c r="MZ109" s="0"/>
      <c r="NA109" s="0"/>
      <c r="NB109" s="0"/>
      <c r="NC109" s="0"/>
      <c r="ND109" s="0"/>
      <c r="NE109" s="0"/>
      <c r="NF109" s="0"/>
      <c r="NG109" s="0"/>
      <c r="NH109" s="0"/>
      <c r="NI109" s="0"/>
      <c r="NJ109" s="0"/>
      <c r="NK109" s="0"/>
      <c r="NL109" s="0"/>
      <c r="NM109" s="0"/>
      <c r="NN109" s="0"/>
      <c r="NO109" s="0"/>
      <c r="NP109" s="0"/>
      <c r="NQ109" s="0"/>
      <c r="NR109" s="0"/>
      <c r="NS109" s="0"/>
      <c r="NT109" s="0"/>
      <c r="NU109" s="0"/>
      <c r="NV109" s="0"/>
      <c r="NW109" s="0"/>
      <c r="NX109" s="0"/>
      <c r="NY109" s="0"/>
      <c r="NZ109" s="0"/>
      <c r="OA109" s="0"/>
      <c r="OB109" s="0"/>
      <c r="OC109" s="0"/>
      <c r="OD109" s="0"/>
      <c r="OE109" s="0"/>
      <c r="OF109" s="0"/>
      <c r="OG109" s="0"/>
      <c r="OH109" s="0"/>
      <c r="OI109" s="0"/>
      <c r="OJ109" s="0"/>
      <c r="OK109" s="0"/>
      <c r="OL109" s="0"/>
      <c r="OM109" s="0"/>
      <c r="ON109" s="0"/>
      <c r="OO109" s="0"/>
      <c r="OP109" s="0"/>
      <c r="OQ109" s="0"/>
      <c r="OR109" s="0"/>
      <c r="OS109" s="0"/>
      <c r="OT109" s="0"/>
      <c r="OU109" s="0"/>
      <c r="OV109" s="0"/>
      <c r="OW109" s="0"/>
      <c r="OX109" s="0"/>
      <c r="OY109" s="0"/>
      <c r="OZ109" s="0"/>
      <c r="PA109" s="0"/>
      <c r="PB109" s="0"/>
      <c r="PC109" s="0"/>
      <c r="PD109" s="0"/>
      <c r="PE109" s="0"/>
      <c r="PF109" s="0"/>
      <c r="PG109" s="0"/>
      <c r="PH109" s="0"/>
      <c r="PI109" s="0"/>
      <c r="PJ109" s="0"/>
      <c r="PK109" s="0"/>
      <c r="PL109" s="0"/>
      <c r="PM109" s="0"/>
      <c r="PN109" s="0"/>
      <c r="PO109" s="0"/>
      <c r="PP109" s="0"/>
      <c r="PQ109" s="0"/>
      <c r="PR109" s="0"/>
      <c r="PS109" s="0"/>
      <c r="PT109" s="0"/>
      <c r="PU109" s="0"/>
      <c r="PV109" s="0"/>
      <c r="PW109" s="0"/>
      <c r="PX109" s="0"/>
      <c r="PY109" s="0"/>
      <c r="PZ109" s="0"/>
      <c r="QA109" s="0"/>
      <c r="QB109" s="0"/>
      <c r="QC109" s="0"/>
      <c r="QD109" s="0"/>
      <c r="QE109" s="0"/>
      <c r="QF109" s="0"/>
      <c r="QG109" s="0"/>
      <c r="QH109" s="0"/>
      <c r="QI109" s="0"/>
      <c r="QJ109" s="0"/>
      <c r="QK109" s="0"/>
      <c r="QL109" s="0"/>
      <c r="QM109" s="0"/>
      <c r="QN109" s="0"/>
      <c r="QO109" s="0"/>
      <c r="QP109" s="0"/>
      <c r="QQ109" s="0"/>
      <c r="QR109" s="0"/>
      <c r="QS109" s="0"/>
      <c r="QT109" s="0"/>
      <c r="QU109" s="0"/>
      <c r="QV109" s="0"/>
      <c r="QW109" s="0"/>
      <c r="QX109" s="0"/>
      <c r="QY109" s="0"/>
      <c r="QZ109" s="0"/>
      <c r="RA109" s="0"/>
      <c r="RB109" s="0"/>
      <c r="RC109" s="0"/>
      <c r="RD109" s="0"/>
      <c r="RE109" s="0"/>
      <c r="RF109" s="0"/>
      <c r="RG109" s="0"/>
      <c r="RH109" s="0"/>
      <c r="RI109" s="0"/>
      <c r="RJ109" s="0"/>
      <c r="RK109" s="0"/>
      <c r="RL109" s="0"/>
      <c r="RM109" s="0"/>
      <c r="RN109" s="0"/>
      <c r="RO109" s="0"/>
      <c r="RP109" s="0"/>
      <c r="RQ109" s="0"/>
      <c r="RR109" s="0"/>
      <c r="RS109" s="0"/>
      <c r="RT109" s="0"/>
      <c r="RU109" s="0"/>
      <c r="RV109" s="0"/>
      <c r="RW109" s="0"/>
      <c r="RX109" s="0"/>
      <c r="RY109" s="0"/>
      <c r="RZ109" s="0"/>
      <c r="SA109" s="0"/>
      <c r="SB109" s="0"/>
      <c r="SC109" s="0"/>
      <c r="SD109" s="0"/>
      <c r="SE109" s="0"/>
      <c r="SF109" s="0"/>
      <c r="SG109" s="0"/>
      <c r="SH109" s="0"/>
      <c r="SI109" s="0"/>
      <c r="SJ109" s="0"/>
      <c r="SK109" s="0"/>
      <c r="SL109" s="0"/>
      <c r="SM109" s="0"/>
      <c r="SN109" s="0"/>
      <c r="SO109" s="0"/>
      <c r="SP109" s="0"/>
      <c r="SQ109" s="0"/>
      <c r="SR109" s="0"/>
      <c r="SS109" s="0"/>
      <c r="ST109" s="0"/>
      <c r="SU109" s="0"/>
      <c r="SV109" s="0"/>
      <c r="SW109" s="0"/>
      <c r="SX109" s="0"/>
      <c r="SY109" s="0"/>
      <c r="SZ109" s="0"/>
      <c r="TA109" s="0"/>
      <c r="TB109" s="0"/>
      <c r="TC109" s="0"/>
      <c r="TD109" s="0"/>
      <c r="TE109" s="0"/>
      <c r="TF109" s="0"/>
      <c r="TG109" s="0"/>
      <c r="TH109" s="0"/>
      <c r="TI109" s="0"/>
      <c r="TJ109" s="0"/>
      <c r="TK109" s="0"/>
      <c r="TL109" s="0"/>
      <c r="TM109" s="0"/>
      <c r="TN109" s="0"/>
      <c r="TO109" s="0"/>
      <c r="TP109" s="0"/>
      <c r="TQ109" s="0"/>
      <c r="TR109" s="0"/>
      <c r="TS109" s="0"/>
      <c r="TT109" s="0"/>
      <c r="TU109" s="0"/>
      <c r="TV109" s="0"/>
      <c r="TW109" s="0"/>
      <c r="TX109" s="0"/>
      <c r="TY109" s="0"/>
      <c r="TZ109" s="0"/>
      <c r="UA109" s="0"/>
      <c r="UB109" s="0"/>
      <c r="UC109" s="0"/>
      <c r="UD109" s="0"/>
      <c r="UE109" s="0"/>
      <c r="UF109" s="0"/>
      <c r="UG109" s="0"/>
      <c r="UH109" s="0"/>
      <c r="UI109" s="0"/>
      <c r="UJ109" s="0"/>
      <c r="UK109" s="0"/>
      <c r="UL109" s="0"/>
      <c r="UM109" s="0"/>
      <c r="UN109" s="0"/>
      <c r="UO109" s="0"/>
      <c r="UP109" s="0"/>
      <c r="UQ109" s="0"/>
      <c r="UR109" s="0"/>
      <c r="US109" s="0"/>
      <c r="UT109" s="0"/>
      <c r="UU109" s="0"/>
      <c r="UV109" s="0"/>
      <c r="UW109" s="0"/>
      <c r="UX109" s="0"/>
      <c r="UY109" s="0"/>
      <c r="UZ109" s="0"/>
      <c r="VA109" s="0"/>
      <c r="VB109" s="0"/>
      <c r="VC109" s="0"/>
      <c r="VD109" s="0"/>
      <c r="VE109" s="0"/>
      <c r="VF109" s="0"/>
      <c r="VG109" s="0"/>
      <c r="VH109" s="0"/>
      <c r="VI109" s="0"/>
      <c r="VJ109" s="0"/>
      <c r="VK109" s="0"/>
      <c r="VL109" s="0"/>
      <c r="VM109" s="0"/>
      <c r="VN109" s="0"/>
      <c r="VO109" s="0"/>
      <c r="VP109" s="0"/>
      <c r="VQ109" s="0"/>
      <c r="VR109" s="0"/>
      <c r="VS109" s="0"/>
      <c r="VT109" s="0"/>
      <c r="VU109" s="0"/>
      <c r="VV109" s="0"/>
      <c r="VW109" s="0"/>
      <c r="VX109" s="0"/>
      <c r="VY109" s="0"/>
      <c r="VZ109" s="0"/>
      <c r="WA109" s="0"/>
      <c r="WB109" s="0"/>
      <c r="WC109" s="0"/>
      <c r="WD109" s="0"/>
      <c r="WE109" s="0"/>
      <c r="WF109" s="0"/>
      <c r="WG109" s="0"/>
      <c r="WH109" s="0"/>
      <c r="WI109" s="0"/>
      <c r="WJ109" s="0"/>
      <c r="WK109" s="0"/>
      <c r="WL109" s="0"/>
      <c r="WM109" s="0"/>
      <c r="WN109" s="0"/>
      <c r="WO109" s="0"/>
      <c r="WP109" s="0"/>
      <c r="WQ109" s="0"/>
      <c r="WR109" s="0"/>
      <c r="WS109" s="0"/>
      <c r="WT109" s="0"/>
      <c r="WU109" s="0"/>
      <c r="WV109" s="0"/>
      <c r="WW109" s="0"/>
      <c r="WX109" s="0"/>
      <c r="WY109" s="0"/>
      <c r="WZ109" s="0"/>
      <c r="XA109" s="0"/>
      <c r="XB109" s="0"/>
      <c r="XC109" s="0"/>
      <c r="XD109" s="0"/>
      <c r="XE109" s="0"/>
      <c r="XF109" s="0"/>
      <c r="XG109" s="0"/>
      <c r="XH109" s="0"/>
      <c r="XI109" s="0"/>
      <c r="XJ109" s="0"/>
      <c r="XK109" s="0"/>
      <c r="XL109" s="0"/>
      <c r="XM109" s="0"/>
      <c r="XN109" s="0"/>
      <c r="XO109" s="0"/>
      <c r="XP109" s="0"/>
      <c r="XQ109" s="0"/>
      <c r="XR109" s="0"/>
      <c r="XS109" s="0"/>
      <c r="XT109" s="0"/>
      <c r="XU109" s="0"/>
      <c r="XV109" s="0"/>
      <c r="XW109" s="0"/>
      <c r="XX109" s="0"/>
      <c r="XY109" s="0"/>
      <c r="XZ109" s="0"/>
      <c r="YA109" s="0"/>
      <c r="YB109" s="0"/>
      <c r="YC109" s="0"/>
      <c r="YD109" s="0"/>
      <c r="YE109" s="0"/>
      <c r="YF109" s="0"/>
      <c r="YG109" s="0"/>
      <c r="YH109" s="0"/>
      <c r="YI109" s="0"/>
      <c r="YJ109" s="0"/>
      <c r="YK109" s="0"/>
      <c r="YL109" s="0"/>
      <c r="YM109" s="0"/>
      <c r="YN109" s="0"/>
      <c r="YO109" s="0"/>
      <c r="YP109" s="0"/>
      <c r="YQ109" s="0"/>
      <c r="YR109" s="0"/>
      <c r="YS109" s="0"/>
      <c r="YT109" s="0"/>
      <c r="YU109" s="0"/>
      <c r="YV109" s="0"/>
      <c r="YW109" s="0"/>
      <c r="YX109" s="0"/>
      <c r="YY109" s="0"/>
      <c r="YZ109" s="0"/>
      <c r="ZA109" s="0"/>
      <c r="ZB109" s="0"/>
      <c r="ZC109" s="0"/>
      <c r="ZD109" s="0"/>
      <c r="ZE109" s="0"/>
      <c r="ZF109" s="0"/>
      <c r="ZG109" s="0"/>
      <c r="ZH109" s="0"/>
      <c r="ZI109" s="0"/>
      <c r="ZJ109" s="0"/>
      <c r="ZK109" s="0"/>
      <c r="ZL109" s="0"/>
      <c r="ZM109" s="0"/>
      <c r="ZN109" s="0"/>
      <c r="ZO109" s="0"/>
      <c r="ZP109" s="0"/>
      <c r="ZQ109" s="0"/>
      <c r="ZR109" s="0"/>
      <c r="ZS109" s="0"/>
      <c r="ZT109" s="0"/>
      <c r="ZU109" s="0"/>
      <c r="ZV109" s="0"/>
      <c r="ZW109" s="0"/>
      <c r="ZX109" s="0"/>
      <c r="ZY109" s="0"/>
      <c r="ZZ109" s="0"/>
      <c r="AAA109" s="0"/>
      <c r="AAB109" s="0"/>
      <c r="AAC109" s="0"/>
      <c r="AAD109" s="0"/>
      <c r="AAE109" s="0"/>
      <c r="AAF109" s="0"/>
      <c r="AAG109" s="0"/>
      <c r="AAH109" s="0"/>
      <c r="AAI109" s="0"/>
      <c r="AAJ109" s="0"/>
      <c r="AAK109" s="0"/>
      <c r="AAL109" s="0"/>
      <c r="AAM109" s="0"/>
      <c r="AAN109" s="0"/>
      <c r="AAO109" s="0"/>
      <c r="AAP109" s="0"/>
      <c r="AAQ109" s="0"/>
      <c r="AAR109" s="0"/>
      <c r="AAS109" s="0"/>
      <c r="AAT109" s="0"/>
      <c r="AAU109" s="0"/>
      <c r="AAV109" s="0"/>
      <c r="AAW109" s="0"/>
      <c r="AAX109" s="0"/>
      <c r="AAY109" s="0"/>
      <c r="AAZ109" s="0"/>
      <c r="ABA109" s="0"/>
      <c r="ABB109" s="0"/>
      <c r="ABC109" s="0"/>
      <c r="ABD109" s="0"/>
      <c r="ABE109" s="0"/>
      <c r="ABF109" s="0"/>
      <c r="ABG109" s="0"/>
      <c r="ABH109" s="0"/>
      <c r="ABI109" s="0"/>
      <c r="ABJ109" s="0"/>
      <c r="ABK109" s="0"/>
      <c r="ABL109" s="0"/>
      <c r="ABM109" s="0"/>
      <c r="ABN109" s="0"/>
      <c r="ABO109" s="0"/>
      <c r="ABP109" s="0"/>
      <c r="ABQ109" s="0"/>
      <c r="ABR109" s="0"/>
      <c r="ABS109" s="0"/>
      <c r="ABT109" s="0"/>
      <c r="ABU109" s="0"/>
      <c r="ABV109" s="0"/>
      <c r="ABW109" s="0"/>
      <c r="ABX109" s="0"/>
      <c r="ABY109" s="0"/>
      <c r="ABZ109" s="0"/>
      <c r="ACA109" s="0"/>
      <c r="ACB109" s="0"/>
      <c r="ACC109" s="0"/>
      <c r="ACD109" s="0"/>
      <c r="ACE109" s="0"/>
      <c r="ACF109" s="0"/>
      <c r="ACG109" s="0"/>
      <c r="ACH109" s="0"/>
      <c r="ACI109" s="0"/>
      <c r="ACJ109" s="0"/>
      <c r="ACK109" s="0"/>
      <c r="ACL109" s="0"/>
      <c r="ACM109" s="0"/>
      <c r="ACN109" s="0"/>
      <c r="ACO109" s="0"/>
      <c r="ACP109" s="0"/>
      <c r="ACQ109" s="0"/>
      <c r="ACR109" s="0"/>
      <c r="ACS109" s="0"/>
      <c r="ACT109" s="0"/>
      <c r="ACU109" s="0"/>
      <c r="ACV109" s="0"/>
      <c r="ACW109" s="0"/>
      <c r="ACX109" s="0"/>
      <c r="ACY109" s="0"/>
      <c r="ACZ109" s="0"/>
      <c r="ADA109" s="0"/>
      <c r="ADB109" s="0"/>
      <c r="ADC109" s="0"/>
      <c r="ADD109" s="0"/>
      <c r="ADE109" s="0"/>
      <c r="ADF109" s="0"/>
      <c r="ADG109" s="0"/>
      <c r="ADH109" s="0"/>
      <c r="ADI109" s="0"/>
      <c r="ADJ109" s="0"/>
      <c r="ADK109" s="0"/>
      <c r="ADL109" s="0"/>
      <c r="ADM109" s="0"/>
      <c r="ADN109" s="0"/>
      <c r="ADO109" s="0"/>
      <c r="ADP109" s="0"/>
      <c r="ADQ109" s="0"/>
      <c r="ADR109" s="0"/>
      <c r="ADS109" s="0"/>
      <c r="ADT109" s="0"/>
      <c r="ADU109" s="0"/>
      <c r="ADV109" s="0"/>
      <c r="ADW109" s="0"/>
      <c r="ADX109" s="0"/>
      <c r="ADY109" s="0"/>
      <c r="ADZ109" s="0"/>
      <c r="AEA109" s="0"/>
      <c r="AEB109" s="0"/>
      <c r="AEC109" s="0"/>
      <c r="AED109" s="0"/>
      <c r="AEE109" s="0"/>
      <c r="AEF109" s="0"/>
      <c r="AEG109" s="0"/>
      <c r="AEH109" s="0"/>
      <c r="AEI109" s="0"/>
      <c r="AEJ109" s="0"/>
      <c r="AEK109" s="0"/>
      <c r="AEL109" s="0"/>
      <c r="AEM109" s="0"/>
      <c r="AEN109" s="0"/>
      <c r="AEO109" s="0"/>
      <c r="AEP109" s="0"/>
      <c r="AEQ109" s="0"/>
      <c r="AER109" s="0"/>
      <c r="AES109" s="0"/>
      <c r="AET109" s="0"/>
      <c r="AEU109" s="0"/>
      <c r="AEV109" s="0"/>
      <c r="AEW109" s="0"/>
      <c r="AEX109" s="0"/>
      <c r="AEY109" s="0"/>
      <c r="AEZ109" s="0"/>
      <c r="AFA109" s="0"/>
      <c r="AFB109" s="0"/>
      <c r="AFC109" s="0"/>
      <c r="AFD109" s="0"/>
      <c r="AFE109" s="0"/>
      <c r="AFF109" s="0"/>
      <c r="AFG109" s="0"/>
      <c r="AFH109" s="0"/>
      <c r="AFI109" s="0"/>
      <c r="AFJ109" s="0"/>
      <c r="AFK109" s="0"/>
      <c r="AFL109" s="0"/>
      <c r="AFM109" s="0"/>
      <c r="AFN109" s="0"/>
      <c r="AFO109" s="0"/>
      <c r="AFP109" s="0"/>
      <c r="AFQ109" s="0"/>
      <c r="AFR109" s="0"/>
      <c r="AFS109" s="0"/>
      <c r="AFT109" s="0"/>
      <c r="AFU109" s="0"/>
      <c r="AFV109" s="0"/>
      <c r="AFW109" s="0"/>
      <c r="AFX109" s="0"/>
      <c r="AFY109" s="0"/>
      <c r="AFZ109" s="0"/>
      <c r="AGA109" s="0"/>
      <c r="AGB109" s="0"/>
      <c r="AGC109" s="0"/>
      <c r="AGD109" s="0"/>
      <c r="AGE109" s="0"/>
      <c r="AGF109" s="0"/>
      <c r="AGG109" s="0"/>
      <c r="AGH109" s="0"/>
      <c r="AGI109" s="0"/>
      <c r="AGJ109" s="0"/>
      <c r="AGK109" s="0"/>
      <c r="AGL109" s="0"/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  <c r="AMJ109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10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E14" activeCellId="0" sqref="E14"/>
    </sheetView>
  </sheetViews>
  <sheetFormatPr defaultRowHeight="12.8"/>
  <cols>
    <col collapsed="false" hidden="false" max="3" min="3" style="0" width="20.6530612244898"/>
    <col collapsed="false" hidden="false" max="4" min="4" style="0" width="74.7857142857143"/>
    <col collapsed="false" hidden="false" max="7" min="7" style="0" width="49.1377551020408"/>
  </cols>
  <sheetData>
    <row r="1" customFormat="false" ht="12.8" hidden="false" customHeight="false" outlineLevel="0" collapsed="false">
      <c r="A1" s="0" t="str">
        <f aca="false">authority!A1</f>
        <v>category</v>
      </c>
      <c r="B1" s="0" t="str">
        <f aca="false">authority!B1</f>
        <v>footprint</v>
      </c>
      <c r="C1" s="0" t="str">
        <f aca="false">authority!C1</f>
        <v>value</v>
      </c>
    </row>
    <row r="2" customFormat="false" ht="12.8" hidden="false" customHeight="false" outlineLevel="0" collapsed="false">
      <c r="A2" s="0" t="str">
        <f aca="false">authority!A2</f>
        <v>Battery Holders</v>
      </c>
      <c r="B2" s="0" t="str">
        <f aca="false">authority!B2</f>
        <v>conservify:BAT_CR1210</v>
      </c>
      <c r="C2" s="0" t="str">
        <f aca="false">authority!C2</f>
        <v>BATTERY_CELL</v>
      </c>
      <c r="D2" s="0" t="str">
        <f aca="false">data!B2 &amp; ":" &amp; data!C2</f>
        <v>conservify:BAT_CR1210:BATTERY_CELL</v>
      </c>
      <c r="E2" s="0" t="n">
        <f aca="false">IFERROR(VLOOKUP(data!$D2,data!$G$2:$L$100,5,0), "")</f>
        <v>36</v>
      </c>
      <c r="F2" s="9" t="n">
        <f aca="false">IFERROR(VLOOKUP(data!$D2,data!$G$2:$L$100,6,0), "")</f>
        <v>0</v>
      </c>
      <c r="G2" s="0" t="str">
        <f aca="false">data!H2&amp;":"&amp;data!I2</f>
        <v>conservify:ATLAS_SENSOR_BOARD_COMBO:ATLAS_DO</v>
      </c>
      <c r="H2" s="0" t="s">
        <v>330</v>
      </c>
      <c r="I2" s="0" t="s">
        <v>336</v>
      </c>
      <c r="J2" s="0" t="s">
        <v>360</v>
      </c>
    </row>
    <row r="3" customFormat="false" ht="12.8" hidden="false" customHeight="false" outlineLevel="0" collapsed="false">
      <c r="A3" s="0" t="str">
        <f aca="false">authority!A3</f>
        <v>Connectors</v>
      </c>
      <c r="B3" s="0" t="str">
        <f aca="false">authority!B3</f>
        <v>conservify:BNC</v>
      </c>
      <c r="C3" s="0" t="str">
        <f aca="false">authority!C3</f>
        <v>CONN_01X02</v>
      </c>
      <c r="D3" s="0" t="str">
        <f aca="false">data!B3 &amp; ":" &amp; data!C3</f>
        <v>conservify:BNC:CONN_01X02</v>
      </c>
      <c r="E3" s="0" t="n">
        <f aca="false">IFERROR(VLOOKUP(data!$D3,data!$G$2:$L$100,5,0), "")</f>
        <v>0</v>
      </c>
      <c r="F3" s="9" t="n">
        <f aca="false">IFERROR(VLOOKUP(data!$D3,data!$G$2:$L$100,6,0), "")</f>
        <v>0</v>
      </c>
      <c r="G3" s="0" t="str">
        <f aca="false">data!H3&amp;":"&amp;data!I3</f>
        <v>conservify:ATLAS_SENSOR_BOARD_COMBO:ATLAS_EC</v>
      </c>
      <c r="H3" s="0" t="s">
        <v>330</v>
      </c>
      <c r="I3" s="0" t="s">
        <v>333</v>
      </c>
      <c r="J3" s="0" t="s">
        <v>360</v>
      </c>
    </row>
    <row r="4" customFormat="false" ht="12.8" hidden="false" customHeight="false" outlineLevel="0" collapsed="false">
      <c r="A4" s="0" t="str">
        <f aca="false">authority!A4</f>
        <v>Connectors</v>
      </c>
      <c r="B4" s="0" t="str">
        <f aca="false">authority!B4</f>
        <v>conservify:HDR_02x05_Pitch1.27mm_SMD_SWD</v>
      </c>
      <c r="C4" s="0" t="str">
        <f aca="false">authority!C4</f>
        <v>CONN_02x05_SWD</v>
      </c>
      <c r="D4" s="0" t="str">
        <f aca="false">data!B4 &amp; ":" &amp; data!C4</f>
        <v>conservify:HDR_02x05_Pitch1.27mm_SMD_SWD:CONN_02x05_SWD</v>
      </c>
      <c r="E4" s="0" t="n">
        <f aca="false">IFERROR(VLOOKUP(data!$D4,data!$G$2:$L$100,5,0), "")</f>
        <v>39</v>
      </c>
      <c r="F4" s="9" t="n">
        <f aca="false">IFERROR(VLOOKUP(data!$D4,data!$G$2:$L$100,6,0), "")</f>
        <v>0</v>
      </c>
      <c r="G4" s="0" t="str">
        <f aca="false">data!H4&amp;":"&amp;data!I4</f>
        <v>conservify:ATLAS_SENSOR_BOARD_COMBO:ATLAS_ORP</v>
      </c>
      <c r="H4" s="0" t="s">
        <v>330</v>
      </c>
      <c r="I4" s="0" t="s">
        <v>335</v>
      </c>
      <c r="J4" s="0" t="s">
        <v>360</v>
      </c>
    </row>
    <row r="5" customFormat="false" ht="12.8" hidden="false" customHeight="false" outlineLevel="0" collapsed="false">
      <c r="A5" s="0" t="str">
        <f aca="false">authority!A5</f>
        <v>Connectors</v>
      </c>
      <c r="B5" s="0" t="str">
        <f aca="false">authority!B5</f>
        <v>conservify:JST_SH_BM06B-SRSS-TB_1x06-1MP_P1.00mm_Vertical</v>
      </c>
      <c r="C5" s="0" t="str">
        <f aca="false">authority!C5</f>
        <v>CONN_01x06</v>
      </c>
      <c r="D5" s="0" t="str">
        <f aca="false">data!B5 &amp; ":" &amp; data!C5</f>
        <v>conservify:JST_SH_BM06B-SRSS-TB_1x06-1MP_P1.00mm_Vertical:CONN_01x06</v>
      </c>
      <c r="E5" s="0" t="n">
        <f aca="false">IFERROR(VLOOKUP(data!$D5,data!$G$2:$L$100,5,0), "")</f>
        <v>0</v>
      </c>
      <c r="F5" s="9" t="n">
        <f aca="false">IFERROR(VLOOKUP(data!$D5,data!$G$2:$L$100,6,0), "")</f>
        <v>0</v>
      </c>
      <c r="G5" s="0" t="str">
        <f aca="false">data!H5&amp;":"&amp;data!I5</f>
        <v>conservify:ATLAS_SENSOR_BOARD_COMBO:ATLAS_PH</v>
      </c>
      <c r="H5" s="0" t="s">
        <v>330</v>
      </c>
      <c r="I5" s="0" t="s">
        <v>334</v>
      </c>
      <c r="J5" s="0" t="s">
        <v>360</v>
      </c>
    </row>
    <row r="6" customFormat="false" ht="12.8" hidden="false" customHeight="false" outlineLevel="0" collapsed="false">
      <c r="A6" s="0" t="str">
        <f aca="false">authority!A6</f>
        <v>Connectors</v>
      </c>
      <c r="B6" s="0" t="str">
        <f aca="false">authority!B6</f>
        <v>conservify:MICRO-USB</v>
      </c>
      <c r="C6" s="0" t="str">
        <f aca="false">authority!C6</f>
        <v>MICRO-USB</v>
      </c>
      <c r="D6" s="0" t="str">
        <f aca="false">data!B6 &amp; ":" &amp; data!C6</f>
        <v>conservify:MICRO-USB:MICRO-USB</v>
      </c>
      <c r="E6" s="0" t="n">
        <f aca="false">IFERROR(VLOOKUP(data!$D6,data!$G$2:$L$100,5,0), "")</f>
        <v>9</v>
      </c>
      <c r="F6" s="9" t="n">
        <f aca="false">IFERROR(VLOOKUP(data!$D6,data!$G$2:$L$100,6,0), "")</f>
        <v>50</v>
      </c>
      <c r="G6" s="0" t="str">
        <f aca="false">data!H6&amp;":"&amp;data!I6</f>
        <v>conservify:ATLAS_SENSOR_BOARD_COMBO:ATLAS_RTD</v>
      </c>
      <c r="H6" s="0" t="s">
        <v>330</v>
      </c>
      <c r="I6" s="0" t="s">
        <v>331</v>
      </c>
      <c r="J6" s="0" t="s">
        <v>360</v>
      </c>
    </row>
    <row r="7" customFormat="false" ht="12.8" hidden="false" customHeight="false" outlineLevel="0" collapsed="false">
      <c r="A7" s="0" t="str">
        <f aca="false">authority!A7</f>
        <v>Connectors</v>
      </c>
      <c r="B7" s="0" t="str">
        <f aca="false">authority!B7</f>
        <v>conservify:MICROSD</v>
      </c>
      <c r="C7" s="0" t="str">
        <f aca="false">authority!C7</f>
        <v>MICROSD</v>
      </c>
      <c r="D7" s="0" t="str">
        <f aca="false">data!B7 &amp; ":" &amp; data!C7</f>
        <v>conservify:MICROSD:MICROSD</v>
      </c>
      <c r="E7" s="0" t="n">
        <f aca="false">IFERROR(VLOOKUP(data!$D7,data!$G$2:$L$100,5,0), "")</f>
        <v>23</v>
      </c>
      <c r="F7" s="9" t="n">
        <f aca="false">IFERROR(VLOOKUP(data!$D7,data!$G$2:$L$100,6,0), "")</f>
        <v>25</v>
      </c>
      <c r="G7" s="0" t="str">
        <f aca="false">data!H7&amp;":"&amp;data!I7</f>
        <v>conservify:DFN-8-1EP_5x2.55mm_Pitch1.25mm_98ASA002260D:MPL3115A2</v>
      </c>
      <c r="H7" s="0" t="s">
        <v>291</v>
      </c>
      <c r="I7" s="0" t="s">
        <v>292</v>
      </c>
      <c r="J7" s="0" t="s">
        <v>293</v>
      </c>
      <c r="L7" s="0" t="n">
        <v>10</v>
      </c>
    </row>
    <row r="8" customFormat="false" ht="12.8" hidden="false" customHeight="false" outlineLevel="0" collapsed="false">
      <c r="A8" s="0" t="str">
        <f aca="false">authority!A8</f>
        <v>Connectors</v>
      </c>
      <c r="B8" s="0" t="str">
        <f aca="false">authority!B8</f>
        <v>conservify:Molex_CLIK-Mate_502382-0270_1x02_P1.25mm_Vertical</v>
      </c>
      <c r="C8" s="0" t="str">
        <f aca="false">authority!C8</f>
        <v>CONN_01x02</v>
      </c>
      <c r="D8" s="0" t="str">
        <f aca="false">data!B8 &amp; ":" &amp; data!C8</f>
        <v>conservify:Molex_CLIK-Mate_502382-0270_1x02_P1.25mm_Vertical:CONN_01x02</v>
      </c>
      <c r="E8" s="0" t="n">
        <f aca="false">IFERROR(VLOOKUP(data!$D8,data!$G$2:$L$100,5,0), "")</f>
        <v>10</v>
      </c>
      <c r="F8" s="9" t="n">
        <f aca="false">IFERROR(VLOOKUP(data!$D8,data!$G$2:$L$100,6,0), "")</f>
        <v>50</v>
      </c>
      <c r="G8" s="0" t="str">
        <f aca="false">data!H8&amp;":"&amp;data!I8</f>
        <v>conservify:Dummy_Empty:ATLAS_DO_PROBE</v>
      </c>
      <c r="H8" s="0" t="s">
        <v>337</v>
      </c>
      <c r="I8" s="0" t="s">
        <v>340</v>
      </c>
      <c r="J8" s="0" t="s">
        <v>360</v>
      </c>
    </row>
    <row r="9" customFormat="false" ht="12.8" hidden="false" customHeight="false" outlineLevel="0" collapsed="false">
      <c r="A9" s="0" t="str">
        <f aca="false">authority!A9</f>
        <v>Connectors</v>
      </c>
      <c r="B9" s="0" t="str">
        <f aca="false">authority!B9</f>
        <v>conservify:Molex_CLIK-Mate_502382-0370_1x03_P1.25mm_Vertical</v>
      </c>
      <c r="C9" s="0" t="str">
        <f aca="false">authority!C9</f>
        <v>Conn_01x03</v>
      </c>
      <c r="D9" s="0" t="str">
        <f aca="false">data!B9 &amp; ":" &amp; data!C9</f>
        <v>conservify:Molex_CLIK-Mate_502382-0370_1x03_P1.25mm_Vertical:Conn_01x03</v>
      </c>
      <c r="E9" s="0" t="n">
        <f aca="false">IFERROR(VLOOKUP(data!$D9,data!$G$2:$L$100,5,0), "")</f>
        <v>0</v>
      </c>
      <c r="F9" s="9" t="n">
        <f aca="false">IFERROR(VLOOKUP(data!$D9,data!$G$2:$L$100,6,0), "")</f>
        <v>0</v>
      </c>
      <c r="G9" s="0" t="str">
        <f aca="false">data!H9&amp;":"&amp;data!I9</f>
        <v>conservify:Dummy_Empty:ATLAS_EC_PROBE</v>
      </c>
      <c r="H9" s="0" t="s">
        <v>337</v>
      </c>
      <c r="I9" s="0" t="s">
        <v>341</v>
      </c>
      <c r="J9" s="0" t="s">
        <v>360</v>
      </c>
    </row>
    <row r="10" customFormat="false" ht="12.8" hidden="false" customHeight="false" outlineLevel="0" collapsed="false">
      <c r="A10" s="0" t="str">
        <f aca="false">authority!A10</f>
        <v>Connectors</v>
      </c>
      <c r="B10" s="0" t="str">
        <f aca="false">authority!B10</f>
        <v>conservify:Molex_CLIK-Mate_502382-0370_1x03_P1.25mm_Vertical</v>
      </c>
      <c r="C10" s="0" t="str">
        <f aca="false">authority!C10</f>
        <v>CONN_01x03_SERIAL</v>
      </c>
      <c r="D10" s="0" t="str">
        <f aca="false">data!B10 &amp; ":" &amp; data!C10</f>
        <v>conservify:Molex_CLIK-Mate_502382-0370_1x03_P1.25mm_Vertical:CONN_01x03_SERIAL</v>
      </c>
      <c r="E10" s="0" t="n">
        <f aca="false">IFERROR(VLOOKUP(data!$D10,data!$G$2:$L$100,5,0), "")</f>
        <v>0</v>
      </c>
      <c r="F10" s="9" t="n">
        <f aca="false">IFERROR(VLOOKUP(data!$D10,data!$G$2:$L$100,6,0), "")</f>
        <v>0</v>
      </c>
      <c r="G10" s="0" t="str">
        <f aca="false">data!H10&amp;":"&amp;data!I10</f>
        <v>conservify:Dummy_Empty:ATLAS_ORP_PROBE</v>
      </c>
      <c r="H10" s="0" t="s">
        <v>337</v>
      </c>
      <c r="I10" s="0" t="s">
        <v>338</v>
      </c>
      <c r="J10" s="0" t="s">
        <v>360</v>
      </c>
    </row>
    <row r="11" customFormat="false" ht="12.8" hidden="false" customHeight="false" outlineLevel="0" collapsed="false">
      <c r="A11" s="0" t="str">
        <f aca="false">authority!A11</f>
        <v>Connectors</v>
      </c>
      <c r="B11" s="0" t="str">
        <f aca="false">authority!B11</f>
        <v>conservify:Molex_CLIK-Mate_502382-0470_1x04_P1.25mm_Vertical</v>
      </c>
      <c r="C11" s="0" t="str">
        <f aca="false">authority!C11</f>
        <v>CONN_01x04</v>
      </c>
      <c r="D11" s="0" t="str">
        <f aca="false">data!B11 &amp; ":" &amp; data!C11</f>
        <v>conservify:Molex_CLIK-Mate_502382-0470_1x04_P1.25mm_Vertical:CONN_01x04</v>
      </c>
      <c r="E11" s="0" t="n">
        <f aca="false">IFERROR(VLOOKUP(data!$D11,data!$G$2:$L$100,5,0), "")</f>
        <v>10</v>
      </c>
      <c r="F11" s="9" t="n">
        <f aca="false">IFERROR(VLOOKUP(data!$D11,data!$G$2:$L$100,6,0), "")</f>
        <v>50</v>
      </c>
      <c r="G11" s="0" t="str">
        <f aca="false">data!H11&amp;":"&amp;data!I11</f>
        <v>conservify:Dummy_Empty:ATLAS_PH_PROBE</v>
      </c>
      <c r="H11" s="0" t="s">
        <v>337</v>
      </c>
      <c r="I11" s="0" t="s">
        <v>339</v>
      </c>
      <c r="J11" s="0" t="s">
        <v>360</v>
      </c>
    </row>
    <row r="12" customFormat="false" ht="12.8" hidden="false" customHeight="false" outlineLevel="0" collapsed="false">
      <c r="A12" s="0" t="str">
        <f aca="false">authority!A12</f>
        <v>Connectors</v>
      </c>
      <c r="B12" s="0" t="str">
        <f aca="false">authority!B12</f>
        <v>conservify:Molex_CLIK-Mate_502382-0470_1x04_P1.25mm_Vertical</v>
      </c>
      <c r="C12" s="0" t="str">
        <f aca="false">authority!C12</f>
        <v>Conn_01x04</v>
      </c>
      <c r="D12" s="0" t="str">
        <f aca="false">data!B12 &amp; ":" &amp; data!C12</f>
        <v>conservify:Molex_CLIK-Mate_502382-0470_1x04_P1.25mm_Vertical:Conn_01x04</v>
      </c>
      <c r="E12" s="0" t="n">
        <f aca="false">IFERROR(VLOOKUP(data!$D12,data!$G$2:$L$100,5,0), "")</f>
        <v>10</v>
      </c>
      <c r="F12" s="9" t="n">
        <f aca="false">IFERROR(VLOOKUP(data!$D12,data!$G$2:$L$100,6,0), "")</f>
        <v>50</v>
      </c>
      <c r="G12" s="0" t="str">
        <f aca="false">data!H12&amp;":"&amp;data!I12</f>
        <v>conservify:Dummy_Empty:ATLAS_RTD_PROBE</v>
      </c>
      <c r="H12" s="0" t="s">
        <v>337</v>
      </c>
      <c r="I12" s="0" t="s">
        <v>342</v>
      </c>
      <c r="J12" s="0" t="s">
        <v>360</v>
      </c>
    </row>
    <row r="13" customFormat="false" ht="12.8" hidden="false" customHeight="false" outlineLevel="0" collapsed="false">
      <c r="A13" s="0" t="str">
        <f aca="false">authority!A13</f>
        <v>Connectors</v>
      </c>
      <c r="B13" s="0" t="str">
        <f aca="false">authority!B13</f>
        <v>conservify:Molex_CLIK-Mate_502382-0570_1x05_P1.25mm_Vertical</v>
      </c>
      <c r="C13" s="0" t="str">
        <f aca="false">authority!C13</f>
        <v>Conn_01x05</v>
      </c>
      <c r="D13" s="0" t="str">
        <f aca="false">data!B13 &amp; ":" &amp; data!C13</f>
        <v>conservify:Molex_CLIK-Mate_502382-0570_1x05_P1.25mm_Vertical:Conn_01x05</v>
      </c>
      <c r="E13" s="0" t="n">
        <f aca="false">IFERROR(VLOOKUP(data!$D13,data!$G$2:$L$100,5,0), "")</f>
        <v>25</v>
      </c>
      <c r="F13" s="9" t="n">
        <f aca="false">IFERROR(VLOOKUP(data!$D13,data!$G$2:$L$100,6,0), "")</f>
        <v>50</v>
      </c>
      <c r="G13" s="0" t="str">
        <f aca="false">data!H13&amp;":"&amp;data!I13</f>
        <v>conservify:Molex_CLIK-Mate_502382-0370_1x03_P1.25mm_Vertical:Conn_01x03</v>
      </c>
      <c r="H13" s="0" t="s">
        <v>53</v>
      </c>
      <c r="I13" s="0" t="s">
        <v>54</v>
      </c>
      <c r="J13" s="0" t="s">
        <v>51</v>
      </c>
    </row>
    <row r="14" customFormat="false" ht="12.8" hidden="false" customHeight="false" outlineLevel="0" collapsed="false">
      <c r="A14" s="0" t="str">
        <f aca="false">authority!A14</f>
        <v>Connectors</v>
      </c>
      <c r="B14" s="0" t="str">
        <f aca="false">authority!B14</f>
        <v>conservify:Molex_CLIK-Mate_502386-0770_1x07_P1.25mm_Horizontal</v>
      </c>
      <c r="C14" s="0" t="str">
        <f aca="false">authority!C14</f>
        <v>Conn_01x07</v>
      </c>
      <c r="D14" s="0" t="str">
        <f aca="false">data!B14 &amp; ":" &amp; data!C14</f>
        <v>conservify:Molex_CLIK-Mate_502386-0770_1x07_P1.25mm_Horizontal:Conn_01x07</v>
      </c>
      <c r="E14" s="0" t="str">
        <f aca="false">IFERROR(VLOOKUP(data!$D14,data!$G$2:$L$100,5,0), "")</f>
        <v/>
      </c>
      <c r="F14" s="9" t="str">
        <f aca="false">IFERROR(VLOOKUP(data!$D14,data!$G$2:$L$100,6,0), "")</f>
        <v/>
      </c>
      <c r="G14" s="0" t="str">
        <f aca="false">data!H14&amp;":"&amp;data!I14</f>
        <v>conservify:RES-0603:2k2</v>
      </c>
      <c r="H14" s="0" t="s">
        <v>230</v>
      </c>
      <c r="I14" s="0" t="s">
        <v>276</v>
      </c>
      <c r="J14" s="0" t="s">
        <v>360</v>
      </c>
    </row>
    <row r="15" customFormat="false" ht="12.8" hidden="false" customHeight="false" outlineLevel="0" collapsed="false">
      <c r="A15" s="0" t="str">
        <f aca="false">authority!A15</f>
        <v>Connectors</v>
      </c>
      <c r="B15" s="0" t="str">
        <f aca="false">authority!B15</f>
        <v>conservify:RF-SMA-EDGE</v>
      </c>
      <c r="C15" s="0" t="str">
        <f aca="false">authority!C15</f>
        <v>RF-SMA-EDGE</v>
      </c>
      <c r="D15" s="0" t="str">
        <f aca="false">data!B15 &amp; ":" &amp; data!C15</f>
        <v>conservify:RF-SMA-EDGE:RF-SMA-EDGE</v>
      </c>
      <c r="E15" s="0" t="n">
        <f aca="false">IFERROR(VLOOKUP(data!$D15,data!$G$2:$L$100,5,0), "")</f>
        <v>0</v>
      </c>
      <c r="F15" s="9" t="n">
        <f aca="false">IFERROR(VLOOKUP(data!$D15,data!$G$2:$L$100,6,0), "")</f>
        <v>0</v>
      </c>
      <c r="G15" s="0" t="str">
        <f aca="false">data!H15&amp;":"&amp;data!I15</f>
        <v>conservify:SHT3x:SHT31</v>
      </c>
      <c r="H15" s="0" t="s">
        <v>295</v>
      </c>
      <c r="I15" s="0" t="s">
        <v>296</v>
      </c>
      <c r="J15" s="0" t="s">
        <v>298</v>
      </c>
      <c r="L15" s="0" t="n">
        <v>10</v>
      </c>
    </row>
    <row r="16" customFormat="false" ht="12.8" hidden="false" customHeight="false" outlineLevel="0" collapsed="false">
      <c r="A16" s="0" t="str">
        <f aca="false">authority!A16</f>
        <v>Connectors</v>
      </c>
      <c r="B16" s="0" t="str">
        <f aca="false">authority!B16</f>
        <v>conservify:S2B-PH-SM4-TB</v>
      </c>
      <c r="C16" s="0" t="str">
        <f aca="false">authority!C16</f>
        <v>S2B-PH-SM4-TB</v>
      </c>
      <c r="D16" s="0" t="str">
        <f aca="false">data!B16 &amp; ":" &amp; data!C16</f>
        <v>conservify:S2B-PH-SM4-TB:S2B-PH-SM4-TB</v>
      </c>
      <c r="E16" s="0" t="n">
        <f aca="false">IFERROR(VLOOKUP(data!$D16,data!$G$2:$L$100,5,0), "")</f>
        <v>10</v>
      </c>
      <c r="F16" s="9" t="n">
        <f aca="false">IFERROR(VLOOKUP(data!$D16,data!$G$2:$L$100,6,0), "")</f>
        <v>50</v>
      </c>
      <c r="G16" s="0" t="str">
        <f aca="false">data!H16&amp;":"&amp;data!I16</f>
        <v>conservify:TSL2591:TSL2591</v>
      </c>
      <c r="H16" s="0" t="s">
        <v>305</v>
      </c>
      <c r="I16" s="0" t="s">
        <v>306</v>
      </c>
      <c r="J16" s="0" t="s">
        <v>308</v>
      </c>
      <c r="L16" s="0" t="n">
        <v>10</v>
      </c>
    </row>
    <row r="17" customFormat="false" ht="12.8" hidden="false" customHeight="false" outlineLevel="0" collapsed="false">
      <c r="A17" s="0" t="str">
        <f aca="false">authority!A17</f>
        <v>Connectors</v>
      </c>
      <c r="B17" s="0" t="str">
        <f aca="false">authority!B17</f>
        <v>conservify:wurth_615006138421</v>
      </c>
      <c r="C17" s="0" t="str">
        <f aca="false">authority!C17</f>
        <v>Conn_01x06</v>
      </c>
      <c r="D17" s="0" t="str">
        <f aca="false">data!B17 &amp; ":" &amp; data!C17</f>
        <v>conservify:wurth_615006138421:Conn_01x06</v>
      </c>
      <c r="E17" s="0" t="n">
        <f aca="false">IFERROR(VLOOKUP(data!$D17,data!$G$2:$L$100,5,0), "")</f>
        <v>24</v>
      </c>
      <c r="F17" s="9" t="n">
        <f aca="false">IFERROR(VLOOKUP(data!$D17,data!$G$2:$L$100,6,0), "")</f>
        <v>0</v>
      </c>
      <c r="G17" s="0" t="str">
        <f aca="false">data!H17&amp;":"&amp;data!I17</f>
        <v>conservify:Molex_CLIK-Mate_502382-0470_1x04_P1.25mm_Vertical:CONN_01x04</v>
      </c>
      <c r="H17" s="0" t="s">
        <v>58</v>
      </c>
      <c r="I17" s="0" t="s">
        <v>59</v>
      </c>
      <c r="J17" s="0" t="s">
        <v>360</v>
      </c>
      <c r="K17" s="0" t="n">
        <v>10</v>
      </c>
      <c r="L17" s="0" t="n">
        <v>50</v>
      </c>
    </row>
    <row r="18" customFormat="false" ht="12.8" hidden="false" customHeight="false" outlineLevel="0" collapsed="false">
      <c r="A18" s="0" t="str">
        <f aca="false">authority!A18</f>
        <v>Crystals</v>
      </c>
      <c r="B18" s="0" t="str">
        <f aca="false">authority!B18</f>
        <v>conservify:ABS07</v>
      </c>
      <c r="C18" s="0" t="str">
        <f aca="false">authority!C18</f>
        <v>FC-135</v>
      </c>
      <c r="D18" s="0" t="str">
        <f aca="false">data!B18 &amp; ":" &amp; data!C18</f>
        <v>conservify:ABS07:FC-135</v>
      </c>
      <c r="E18" s="0" t="n">
        <f aca="false">IFERROR(VLOOKUP(data!$D18,data!$G$2:$L$100,5,0), "")</f>
        <v>0</v>
      </c>
      <c r="F18" s="9" t="n">
        <f aca="false">IFERROR(VLOOKUP(data!$D18,data!$G$2:$L$100,6,0), "")</f>
        <v>50</v>
      </c>
      <c r="G18" s="0" t="str">
        <f aca="false">data!H18&amp;":"&amp;data!I18</f>
        <v>conservify:Molex_CLIK-Mate_502382-0470_1x04_P1.25mm_Vertical:Conn_01x04</v>
      </c>
      <c r="H18" s="0" t="s">
        <v>58</v>
      </c>
      <c r="I18" s="0" t="s">
        <v>60</v>
      </c>
      <c r="J18" s="0" t="s">
        <v>360</v>
      </c>
      <c r="K18" s="0" t="n">
        <v>10</v>
      </c>
    </row>
    <row r="19" customFormat="false" ht="12.8" hidden="false" customHeight="false" outlineLevel="0" collapsed="false">
      <c r="A19" s="0" t="str">
        <f aca="false">authority!A19</f>
        <v>ICs</v>
      </c>
      <c r="B19" s="0" t="str">
        <f aca="false">authority!B19</f>
        <v>conservify:BNO055</v>
      </c>
      <c r="C19" s="0" t="str">
        <f aca="false">authority!C19</f>
        <v>BNO055</v>
      </c>
      <c r="D19" s="0" t="str">
        <f aca="false">data!B19 &amp; ":" &amp; data!C19</f>
        <v>conservify:BNO055:BNO055</v>
      </c>
      <c r="E19" s="0" t="str">
        <f aca="false">IFERROR(VLOOKUP(data!$D19,data!$G$2:$L$100,5,0), "")</f>
        <v/>
      </c>
      <c r="F19" s="9" t="str">
        <f aca="false">IFERROR(VLOOKUP(data!$D19,data!$G$2:$L$100,6,0), "")</f>
        <v/>
      </c>
      <c r="G19" s="0" t="str">
        <f aca="false">data!H19&amp;":"&amp;data!I19</f>
        <v>conservify:SOT-23-5_HandSoldering:TPS2051B</v>
      </c>
      <c r="H19" s="0" t="s">
        <v>118</v>
      </c>
      <c r="I19" s="0" t="s">
        <v>123</v>
      </c>
      <c r="J19" s="0" t="s">
        <v>360</v>
      </c>
      <c r="K19" s="0" t="n">
        <v>4</v>
      </c>
      <c r="L19" s="0" t="n">
        <v>10</v>
      </c>
    </row>
    <row r="20" customFormat="false" ht="12.8" hidden="false" customHeight="false" outlineLevel="0" collapsed="false">
      <c r="A20" s="0" t="str">
        <f aca="false">authority!A20</f>
        <v>ICs</v>
      </c>
      <c r="B20" s="0" t="str">
        <f aca="false">authority!B20</f>
        <v>conservify:DFN-8-1EP_3x2mm_Pitch0.5mm</v>
      </c>
      <c r="C20" s="0" t="str">
        <f aca="false">authority!C20</f>
        <v>MAX1704XX</v>
      </c>
      <c r="D20" s="0" t="str">
        <f aca="false">data!B20 &amp; ":" &amp; data!C20</f>
        <v>conservify:DFN-8-1EP_3x2mm_Pitch0.5mm:MAX1704XX</v>
      </c>
      <c r="E20" s="0" t="n">
        <f aca="false">IFERROR(VLOOKUP(data!$D20,data!$G$2:$L$100,5,0), "")</f>
        <v>0</v>
      </c>
      <c r="F20" s="9" t="n">
        <f aca="false">IFERROR(VLOOKUP(data!$D20,data!$G$2:$L$100,6,0), "")</f>
        <v>0</v>
      </c>
      <c r="G20" s="0" t="str">
        <f aca="false">data!H20&amp;":"&amp;data!I20</f>
        <v>conservify:wurth_615006138421:Conn_01x06</v>
      </c>
      <c r="H20" s="0" t="s">
        <v>77</v>
      </c>
      <c r="I20" s="0" t="s">
        <v>78</v>
      </c>
      <c r="J20" s="0" t="s">
        <v>360</v>
      </c>
      <c r="K20" s="0" t="n">
        <v>24</v>
      </c>
    </row>
    <row r="21" customFormat="false" ht="12.8" hidden="false" customHeight="false" outlineLevel="0" collapsed="false">
      <c r="A21" s="0" t="str">
        <f aca="false">authority!A21</f>
        <v>ICs</v>
      </c>
      <c r="B21" s="0" t="str">
        <f aca="false">authority!B21</f>
        <v>conservify:QFN-16_3x3mm</v>
      </c>
      <c r="C21" s="0" t="str">
        <f aca="false">authority!C21</f>
        <v>BQ24074RGTT</v>
      </c>
      <c r="D21" s="0" t="str">
        <f aca="false">data!B21 &amp; ":" &amp; data!C21</f>
        <v>conservify:QFN-16_3x3mm:BQ24074RGTT</v>
      </c>
      <c r="E21" s="0" t="n">
        <f aca="false">IFERROR(VLOOKUP(data!$D21,data!$G$2:$L$100,5,0), "")</f>
        <v>26</v>
      </c>
      <c r="F21" s="9" t="n">
        <f aca="false">IFERROR(VLOOKUP(data!$D21,data!$G$2:$L$100,6,0), "")</f>
        <v>0</v>
      </c>
      <c r="G21" s="0" t="str">
        <f aca="false">data!H21&amp;":"&amp;data!I21</f>
        <v>conservify:ATMEL_ATWINC1500-MR210PA:ATWINC1500-MR210PA</v>
      </c>
      <c r="H21" s="0" t="s">
        <v>134</v>
      </c>
      <c r="I21" s="0" t="s">
        <v>135</v>
      </c>
      <c r="J21" s="0" t="s">
        <v>121</v>
      </c>
      <c r="K21" s="0" t="n">
        <v>10</v>
      </c>
      <c r="L21" s="0" t="n">
        <v>10</v>
      </c>
    </row>
    <row r="22" customFormat="false" ht="12.8" hidden="false" customHeight="false" outlineLevel="0" collapsed="false">
      <c r="A22" s="0" t="str">
        <f aca="false">authority!A22</f>
        <v>ICs</v>
      </c>
      <c r="B22" s="0" t="str">
        <f aca="false">authority!B22</f>
        <v>conservify:SC70-5</v>
      </c>
      <c r="C22" s="0" t="str">
        <f aca="false">authority!C22</f>
        <v>MAX4466</v>
      </c>
      <c r="D22" s="0" t="str">
        <f aca="false">data!B22 &amp; ":" &amp; data!C22</f>
        <v>conservify:SC70-5:MAX4466</v>
      </c>
      <c r="E22" s="0" t="str">
        <f aca="false">IFERROR(VLOOKUP(data!$D22,data!$G$2:$L$100,5,0), "")</f>
        <v/>
      </c>
      <c r="F22" s="9" t="str">
        <f aca="false">IFERROR(VLOOKUP(data!$D22,data!$G$2:$L$100,6,0), "")</f>
        <v/>
      </c>
      <c r="G22" s="0" t="str">
        <f aca="false">data!H22&amp;":"&amp;data!I22</f>
        <v>conservify:FGPMMOPA6H:FGPMMOPA6H</v>
      </c>
      <c r="H22" s="0" t="s">
        <v>139</v>
      </c>
      <c r="I22" s="0" t="s">
        <v>140</v>
      </c>
      <c r="J22" s="0" t="s">
        <v>141</v>
      </c>
      <c r="K22" s="0" t="n">
        <v>20</v>
      </c>
      <c r="L22" s="0" t="n">
        <v>0</v>
      </c>
    </row>
    <row r="23" customFormat="false" ht="12.8" hidden="false" customHeight="false" outlineLevel="0" collapsed="false">
      <c r="A23" s="0" t="str">
        <f aca="false">authority!A23</f>
        <v>ICs</v>
      </c>
      <c r="B23" s="0" t="str">
        <f aca="false">authority!B23</f>
        <v>conservify:SOIC-8-N</v>
      </c>
      <c r="C23" s="0" t="str">
        <f aca="false">authority!C23</f>
        <v>PCF8523</v>
      </c>
      <c r="D23" s="0" t="str">
        <f aca="false">data!B23 &amp; ":" &amp; data!C23</f>
        <v>conservify:SOIC-8-N:PCF8523</v>
      </c>
      <c r="E23" s="0" t="n">
        <f aca="false">IFERROR(VLOOKUP(data!$D23,data!$G$2:$L$100,5,0), "")</f>
        <v>8</v>
      </c>
      <c r="F23" s="9" t="n">
        <f aca="false">IFERROR(VLOOKUP(data!$D23,data!$G$2:$L$100,6,0), "")</f>
        <v>100</v>
      </c>
      <c r="G23" s="0" t="str">
        <f aca="false">data!H23&amp;":"&amp;data!I23</f>
        <v>conservify:JST_SH_BM06B-SRSS-TB_1x06-1MP_P1.00mm_Vertical:CONN_01x06</v>
      </c>
      <c r="H23" s="0" t="s">
        <v>33</v>
      </c>
      <c r="I23" s="0" t="s">
        <v>34</v>
      </c>
      <c r="J23" s="0" t="s">
        <v>36</v>
      </c>
    </row>
    <row r="24" customFormat="false" ht="12.8" hidden="false" customHeight="false" outlineLevel="0" collapsed="false">
      <c r="A24" s="0" t="str">
        <f aca="false">authority!A24</f>
        <v>ICs</v>
      </c>
      <c r="B24" s="0" t="str">
        <f aca="false">authority!B24</f>
        <v>conservify:SOIC-8-N</v>
      </c>
      <c r="C24" s="0" t="str">
        <f aca="false">authority!C24</f>
        <v>S25FL116K0XMFI041</v>
      </c>
      <c r="D24" s="0" t="str">
        <f aca="false">data!B24 &amp; ":" &amp; data!C24</f>
        <v>conservify:SOIC-8-N:S25FL116K0XMFI041</v>
      </c>
      <c r="E24" s="0" t="n">
        <f aca="false">IFERROR(VLOOKUP(data!$D24,data!$G$2:$L$100,5,0), "")</f>
        <v>18</v>
      </c>
      <c r="F24" s="9" t="n">
        <f aca="false">IFERROR(VLOOKUP(data!$D24,data!$G$2:$L$100,6,0), "")</f>
        <v>0</v>
      </c>
      <c r="G24" s="0" t="str">
        <f aca="false">data!H24&amp;":"&amp;data!I24</f>
        <v>conservify:LED-0603:Yellow</v>
      </c>
      <c r="H24" s="0" t="s">
        <v>213</v>
      </c>
      <c r="I24" s="0" t="s">
        <v>224</v>
      </c>
      <c r="J24" s="0" t="s">
        <v>216</v>
      </c>
      <c r="K24" s="0" t="n">
        <v>100</v>
      </c>
      <c r="L24" s="0" t="n">
        <v>0</v>
      </c>
    </row>
    <row r="25" customFormat="false" ht="12.8" hidden="false" customHeight="false" outlineLevel="0" collapsed="false">
      <c r="A25" s="0" t="str">
        <f aca="false">authority!A25</f>
        <v>ICs</v>
      </c>
      <c r="B25" s="0" t="str">
        <f aca="false">authority!B25</f>
        <v>conservify:SOIC-8-N</v>
      </c>
      <c r="C25" s="0" t="str">
        <f aca="false">authority!C25</f>
        <v>TPS2052B</v>
      </c>
      <c r="D25" s="0" t="str">
        <f aca="false">data!B25 &amp; ":" &amp; data!C25</f>
        <v>conservify:SOIC-8-N:TPS2052B</v>
      </c>
      <c r="E25" s="0" t="n">
        <f aca="false">IFERROR(VLOOKUP(data!$D25,data!$G$2:$L$100,5,0), "")</f>
        <v>9</v>
      </c>
      <c r="F25" s="9" t="n">
        <f aca="false">IFERROR(VLOOKUP(data!$D25,data!$G$2:$L$100,6,0), "")</f>
        <v>13</v>
      </c>
      <c r="G25" s="0" t="str">
        <f aca="false">data!H25&amp;":"&amp;data!I25</f>
        <v>conservify:MICROSD:MICROSD</v>
      </c>
      <c r="H25" s="0" t="s">
        <v>44</v>
      </c>
      <c r="I25" s="0" t="s">
        <v>45</v>
      </c>
      <c r="J25" s="0" t="s">
        <v>47</v>
      </c>
      <c r="K25" s="0" t="n">
        <v>23</v>
      </c>
      <c r="L25" s="0" t="n">
        <v>25</v>
      </c>
    </row>
    <row r="26" customFormat="false" ht="12.8" hidden="false" customHeight="false" outlineLevel="0" collapsed="false">
      <c r="A26" s="0" t="str">
        <f aca="false">authority!A26</f>
        <v>ICs</v>
      </c>
      <c r="B26" s="0" t="str">
        <f aca="false">authority!B26</f>
        <v>conservify:SOIC-8-N</v>
      </c>
      <c r="C26" s="0" t="str">
        <f aca="false">authority!C26</f>
        <v>TL5209</v>
      </c>
      <c r="D26" s="0" t="str">
        <f aca="false">data!B26 &amp; ":" &amp; data!C26</f>
        <v>conservify:SOIC-8-N:TL5209</v>
      </c>
      <c r="E26" s="0" t="n">
        <f aca="false">IFERROR(VLOOKUP(data!$D26,data!$G$2:$L$100,5,0), "")</f>
        <v>38</v>
      </c>
      <c r="F26" s="9" t="n">
        <f aca="false">IFERROR(VLOOKUP(data!$D26,data!$G$2:$L$100,6,0), "")</f>
        <v>0</v>
      </c>
      <c r="G26" s="0" t="str">
        <f aca="false">data!H26&amp;":"&amp;data!I26</f>
        <v>conservify:Molex_CLIK-Mate_502382-0270_1x02_P1.25mm_Vertical:CONN_01x02</v>
      </c>
      <c r="H26" s="0" t="s">
        <v>49</v>
      </c>
      <c r="I26" s="0" t="s">
        <v>50</v>
      </c>
      <c r="J26" s="0" t="s">
        <v>51</v>
      </c>
      <c r="K26" s="0" t="n">
        <v>10</v>
      </c>
      <c r="L26" s="0" t="n">
        <v>50</v>
      </c>
    </row>
    <row r="27" customFormat="false" ht="12.8" hidden="false" customHeight="false" outlineLevel="0" collapsed="false">
      <c r="A27" s="0" t="str">
        <f aca="false">authority!A27</f>
        <v>ICs</v>
      </c>
      <c r="B27" s="0" t="str">
        <f aca="false">authority!B27</f>
        <v>conservify:SOIC-8-N</v>
      </c>
      <c r="C27" s="0" t="str">
        <f aca="false">authority!C27</f>
        <v>S25FL1xxK0XM</v>
      </c>
      <c r="D27" s="0" t="str">
        <f aca="false">data!B27 &amp; ":" &amp; data!C27</f>
        <v>conservify:SOIC-8-N:S25FL1xxK0XM</v>
      </c>
      <c r="E27" s="0" t="str">
        <f aca="false">IFERROR(VLOOKUP(data!$D27,data!$G$2:$L$100,5,0), "")</f>
        <v/>
      </c>
      <c r="F27" s="9" t="str">
        <f aca="false">IFERROR(VLOOKUP(data!$D27,data!$G$2:$L$100,6,0), "")</f>
        <v/>
      </c>
      <c r="G27" s="0" t="str">
        <f aca="false">data!H27&amp;":"&amp;data!I27</f>
        <v>conservify:SOIC-8-N:TPS2052B</v>
      </c>
      <c r="H27" s="0" t="s">
        <v>103</v>
      </c>
      <c r="I27" s="0" t="s">
        <v>111</v>
      </c>
      <c r="J27" s="0" t="s">
        <v>97</v>
      </c>
      <c r="K27" s="0" t="n">
        <v>9</v>
      </c>
      <c r="L27" s="0" t="n">
        <v>13</v>
      </c>
    </row>
    <row r="28" customFormat="false" ht="12.8" hidden="false" customHeight="false" outlineLevel="0" collapsed="false">
      <c r="A28" s="0" t="str">
        <f aca="false">authority!A28</f>
        <v>ICs</v>
      </c>
      <c r="B28" s="0" t="str">
        <f aca="false">authority!B28</f>
        <v>conservify:SOT-23-5_HandSoldering</v>
      </c>
      <c r="C28" s="0" t="str">
        <f aca="false">authority!C28</f>
        <v>24AA02E64</v>
      </c>
      <c r="D28" s="0" t="str">
        <f aca="false">data!B28 &amp; ":" &amp; data!C28</f>
        <v>conservify:SOT-23-5_HandSoldering:24AA02E64</v>
      </c>
      <c r="E28" s="0" t="n">
        <f aca="false">IFERROR(VLOOKUP(data!$D28,data!$G$2:$L$100,5,0), "")</f>
        <v>0</v>
      </c>
      <c r="F28" s="9" t="n">
        <f aca="false">IFERROR(VLOOKUP(data!$D28,data!$G$2:$L$100,6,0), "")</f>
        <v>0</v>
      </c>
      <c r="G28" s="0" t="str">
        <f aca="false">data!H28&amp;":"&amp;data!I28</f>
        <v>conservify:SOT-23-5_HandSoldering:24AA02E64</v>
      </c>
      <c r="H28" s="0" t="s">
        <v>118</v>
      </c>
      <c r="I28" s="0" t="s">
        <v>119</v>
      </c>
      <c r="J28" s="0" t="s">
        <v>121</v>
      </c>
    </row>
    <row r="29" customFormat="false" ht="12.8" hidden="false" customHeight="false" outlineLevel="0" collapsed="false">
      <c r="A29" s="0" t="str">
        <f aca="false">authority!A29</f>
        <v>ICs</v>
      </c>
      <c r="B29" s="0" t="str">
        <f aca="false">authority!B29</f>
        <v>conservify:SOT-23-5_HandSoldering</v>
      </c>
      <c r="C29" s="0" t="str">
        <f aca="false">authority!C29</f>
        <v>TPS2051B</v>
      </c>
      <c r="D29" s="0" t="str">
        <f aca="false">data!B29 &amp; ":" &amp; data!C29</f>
        <v>conservify:SOT-23-5_HandSoldering:TPS2051B</v>
      </c>
      <c r="E29" s="0" t="n">
        <f aca="false">IFERROR(VLOOKUP(data!$D29,data!$G$2:$L$100,5,0), "")</f>
        <v>4</v>
      </c>
      <c r="F29" s="9" t="n">
        <f aca="false">IFERROR(VLOOKUP(data!$D29,data!$G$2:$L$100,6,0), "")</f>
        <v>10</v>
      </c>
      <c r="G29" s="0" t="str">
        <f aca="false">data!H29&amp;":"&amp;data!I29</f>
        <v>conservify:Socket_Strip_Straight_1x01_Pitch2.54mm:Conn_01x01</v>
      </c>
      <c r="H29" s="0" t="s">
        <v>344</v>
      </c>
      <c r="I29" s="0" t="s">
        <v>345</v>
      </c>
      <c r="J29" s="0" t="s">
        <v>360</v>
      </c>
    </row>
    <row r="30" customFormat="false" ht="12.8" hidden="false" customHeight="false" outlineLevel="0" collapsed="false">
      <c r="A30" s="0" t="str">
        <f aca="false">authority!A30</f>
        <v>ICs</v>
      </c>
      <c r="B30" s="0" t="str">
        <f aca="false">authority!B30</f>
        <v>conservify:SSOP20-53</v>
      </c>
      <c r="C30" s="0" t="str">
        <f aca="false">authority!C30</f>
        <v>ADM3260</v>
      </c>
      <c r="D30" s="0" t="str">
        <f aca="false">data!B30 &amp; ":" &amp; data!C30</f>
        <v>conservify:SSOP20-53:ADM3260</v>
      </c>
      <c r="E30" s="0" t="n">
        <f aca="false">IFERROR(VLOOKUP(data!$D30,data!$G$2:$L$100,5,0), "")</f>
        <v>33</v>
      </c>
      <c r="F30" s="9" t="n">
        <f aca="false">IFERROR(VLOOKUP(data!$D30,data!$G$2:$L$100,6,0), "")</f>
        <v>0</v>
      </c>
      <c r="G30" s="0" t="str">
        <f aca="false">data!H30&amp;":"&amp;data!I30</f>
        <v>conservify:BAT_CR1210:BATTERY_CELL</v>
      </c>
      <c r="H30" s="0" t="s">
        <v>18</v>
      </c>
      <c r="I30" s="0" t="s">
        <v>19</v>
      </c>
      <c r="J30" s="0" t="s">
        <v>360</v>
      </c>
      <c r="K30" s="0" t="n">
        <v>36</v>
      </c>
      <c r="L30" s="0" t="n">
        <v>0</v>
      </c>
    </row>
    <row r="31" customFormat="false" ht="12.8" hidden="false" customHeight="false" outlineLevel="0" collapsed="false">
      <c r="A31" s="0" t="str">
        <f aca="false">authority!A31</f>
        <v>ICs</v>
      </c>
      <c r="B31" s="0" t="str">
        <f aca="false">authority!B31</f>
        <v>conservify:TQFP-48_7x7mm_Pitch0.5mm</v>
      </c>
      <c r="C31" s="0" t="str">
        <f aca="false">authority!C31</f>
        <v>ATSAMD21G18A-AU</v>
      </c>
      <c r="D31" s="0" t="str">
        <f aca="false">data!B31 &amp; ":" &amp; data!C31</f>
        <v>conservify:TQFP-48_7x7mm_Pitch0.5mm:ATSAMD21G18A-AU</v>
      </c>
      <c r="E31" s="0" t="n">
        <f aca="false">IFERROR(VLOOKUP(data!$D31,data!$G$2:$L$100,5,0), "")</f>
        <v>16</v>
      </c>
      <c r="F31" s="9" t="n">
        <f aca="false">IFERROR(VLOOKUP(data!$D31,data!$G$2:$L$100,6,0), "")</f>
        <v>30</v>
      </c>
      <c r="G31" s="0" t="str">
        <f aca="false">data!H31&amp;":"&amp;data!I31</f>
        <v>conservify:CAP-0603:47uF</v>
      </c>
      <c r="H31" s="0" t="s">
        <v>161</v>
      </c>
      <c r="I31" s="0" t="s">
        <v>193</v>
      </c>
      <c r="J31" s="0" t="s">
        <v>164</v>
      </c>
    </row>
    <row r="32" customFormat="false" ht="12.8" hidden="false" customHeight="false" outlineLevel="0" collapsed="false">
      <c r="A32" s="0" t="str">
        <f aca="false">authority!A32</f>
        <v>Modules</v>
      </c>
      <c r="B32" s="0" t="str">
        <f aca="false">authority!B32</f>
        <v>conservify:ATMEL_ATWINC1500-MR210PA</v>
      </c>
      <c r="C32" s="0" t="str">
        <f aca="false">authority!C32</f>
        <v>ATWINC1500-MR210PA</v>
      </c>
      <c r="D32" s="0" t="str">
        <f aca="false">data!B32 &amp; ":" &amp; data!C32</f>
        <v>conservify:ATMEL_ATWINC1500-MR210PA:ATWINC1500-MR210PA</v>
      </c>
      <c r="E32" s="0" t="n">
        <f aca="false">IFERROR(VLOOKUP(data!$D32,data!$G$2:$L$100,5,0), "")</f>
        <v>10</v>
      </c>
      <c r="F32" s="9" t="n">
        <f aca="false">IFERROR(VLOOKUP(data!$D32,data!$G$2:$L$100,6,0), "")</f>
        <v>10</v>
      </c>
      <c r="G32" s="0" t="str">
        <f aca="false">data!H32&amp;":"&amp;data!I32</f>
        <v>conservify:DFN-8-1EP_3x2mm_Pitch0.5mm:MAX1704XX</v>
      </c>
      <c r="H32" s="0" t="s">
        <v>90</v>
      </c>
      <c r="I32" s="0" t="s">
        <v>91</v>
      </c>
      <c r="J32" s="0" t="s">
        <v>93</v>
      </c>
    </row>
    <row r="33" customFormat="false" ht="12.8" hidden="false" customHeight="false" outlineLevel="0" collapsed="false">
      <c r="A33" s="0" t="str">
        <f aca="false">authority!A33</f>
        <v>Modules</v>
      </c>
      <c r="B33" s="0" t="str">
        <f aca="false">authority!B33</f>
        <v>conservify:FGPMMOPA6H</v>
      </c>
      <c r="C33" s="0" t="str">
        <f aca="false">authority!C33</f>
        <v>FGPMMOPA6H</v>
      </c>
      <c r="D33" s="0" t="str">
        <f aca="false">data!B33 &amp; ":" &amp; data!C33</f>
        <v>conservify:FGPMMOPA6H:FGPMMOPA6H</v>
      </c>
      <c r="E33" s="0" t="n">
        <f aca="false">IFERROR(VLOOKUP(data!$D33,data!$G$2:$L$100,5,0), "")</f>
        <v>20</v>
      </c>
      <c r="F33" s="9" t="n">
        <f aca="false">IFERROR(VLOOKUP(data!$D33,data!$G$2:$L$100,6,0), "")</f>
        <v>0</v>
      </c>
      <c r="G33" s="0" t="str">
        <f aca="false">data!H33&amp;":"&amp;data!I33</f>
        <v>conservify:QFN-16_3x3mm:BQ24074RGTT</v>
      </c>
      <c r="H33" s="0" t="s">
        <v>95</v>
      </c>
      <c r="I33" s="0" t="s">
        <v>96</v>
      </c>
      <c r="J33" s="0" t="s">
        <v>97</v>
      </c>
      <c r="K33" s="0" t="n">
        <v>26</v>
      </c>
      <c r="L33" s="0" t="n">
        <v>0</v>
      </c>
    </row>
    <row r="34" customFormat="false" ht="12.8" hidden="false" customHeight="false" outlineLevel="0" collapsed="false">
      <c r="A34" s="0" t="str">
        <f aca="false">authority!A34</f>
        <v>Modules</v>
      </c>
      <c r="B34" s="0" t="str">
        <f aca="false">authority!B34</f>
        <v>conservify:RFM9xW</v>
      </c>
      <c r="C34" s="0" t="str">
        <f aca="false">authority!C34</f>
        <v>RFM95W</v>
      </c>
      <c r="D34" s="0" t="str">
        <f aca="false">data!B34 &amp; ":" &amp; data!C34</f>
        <v>conservify:RFM9xW:RFM95W</v>
      </c>
      <c r="E34" s="0" t="n">
        <f aca="false">IFERROR(VLOOKUP(data!$D34,data!$G$2:$L$100,5,0), "")</f>
        <v>0</v>
      </c>
      <c r="F34" s="9" t="n">
        <f aca="false">IFERROR(VLOOKUP(data!$D34,data!$G$2:$L$100,6,0), "")</f>
        <v>0</v>
      </c>
      <c r="G34" s="0" t="str">
        <f aca="false">data!H34&amp;":"&amp;data!I34</f>
        <v>conservify:RES-0603:180R</v>
      </c>
      <c r="H34" s="0" t="s">
        <v>230</v>
      </c>
      <c r="I34" s="0" t="s">
        <v>242</v>
      </c>
      <c r="J34" s="0" t="s">
        <v>233</v>
      </c>
      <c r="K34" s="0" t="n">
        <v>100</v>
      </c>
      <c r="L34" s="0" t="n">
        <v>0</v>
      </c>
    </row>
    <row r="35" customFormat="false" ht="12.8" hidden="false" customHeight="false" outlineLevel="0" collapsed="false">
      <c r="A35" s="0" t="str">
        <f aca="false">authority!A35</f>
        <v>Others</v>
      </c>
      <c r="B35" s="0" t="str">
        <f aca="false">authority!B35</f>
        <v>conservify:SOT-1016</v>
      </c>
      <c r="C35" s="0" t="str">
        <f aca="false">authority!C35</f>
        <v>PMEG3020CPA</v>
      </c>
      <c r="D35" s="0" t="str">
        <f aca="false">data!B35 &amp; ":" &amp; data!C35</f>
        <v>conservify:SOT-1016:PMEG3020CPA</v>
      </c>
      <c r="E35" s="0" t="n">
        <f aca="false">IFERROR(VLOOKUP(data!$D35,data!$G$2:$L$100,5,0), "")</f>
        <v>28</v>
      </c>
      <c r="F35" s="9" t="n">
        <f aca="false">IFERROR(VLOOKUP(data!$D35,data!$G$2:$L$100,6,0), "")</f>
        <v>100</v>
      </c>
      <c r="G35" s="0" t="str">
        <f aca="false">data!H35&amp;":"&amp;data!I35</f>
        <v>conservify:RES-0603:1K18</v>
      </c>
      <c r="H35" s="0" t="s">
        <v>230</v>
      </c>
      <c r="I35" s="0" t="s">
        <v>264</v>
      </c>
      <c r="J35" s="0" t="s">
        <v>266</v>
      </c>
    </row>
    <row r="36" customFormat="false" ht="12.8" hidden="false" customHeight="false" outlineLevel="0" collapsed="false">
      <c r="A36" s="0" t="str">
        <f aca="false">authority!A36</f>
        <v>Others</v>
      </c>
      <c r="B36" s="0" t="str">
        <f aca="false">authority!B36</f>
        <v>conservify:SOT-143B</v>
      </c>
      <c r="C36" s="0" t="str">
        <f aca="false">authority!C36</f>
        <v>PRTR5V0U2X</v>
      </c>
      <c r="D36" s="0" t="str">
        <f aca="false">data!B36 &amp; ":" &amp; data!C36</f>
        <v>conservify:SOT-143B:PRTR5V0U2X</v>
      </c>
      <c r="E36" s="0" t="n">
        <f aca="false">IFERROR(VLOOKUP(data!$D36,data!$G$2:$L$100,5,0), "")</f>
        <v>50</v>
      </c>
      <c r="F36" s="9" t="n">
        <f aca="false">IFERROR(VLOOKUP(data!$D36,data!$G$2:$L$100,6,0), "")</f>
        <v>0</v>
      </c>
      <c r="G36" s="0" t="str">
        <f aca="false">data!H36&amp;":"&amp;data!I36</f>
        <v>conservify:RES-0603:2K94</v>
      </c>
      <c r="H36" s="0" t="s">
        <v>230</v>
      </c>
      <c r="I36" s="0" t="s">
        <v>268</v>
      </c>
      <c r="J36" s="0" t="s">
        <v>266</v>
      </c>
    </row>
    <row r="37" customFormat="false" ht="12.8" hidden="false" customHeight="false" outlineLevel="0" collapsed="false">
      <c r="A37" s="0" t="str">
        <f aca="false">authority!A37</f>
        <v>Passives</v>
      </c>
      <c r="B37" s="0" t="str">
        <f aca="false">authority!B37</f>
        <v>conservify:BOURNS-TC33X-2</v>
      </c>
      <c r="C37" s="0" t="str">
        <f aca="false">authority!C37</f>
        <v>TC33X-2-104E (100K)</v>
      </c>
      <c r="D37" s="0" t="str">
        <f aca="false">data!B37 &amp; ":" &amp; data!C37</f>
        <v>conservify:BOURNS-TC33X-2:TC33X-2-104E (100K)</v>
      </c>
      <c r="E37" s="0" t="str">
        <f aca="false">IFERROR(VLOOKUP(data!$D37,data!$G$2:$L$100,5,0), "")</f>
        <v/>
      </c>
      <c r="F37" s="9" t="str">
        <f aca="false">IFERROR(VLOOKUP(data!$D37,data!$G$2:$L$100,6,0), "")</f>
        <v/>
      </c>
      <c r="G37" s="0" t="str">
        <f aca="false">data!H37&amp;":"&amp;data!I37</f>
        <v>conservify:RES-0603:46K4</v>
      </c>
      <c r="H37" s="0" t="s">
        <v>230</v>
      </c>
      <c r="I37" s="0" t="s">
        <v>260</v>
      </c>
      <c r="J37" s="0" t="s">
        <v>262</v>
      </c>
    </row>
    <row r="38" customFormat="false" ht="12.8" hidden="false" customHeight="false" outlineLevel="0" collapsed="false">
      <c r="A38" s="0" t="str">
        <f aca="false">authority!A38</f>
        <v>Passives</v>
      </c>
      <c r="B38" s="0" t="str">
        <f aca="false">authority!B38</f>
        <v>conservify:CAP-0603</v>
      </c>
      <c r="C38" s="0" t="str">
        <f aca="false">authority!C38</f>
        <v>18pF</v>
      </c>
      <c r="D38" s="0" t="str">
        <f aca="false">data!B38 &amp; ":" &amp; data!C38</f>
        <v>conservify:CAP-0603:18pF</v>
      </c>
      <c r="E38" s="0" t="n">
        <f aca="false">IFERROR(VLOOKUP(data!$D38,data!$G$2:$L$100,5,0), "")</f>
        <v>0</v>
      </c>
      <c r="F38" s="9" t="n">
        <f aca="false">IFERROR(VLOOKUP(data!$D38,data!$G$2:$L$100,6,0), "")</f>
        <v>0</v>
      </c>
      <c r="G38" s="0" t="str">
        <f aca="false">data!H38&amp;":"&amp;data!I38</f>
        <v>conservify:RFM9xW:RFM95W</v>
      </c>
      <c r="H38" s="0" t="s">
        <v>143</v>
      </c>
      <c r="I38" s="0" t="s">
        <v>144</v>
      </c>
      <c r="J38" s="0" t="s">
        <v>360</v>
      </c>
    </row>
    <row r="39" customFormat="false" ht="12.8" hidden="false" customHeight="false" outlineLevel="0" collapsed="false">
      <c r="A39" s="0" t="str">
        <f aca="false">authority!A39</f>
        <v>Passives</v>
      </c>
      <c r="B39" s="0" t="str">
        <f aca="false">authority!B39</f>
        <v>conservify:CAP-0603</v>
      </c>
      <c r="C39" s="0" t="str">
        <f aca="false">authority!C39</f>
        <v>22pF</v>
      </c>
      <c r="D39" s="0" t="str">
        <f aca="false">data!B39 &amp; ":" &amp; data!C39</f>
        <v>conservify:CAP-0603:22pF</v>
      </c>
      <c r="E39" s="0" t="str">
        <f aca="false">IFERROR(VLOOKUP(data!$D39,data!$G$2:$L$100,5,0), "")</f>
        <v/>
      </c>
      <c r="F39" s="9" t="str">
        <f aca="false">IFERROR(VLOOKUP(data!$D39,data!$G$2:$L$100,6,0), "")</f>
        <v/>
      </c>
      <c r="G39" s="0" t="str">
        <f aca="false">data!H39&amp;":"&amp;data!I39</f>
        <v>conservify:SOIC-8-N:PCF8523</v>
      </c>
      <c r="H39" s="0" t="s">
        <v>103</v>
      </c>
      <c r="I39" s="0" t="s">
        <v>104</v>
      </c>
      <c r="J39" s="0" t="s">
        <v>106</v>
      </c>
      <c r="K39" s="0" t="n">
        <v>8</v>
      </c>
      <c r="L39" s="0" t="n">
        <v>100</v>
      </c>
    </row>
    <row r="40" customFormat="false" ht="12.8" hidden="false" customHeight="false" outlineLevel="0" collapsed="false">
      <c r="A40" s="0" t="str">
        <f aca="false">authority!A40</f>
        <v>Passives</v>
      </c>
      <c r="B40" s="0" t="str">
        <f aca="false">authority!B40</f>
        <v>conservify:CAP-0603</v>
      </c>
      <c r="C40" s="0" t="str">
        <f aca="false">authority!C40</f>
        <v>100pF</v>
      </c>
      <c r="D40" s="0" t="str">
        <f aca="false">data!B40 &amp; ":" &amp; data!C40</f>
        <v>conservify:CAP-0603:100pF</v>
      </c>
      <c r="E40" s="0" t="str">
        <f aca="false">IFERROR(VLOOKUP(data!$D40,data!$G$2:$L$100,5,0), "")</f>
        <v/>
      </c>
      <c r="F40" s="9" t="str">
        <f aca="false">IFERROR(VLOOKUP(data!$D40,data!$G$2:$L$100,6,0), "")</f>
        <v/>
      </c>
      <c r="G40" s="0" t="str">
        <f aca="false">data!H40&amp;":"&amp;data!I40</f>
        <v>conservify:BNC:CONN_01X02</v>
      </c>
      <c r="H40" s="0" t="s">
        <v>22</v>
      </c>
      <c r="I40" s="0" t="s">
        <v>23</v>
      </c>
      <c r="J40" s="0" t="s">
        <v>25</v>
      </c>
    </row>
    <row r="41" customFormat="false" ht="12.8" hidden="false" customHeight="false" outlineLevel="0" collapsed="false">
      <c r="A41" s="0" t="str">
        <f aca="false">authority!A41</f>
        <v>Passives</v>
      </c>
      <c r="B41" s="0" t="str">
        <f aca="false">authority!B41</f>
        <v>conservify:CAP-0603</v>
      </c>
      <c r="C41" s="0" t="str">
        <f aca="false">authority!C41</f>
        <v>10nF</v>
      </c>
      <c r="D41" s="0" t="str">
        <f aca="false">data!B41 &amp; ":" &amp; data!C41</f>
        <v>conservify:CAP-0603:10nF</v>
      </c>
      <c r="E41" s="0" t="n">
        <f aca="false">IFERROR(VLOOKUP(data!$D41,data!$G$2:$L$100,5,0), "")</f>
        <v>0</v>
      </c>
      <c r="F41" s="9" t="n">
        <f aca="false">IFERROR(VLOOKUP(data!$D41,data!$G$2:$L$100,6,0), "")</f>
        <v>0</v>
      </c>
      <c r="G41" s="0" t="str">
        <f aca="false">data!H41&amp;":"&amp;data!I41</f>
        <v>conservify:SOT-1016:PMEG3020CPA</v>
      </c>
      <c r="H41" s="0" t="s">
        <v>146</v>
      </c>
      <c r="I41" s="0" t="s">
        <v>147</v>
      </c>
      <c r="J41" s="0" t="s">
        <v>149</v>
      </c>
      <c r="K41" s="0" t="n">
        <v>28</v>
      </c>
      <c r="L41" s="0" t="n">
        <v>100</v>
      </c>
    </row>
    <row r="42" customFormat="false" ht="12.8" hidden="false" customHeight="false" outlineLevel="0" collapsed="false">
      <c r="A42" s="0" t="str">
        <f aca="false">authority!A42</f>
        <v>Passives</v>
      </c>
      <c r="B42" s="0" t="str">
        <f aca="false">authority!B42</f>
        <v>conservify:CAP-0603</v>
      </c>
      <c r="C42" s="0" t="str">
        <f aca="false">authority!C42</f>
        <v>4.7uF</v>
      </c>
      <c r="D42" s="0" t="str">
        <f aca="false">data!B42 &amp; ":" &amp; data!C42</f>
        <v>conservify:CAP-0603:4.7uF</v>
      </c>
      <c r="E42" s="0" t="n">
        <f aca="false">IFERROR(VLOOKUP(data!$D42,data!$G$2:$L$100,5,0), "")</f>
        <v>0</v>
      </c>
      <c r="F42" s="9" t="n">
        <f aca="false">IFERROR(VLOOKUP(data!$D42,data!$G$2:$L$100,6,0), "")</f>
        <v>0</v>
      </c>
      <c r="G42" s="0" t="str">
        <f aca="false">data!H42&amp;":"&amp;data!I42</f>
        <v>conservify:SSOP20-53:ADM3260</v>
      </c>
      <c r="H42" s="0" t="s">
        <v>124</v>
      </c>
      <c r="I42" s="0" t="s">
        <v>125</v>
      </c>
      <c r="J42" s="0" t="s">
        <v>127</v>
      </c>
      <c r="K42" s="0" t="n">
        <v>33</v>
      </c>
      <c r="L42" s="0" t="n">
        <v>0</v>
      </c>
    </row>
    <row r="43" customFormat="false" ht="12.8" hidden="false" customHeight="false" outlineLevel="0" collapsed="false">
      <c r="A43" s="0" t="str">
        <f aca="false">authority!A43</f>
        <v>Passives</v>
      </c>
      <c r="B43" s="0" t="str">
        <f aca="false">authority!B43</f>
        <v>conservify:CAP-0603</v>
      </c>
      <c r="C43" s="0" t="str">
        <f aca="false">authority!C43</f>
        <v>4.7nF</v>
      </c>
      <c r="D43" s="0" t="str">
        <f aca="false">data!B43 &amp; ":" &amp; data!C43</f>
        <v>conservify:CAP-0603:4.7nF</v>
      </c>
      <c r="E43" s="0" t="n">
        <f aca="false">IFERROR(VLOOKUP(data!$D43,data!$G$2:$L$100,5,0), "")</f>
        <v>0</v>
      </c>
      <c r="F43" s="9" t="n">
        <f aca="false">IFERROR(VLOOKUP(data!$D43,data!$G$2:$L$100,6,0), "")</f>
        <v>0</v>
      </c>
      <c r="G43" s="0" t="str">
        <f aca="false">data!H43&amp;":"&amp;data!I43</f>
        <v>conservify:CAP-0603:10nF</v>
      </c>
      <c r="H43" s="0" t="s">
        <v>161</v>
      </c>
      <c r="I43" s="0" t="s">
        <v>172</v>
      </c>
      <c r="J43" s="0" t="s">
        <v>164</v>
      </c>
    </row>
    <row r="44" customFormat="false" ht="12.8" hidden="false" customHeight="false" outlineLevel="0" collapsed="false">
      <c r="A44" s="0" t="str">
        <f aca="false">authority!A44</f>
        <v>Passives</v>
      </c>
      <c r="B44" s="0" t="str">
        <f aca="false">authority!B44</f>
        <v>conservify:CAP-0603</v>
      </c>
      <c r="C44" s="0" t="str">
        <f aca="false">authority!C44</f>
        <v>100nF</v>
      </c>
      <c r="D44" s="0" t="str">
        <f aca="false">data!B44 &amp; ":" &amp; data!C44</f>
        <v>conservify:CAP-0603:100nF</v>
      </c>
      <c r="E44" s="0" t="n">
        <f aca="false">IFERROR(VLOOKUP(data!$D44,data!$G$2:$L$100,5,0), "")</f>
        <v>0</v>
      </c>
      <c r="F44" s="9" t="n">
        <f aca="false">IFERROR(VLOOKUP(data!$D44,data!$G$2:$L$100,6,0), "")</f>
        <v>0</v>
      </c>
      <c r="G44" s="0" t="str">
        <f aca="false">data!H44&amp;":"&amp;data!I44</f>
        <v>conservify:CAP-0603:2.2uF</v>
      </c>
      <c r="H44" s="0" t="s">
        <v>161</v>
      </c>
      <c r="I44" s="0" t="s">
        <v>198</v>
      </c>
      <c r="J44" s="0" t="s">
        <v>200</v>
      </c>
      <c r="K44" s="0" t="n">
        <v>248</v>
      </c>
      <c r="L44" s="0" t="n">
        <v>0</v>
      </c>
    </row>
    <row r="45" customFormat="false" ht="12.8" hidden="false" customHeight="false" outlineLevel="0" collapsed="false">
      <c r="A45" s="0" t="str">
        <f aca="false">authority!A45</f>
        <v>Passives</v>
      </c>
      <c r="B45" s="0" t="str">
        <f aca="false">authority!B45</f>
        <v>conservify:CAP-0603</v>
      </c>
      <c r="C45" s="0" t="str">
        <f aca="false">authority!C45</f>
        <v>10uF</v>
      </c>
      <c r="D45" s="0" t="str">
        <f aca="false">data!B45 &amp; ":" &amp; data!C45</f>
        <v>conservify:CAP-0603:10uF</v>
      </c>
      <c r="E45" s="0" t="n">
        <f aca="false">IFERROR(VLOOKUP(data!$D45,data!$G$2:$L$100,5,0), "")</f>
        <v>0</v>
      </c>
      <c r="F45" s="9" t="n">
        <f aca="false">IFERROR(VLOOKUP(data!$D45,data!$G$2:$L$100,6,0), "")</f>
        <v>0</v>
      </c>
      <c r="G45" s="0" t="str">
        <f aca="false">data!H45&amp;":"&amp;data!I45</f>
        <v>conservify:CAP-0603:4.7nF</v>
      </c>
      <c r="H45" s="0" t="s">
        <v>161</v>
      </c>
      <c r="I45" s="0" t="s">
        <v>178</v>
      </c>
      <c r="J45" s="0" t="s">
        <v>180</v>
      </c>
    </row>
    <row r="46" customFormat="false" ht="12.8" hidden="false" customHeight="false" outlineLevel="0" collapsed="false">
      <c r="A46" s="0" t="str">
        <f aca="false">authority!A46</f>
        <v>Passives</v>
      </c>
      <c r="B46" s="0" t="str">
        <f aca="false">authority!B46</f>
        <v>conservify:CAP-0603</v>
      </c>
      <c r="C46" s="0" t="str">
        <f aca="false">authority!C46</f>
        <v>1uF</v>
      </c>
      <c r="D46" s="0" t="str">
        <f aca="false">data!B46 &amp; ":" &amp; data!C46</f>
        <v>conservify:CAP-0603:1uF</v>
      </c>
      <c r="E46" s="0" t="n">
        <f aca="false">IFERROR(VLOOKUP(data!$D46,data!$G$2:$L$100,5,0), "")</f>
        <v>0</v>
      </c>
      <c r="F46" s="9" t="n">
        <f aca="false">IFERROR(VLOOKUP(data!$D46,data!$G$2:$L$100,6,0), "")</f>
        <v>0</v>
      </c>
      <c r="G46" s="0" t="str">
        <f aca="false">data!H46&amp;":"&amp;data!I46</f>
        <v>conservify:CAP-0603:470pF</v>
      </c>
      <c r="H46" s="0" t="s">
        <v>161</v>
      </c>
      <c r="I46" s="0" t="s">
        <v>195</v>
      </c>
      <c r="J46" s="0" t="s">
        <v>184</v>
      </c>
      <c r="K46" s="0" t="n">
        <v>98</v>
      </c>
      <c r="L46" s="0" t="n">
        <v>0</v>
      </c>
    </row>
    <row r="47" customFormat="false" ht="12.8" hidden="false" customHeight="false" outlineLevel="0" collapsed="false">
      <c r="A47" s="0" t="str">
        <f aca="false">authority!A47</f>
        <v>Passives</v>
      </c>
      <c r="B47" s="0" t="str">
        <f aca="false">authority!B47</f>
        <v>conservify:CAP-0603</v>
      </c>
      <c r="C47" s="0" t="str">
        <f aca="false">authority!C47</f>
        <v>47uF</v>
      </c>
      <c r="D47" s="0" t="str">
        <f aca="false">data!B47 &amp; ":" &amp; data!C47</f>
        <v>conservify:CAP-0603:47uF</v>
      </c>
      <c r="E47" s="0" t="n">
        <f aca="false">IFERROR(VLOOKUP(data!$D47,data!$G$2:$L$100,5,0), "")</f>
        <v>0</v>
      </c>
      <c r="F47" s="9" t="n">
        <f aca="false">IFERROR(VLOOKUP(data!$D47,data!$G$2:$L$100,6,0), "")</f>
        <v>0</v>
      </c>
      <c r="G47" s="0" t="str">
        <f aca="false">data!H47&amp;":"&amp;data!I47</f>
        <v>conservify:HDR_02x05_Pitch1.27mm_SMD_SWD:CONN_02x05_SWD</v>
      </c>
      <c r="H47" s="0" t="s">
        <v>28</v>
      </c>
      <c r="I47" s="0" t="s">
        <v>29</v>
      </c>
      <c r="J47" s="0" t="s">
        <v>31</v>
      </c>
      <c r="K47" s="0" t="n">
        <v>39</v>
      </c>
      <c r="L47" s="0" t="n">
        <v>0</v>
      </c>
    </row>
    <row r="48" customFormat="false" ht="12.8" hidden="false" customHeight="false" outlineLevel="0" collapsed="false">
      <c r="A48" s="0" t="str">
        <f aca="false">authority!A48</f>
        <v>Passives</v>
      </c>
      <c r="B48" s="0" t="str">
        <f aca="false">authority!B48</f>
        <v>conservify:CAP-0603</v>
      </c>
      <c r="C48" s="0" t="str">
        <f aca="false">authority!C48</f>
        <v>470pF</v>
      </c>
      <c r="D48" s="0" t="str">
        <f aca="false">data!B48 &amp; ":" &amp; data!C48</f>
        <v>conservify:CAP-0603:470pF</v>
      </c>
      <c r="E48" s="0" t="n">
        <f aca="false">IFERROR(VLOOKUP(data!$D48,data!$G$2:$L$100,5,0), "")</f>
        <v>98</v>
      </c>
      <c r="F48" s="9" t="n">
        <f aca="false">IFERROR(VLOOKUP(data!$D48,data!$G$2:$L$100,6,0), "")</f>
        <v>0</v>
      </c>
      <c r="G48" s="0" t="str">
        <f aca="false">data!H48&amp;":"&amp;data!I48</f>
        <v>conservify:LED-0603:Orange</v>
      </c>
      <c r="H48" s="0" t="s">
        <v>213</v>
      </c>
      <c r="I48" s="0" t="s">
        <v>214</v>
      </c>
      <c r="J48" s="0" t="s">
        <v>216</v>
      </c>
      <c r="K48" s="0" t="n">
        <v>100</v>
      </c>
      <c r="L48" s="0" t="n">
        <v>0</v>
      </c>
    </row>
    <row r="49" customFormat="false" ht="12.8" hidden="false" customHeight="false" outlineLevel="0" collapsed="false">
      <c r="A49" s="0" t="str">
        <f aca="false">authority!A49</f>
        <v>Passives</v>
      </c>
      <c r="B49" s="0" t="str">
        <f aca="false">authority!B49</f>
        <v>conservify:CAP-0603</v>
      </c>
      <c r="C49" s="0" t="str">
        <f aca="false">authority!C49</f>
        <v>2.2uF</v>
      </c>
      <c r="D49" s="0" t="str">
        <f aca="false">data!B49 &amp; ":" &amp; data!C49</f>
        <v>conservify:CAP-0603:2.2uF</v>
      </c>
      <c r="E49" s="0" t="n">
        <f aca="false">IFERROR(VLOOKUP(data!$D49,data!$G$2:$L$100,5,0), "")</f>
        <v>248</v>
      </c>
      <c r="F49" s="9" t="n">
        <f aca="false">IFERROR(VLOOKUP(data!$D49,data!$G$2:$L$100,6,0), "")</f>
        <v>0</v>
      </c>
      <c r="G49" s="0" t="str">
        <f aca="false">data!H49&amp;":"&amp;data!I49</f>
        <v>conservify:MF-PSMF020X:MF-PSMF050X-2</v>
      </c>
      <c r="H49" s="0" t="s">
        <v>227</v>
      </c>
      <c r="I49" s="0" t="s">
        <v>228</v>
      </c>
      <c r="J49" s="0" t="s">
        <v>159</v>
      </c>
      <c r="K49" s="0" t="n">
        <v>18</v>
      </c>
      <c r="L49" s="0" t="n">
        <v>100</v>
      </c>
    </row>
    <row r="50" customFormat="false" ht="12.8" hidden="false" customHeight="false" outlineLevel="0" collapsed="false">
      <c r="A50" s="0" t="str">
        <f aca="false">authority!A50</f>
        <v>Passives</v>
      </c>
      <c r="B50" s="0" t="str">
        <f aca="false">authority!B50</f>
        <v>conservify:CAP-0603</v>
      </c>
      <c r="C50" s="0" t="str">
        <f aca="false">authority!C50</f>
        <v>4.7uF 10V X5R</v>
      </c>
      <c r="D50" s="0" t="str">
        <f aca="false">data!B50 &amp; ":" &amp; data!C50</f>
        <v>conservify:CAP-0603:4.7uF 10V X5R</v>
      </c>
      <c r="E50" s="0" t="str">
        <f aca="false">IFERROR(VLOOKUP(data!$D50,data!$G$2:$L$100,5,0), "")</f>
        <v/>
      </c>
      <c r="F50" s="9" t="str">
        <f aca="false">IFERROR(VLOOKUP(data!$D50,data!$G$2:$L$100,6,0), "")</f>
        <v/>
      </c>
      <c r="G50" s="0" t="str">
        <f aca="false">data!H50&amp;":"&amp;data!I50</f>
        <v>conservify:MICRO-USB:MICRO-USB</v>
      </c>
      <c r="H50" s="0" t="s">
        <v>39</v>
      </c>
      <c r="I50" s="0" t="s">
        <v>40</v>
      </c>
      <c r="J50" s="0" t="s">
        <v>42</v>
      </c>
      <c r="K50" s="0" t="n">
        <v>9</v>
      </c>
      <c r="L50" s="0" t="n">
        <v>50</v>
      </c>
    </row>
    <row r="51" customFormat="false" ht="12.8" hidden="false" customHeight="false" outlineLevel="0" collapsed="false">
      <c r="A51" s="0" t="str">
        <f aca="false">authority!A51</f>
        <v>Passives</v>
      </c>
      <c r="B51" s="0" t="str">
        <f aca="false">authority!B51</f>
        <v>conservify:CAP-0603</v>
      </c>
      <c r="C51" s="0" t="str">
        <f aca="false">authority!C51</f>
        <v>4.7nF 25V X7R</v>
      </c>
      <c r="D51" s="0" t="str">
        <f aca="false">data!B51 &amp; ":" &amp; data!C51</f>
        <v>conservify:CAP-0603:4.7nF 25V X7R</v>
      </c>
      <c r="E51" s="0" t="str">
        <f aca="false">IFERROR(VLOOKUP(data!$D51,data!$G$2:$L$100,5,0), "")</f>
        <v/>
      </c>
      <c r="F51" s="9" t="str">
        <f aca="false">IFERROR(VLOOKUP(data!$D51,data!$G$2:$L$100,6,0), "")</f>
        <v/>
      </c>
      <c r="G51" s="0" t="str">
        <f aca="false">data!H51&amp;":"&amp;data!I51</f>
        <v>conservify:Molex_CLIK-Mate_502382-0370_1x03_P1.25mm_Vertical:CONN_01x03_SERIAL</v>
      </c>
      <c r="H51" s="0" t="s">
        <v>53</v>
      </c>
      <c r="I51" s="0" t="s">
        <v>57</v>
      </c>
      <c r="J51" s="0" t="s">
        <v>51</v>
      </c>
    </row>
    <row r="52" customFormat="false" ht="12.8" hidden="false" customHeight="false" outlineLevel="0" collapsed="false">
      <c r="A52" s="0" t="str">
        <f aca="false">authority!A52</f>
        <v>Passives</v>
      </c>
      <c r="B52" s="0" t="str">
        <f aca="false">authority!B52</f>
        <v>conservify:CAP-0603</v>
      </c>
      <c r="C52" s="0" t="str">
        <f aca="false">authority!C52</f>
        <v>1uF 50V X5R</v>
      </c>
      <c r="D52" s="0" t="str">
        <f aca="false">data!B52 &amp; ":" &amp; data!C52</f>
        <v>conservify:CAP-0603:1uF 50V X5R</v>
      </c>
      <c r="E52" s="0" t="str">
        <f aca="false">IFERROR(VLOOKUP(data!$D52,data!$G$2:$L$100,5,0), "")</f>
        <v/>
      </c>
      <c r="F52" s="9" t="str">
        <f aca="false">IFERROR(VLOOKUP(data!$D52,data!$G$2:$L$100,6,0), "")</f>
        <v/>
      </c>
      <c r="G52" s="0" t="str">
        <f aca="false">data!H52&amp;":"&amp;data!I52</f>
        <v>conservify:RES-0603:165.7K</v>
      </c>
      <c r="H52" s="0" t="s">
        <v>230</v>
      </c>
      <c r="I52" s="0" t="s">
        <v>271</v>
      </c>
      <c r="J52" s="0" t="s">
        <v>233</v>
      </c>
      <c r="K52" s="0" t="n">
        <v>98</v>
      </c>
      <c r="L52" s="0" t="n">
        <v>0</v>
      </c>
    </row>
    <row r="53" customFormat="false" ht="12.8" hidden="false" customHeight="false" outlineLevel="0" collapsed="false">
      <c r="A53" s="0" t="str">
        <f aca="false">authority!A53</f>
        <v>Passives</v>
      </c>
      <c r="B53" s="0" t="str">
        <f aca="false">authority!B53</f>
        <v>conservify:CAP-0603</v>
      </c>
      <c r="C53" s="0" t="str">
        <f aca="false">authority!C53</f>
        <v>1uF 10V X5R</v>
      </c>
      <c r="D53" s="0" t="str">
        <f aca="false">data!B53 &amp; ":" &amp; data!C53</f>
        <v>conservify:CAP-0603:1uF 10V X5R</v>
      </c>
      <c r="E53" s="0" t="str">
        <f aca="false">IFERROR(VLOOKUP(data!$D53,data!$G$2:$L$100,5,0), "")</f>
        <v/>
      </c>
      <c r="F53" s="9" t="str">
        <f aca="false">IFERROR(VLOOKUP(data!$D53,data!$G$2:$L$100,6,0), "")</f>
        <v/>
      </c>
      <c r="G53" s="0" t="str">
        <f aca="false">data!H53&amp;":"&amp;data!I53</f>
        <v>conservify:RES-0603:1M</v>
      </c>
      <c r="H53" s="0" t="s">
        <v>230</v>
      </c>
      <c r="I53" s="0" t="s">
        <v>248</v>
      </c>
      <c r="J53" s="0" t="s">
        <v>233</v>
      </c>
      <c r="K53" s="0" t="n">
        <v>100</v>
      </c>
      <c r="L53" s="0" t="n">
        <v>0</v>
      </c>
    </row>
    <row r="54" customFormat="false" ht="12.8" hidden="false" customHeight="false" outlineLevel="0" collapsed="false">
      <c r="A54" s="0" t="str">
        <f aca="false">authority!A54</f>
        <v>Passives</v>
      </c>
      <c r="B54" s="0" t="str">
        <f aca="false">authority!B54</f>
        <v>conservify:CAP-0603</v>
      </c>
      <c r="C54" s="0" t="str">
        <f aca="false">authority!C54</f>
        <v>0.1uF</v>
      </c>
      <c r="D54" s="0" t="str">
        <f aca="false">data!B54 &amp; ":" &amp; data!C54</f>
        <v>conservify:CAP-0603:0.1uF</v>
      </c>
      <c r="E54" s="0" t="str">
        <f aca="false">IFERROR(VLOOKUP(data!$D54,data!$G$2:$L$100,5,0), "")</f>
        <v/>
      </c>
      <c r="F54" s="9" t="str">
        <f aca="false">IFERROR(VLOOKUP(data!$D54,data!$G$2:$L$100,6,0), "")</f>
        <v/>
      </c>
      <c r="G54" s="0" t="str">
        <f aca="false">data!H54&amp;":"&amp;data!I54</f>
        <v>conservify:SK6812:SK6812</v>
      </c>
      <c r="H54" s="0" t="s">
        <v>279</v>
      </c>
      <c r="I54" s="0" t="s">
        <v>280</v>
      </c>
      <c r="J54" s="0" t="s">
        <v>281</v>
      </c>
      <c r="K54" s="0" t="n">
        <v>99</v>
      </c>
      <c r="L54" s="0" t="n">
        <v>0</v>
      </c>
    </row>
    <row r="55" customFormat="false" ht="12.8" hidden="false" customHeight="false" outlineLevel="0" collapsed="false">
      <c r="A55" s="0" t="str">
        <f aca="false">authority!A55</f>
        <v>Passives</v>
      </c>
      <c r="B55" s="0" t="str">
        <f aca="false">authority!B55</f>
        <v>conservify:CAP-0603</v>
      </c>
      <c r="C55" s="0" t="str">
        <f aca="false">authority!C55</f>
        <v>220pF</v>
      </c>
      <c r="D55" s="0" t="str">
        <f aca="false">data!B55 &amp; ":" &amp; data!C55</f>
        <v>conservify:CAP-0603:220pF</v>
      </c>
      <c r="E55" s="0" t="str">
        <f aca="false">IFERROR(VLOOKUP(data!$D55,data!$G$2:$L$100,5,0), "")</f>
        <v/>
      </c>
      <c r="F55" s="9" t="str">
        <f aca="false">IFERROR(VLOOKUP(data!$D55,data!$G$2:$L$100,6,0), "")</f>
        <v/>
      </c>
      <c r="G55" s="0" t="str">
        <f aca="false">data!H55&amp;":"&amp;data!I55</f>
        <v>conservify:SOD-123:DIODE</v>
      </c>
      <c r="H55" s="0" t="s">
        <v>283</v>
      </c>
      <c r="I55" s="0" t="s">
        <v>284</v>
      </c>
      <c r="J55" s="0" t="s">
        <v>360</v>
      </c>
    </row>
    <row r="56" customFormat="false" ht="12.8" hidden="false" customHeight="false" outlineLevel="0" collapsed="false">
      <c r="A56" s="0" t="str">
        <f aca="false">authority!A56</f>
        <v>Passives</v>
      </c>
      <c r="B56" s="0" t="str">
        <f aca="false">authority!B56</f>
        <v>conservify:IND-0603</v>
      </c>
      <c r="C56" s="0" t="str">
        <f aca="false">authority!C56</f>
        <v>BLM18KG221SN1D</v>
      </c>
      <c r="D56" s="0" t="str">
        <f aca="false">data!B56 &amp; ":" &amp; data!C56</f>
        <v>conservify:IND-0603:BLM18KG221SN1D</v>
      </c>
      <c r="E56" s="0" t="n">
        <f aca="false">IFERROR(VLOOKUP(data!$D56,data!$G$2:$L$100,5,0), "")</f>
        <v>100</v>
      </c>
      <c r="F56" s="9" t="n">
        <f aca="false">IFERROR(VLOOKUP(data!$D56,data!$G$2:$L$100,6,0), "")</f>
        <v>100</v>
      </c>
      <c r="G56" s="0" t="str">
        <f aca="false">data!H56&amp;":"&amp;data!I56</f>
        <v>conservify:SOIC-8-N:S25FL116K0XMFI041</v>
      </c>
      <c r="H56" s="0" t="s">
        <v>103</v>
      </c>
      <c r="I56" s="0" t="s">
        <v>108</v>
      </c>
      <c r="J56" s="0" t="s">
        <v>109</v>
      </c>
      <c r="K56" s="0" t="n">
        <v>18</v>
      </c>
    </row>
    <row r="57" customFormat="false" ht="12.8" hidden="false" customHeight="false" outlineLevel="0" collapsed="false">
      <c r="A57" s="0" t="str">
        <f aca="false">old!A108</f>
        <v>Passives</v>
      </c>
      <c r="B57" s="0" t="str">
        <f aca="false">old!B108</f>
        <v>conservify:IND-0603</v>
      </c>
      <c r="C57" s="0" t="str">
        <f aca="false">old!C108</f>
        <v>BKP1005TS121-T</v>
      </c>
      <c r="D57" s="0" t="str">
        <f aca="false">data!B57 &amp; ":" &amp; data!C57</f>
        <v>conservify:IND-0603:BKP1005TS121-T</v>
      </c>
      <c r="E57" s="0" t="str">
        <f aca="false">IFERROR(VLOOKUP(data!$D57,data!$G$2:$L$100,5,0), "")</f>
        <v/>
      </c>
      <c r="F57" s="9" t="str">
        <f aca="false">IFERROR(VLOOKUP(data!$D57,data!$G$2:$L$100,6,0), "")</f>
        <v/>
      </c>
      <c r="G57" s="0" t="str">
        <f aca="false">data!H57&amp;":"&amp;data!I57</f>
        <v>conservify:SOIC-8-N:TL5209</v>
      </c>
      <c r="H57" s="0" t="s">
        <v>103</v>
      </c>
      <c r="I57" s="0" t="s">
        <v>114</v>
      </c>
      <c r="J57" s="0" t="s">
        <v>97</v>
      </c>
      <c r="K57" s="0" t="n">
        <v>38</v>
      </c>
      <c r="L57" s="0" t="n">
        <v>0</v>
      </c>
    </row>
    <row r="58" customFormat="false" ht="12.8" hidden="false" customHeight="false" outlineLevel="0" collapsed="false">
      <c r="A58" s="0" t="str">
        <f aca="false">authority!A57</f>
        <v>Passives</v>
      </c>
      <c r="B58" s="0" t="str">
        <f aca="false">authority!B57</f>
        <v>conservify:LED-0603</v>
      </c>
      <c r="C58" s="0" t="str">
        <f aca="false">authority!C57</f>
        <v>Orange</v>
      </c>
      <c r="D58" s="0" t="str">
        <f aca="false">data!B58 &amp; ":" &amp; data!C58</f>
        <v>conservify:LED-0603:Orange</v>
      </c>
      <c r="E58" s="0" t="n">
        <f aca="false">IFERROR(VLOOKUP(data!$D58,data!$G$2:$L$100,5,0), "")</f>
        <v>100</v>
      </c>
      <c r="F58" s="9" t="n">
        <f aca="false">IFERROR(VLOOKUP(data!$D58,data!$G$2:$L$100,6,0), "")</f>
        <v>0</v>
      </c>
      <c r="G58" s="0" t="str">
        <f aca="false">data!H58&amp;":"&amp;data!I58</f>
        <v>conservify:SOT-143B:PRTR5V0U2X</v>
      </c>
      <c r="H58" s="0" t="s">
        <v>151</v>
      </c>
      <c r="I58" s="0" t="s">
        <v>152</v>
      </c>
      <c r="J58" s="0" t="s">
        <v>149</v>
      </c>
      <c r="K58" s="0" t="n">
        <v>50</v>
      </c>
      <c r="L58" s="0" t="n">
        <v>0</v>
      </c>
    </row>
    <row r="59" customFormat="false" ht="12.8" hidden="false" customHeight="false" outlineLevel="0" collapsed="false">
      <c r="A59" s="0" t="str">
        <f aca="false">authority!A58</f>
        <v>Passives</v>
      </c>
      <c r="B59" s="0" t="str">
        <f aca="false">authority!B58</f>
        <v>conservify:LED-0603</v>
      </c>
      <c r="C59" s="0" t="str">
        <f aca="false">authority!C58</f>
        <v>Green</v>
      </c>
      <c r="D59" s="0" t="str">
        <f aca="false">data!B59 &amp; ":" &amp; data!C59</f>
        <v>conservify:LED-0603:Green</v>
      </c>
      <c r="E59" s="0" t="n">
        <f aca="false">IFERROR(VLOOKUP(data!$D59,data!$G$2:$L$100,5,0), "")</f>
        <v>100</v>
      </c>
      <c r="F59" s="9" t="n">
        <f aca="false">IFERROR(VLOOKUP(data!$D59,data!$G$2:$L$100,6,0), "")</f>
        <v>0</v>
      </c>
      <c r="G59" s="0" t="str">
        <f aca="false">data!H59&amp;":"&amp;data!I59</f>
        <v>conservify:SOT-23:2N7002LT1G</v>
      </c>
      <c r="H59" s="0" t="s">
        <v>316</v>
      </c>
      <c r="I59" s="0" t="s">
        <v>317</v>
      </c>
      <c r="J59" s="0" t="s">
        <v>318</v>
      </c>
      <c r="K59" s="0" t="n">
        <v>500</v>
      </c>
      <c r="L59" s="0" t="n">
        <v>0</v>
      </c>
    </row>
    <row r="60" customFormat="false" ht="12.8" hidden="false" customHeight="false" outlineLevel="0" collapsed="false">
      <c r="A60" s="0" t="str">
        <f aca="false">authority!A59</f>
        <v>Passives</v>
      </c>
      <c r="B60" s="0" t="str">
        <f aca="false">authority!B59</f>
        <v>conservify:LED-0603</v>
      </c>
      <c r="C60" s="0" t="str">
        <f aca="false">authority!C59</f>
        <v>Red</v>
      </c>
      <c r="D60" s="0" t="str">
        <f aca="false">data!B60 &amp; ":" &amp; data!C60</f>
        <v>conservify:LED-0603:Red</v>
      </c>
      <c r="E60" s="0" t="n">
        <f aca="false">IFERROR(VLOOKUP(data!$D60,data!$G$2:$L$100,5,0), "")</f>
        <v>100</v>
      </c>
      <c r="F60" s="9" t="n">
        <f aca="false">IFERROR(VLOOKUP(data!$D60,data!$G$2:$L$100,6,0), "")</f>
        <v>0</v>
      </c>
      <c r="G60" s="0" t="str">
        <f aca="false">data!H60&amp;":"&amp;data!I60</f>
        <v>conservify:SOT-89:MCP1700T-3302E/MB</v>
      </c>
      <c r="H60" s="0" t="s">
        <v>326</v>
      </c>
      <c r="I60" s="0" t="s">
        <v>327</v>
      </c>
      <c r="J60" s="0" t="s">
        <v>121</v>
      </c>
    </row>
    <row r="61" customFormat="false" ht="12.8" hidden="false" customHeight="false" outlineLevel="0" collapsed="false">
      <c r="A61" s="0" t="str">
        <f aca="false">authority!A60</f>
        <v>Passives</v>
      </c>
      <c r="B61" s="0" t="str">
        <f aca="false">authority!B60</f>
        <v>conservify:LED-0603</v>
      </c>
      <c r="C61" s="0" t="str">
        <f aca="false">authority!C60</f>
        <v>Yellow</v>
      </c>
      <c r="D61" s="0" t="str">
        <f aca="false">data!B61 &amp; ":" &amp; data!C61</f>
        <v>conservify:LED-0603:Yellow</v>
      </c>
      <c r="E61" s="0" t="n">
        <f aca="false">IFERROR(VLOOKUP(data!$D61,data!$G$2:$L$100,5,0), "")</f>
        <v>100</v>
      </c>
      <c r="F61" s="9" t="n">
        <f aca="false">IFERROR(VLOOKUP(data!$D61,data!$G$2:$L$100,6,0), "")</f>
        <v>0</v>
      </c>
      <c r="G61" s="0" t="str">
        <f aca="false">data!H61&amp;":"&amp;data!I61</f>
        <v>conservify:TQFP-48_7x7mm_Pitch0.5mm:ATSAMD21G18A-AU</v>
      </c>
      <c r="H61" s="0" t="s">
        <v>129</v>
      </c>
      <c r="I61" s="0" t="s">
        <v>130</v>
      </c>
      <c r="J61" s="0" t="s">
        <v>131</v>
      </c>
      <c r="K61" s="0" t="n">
        <v>16</v>
      </c>
      <c r="L61" s="0" t="n">
        <v>30</v>
      </c>
    </row>
    <row r="62" customFormat="false" ht="12.8" hidden="false" customHeight="false" outlineLevel="0" collapsed="false">
      <c r="A62" s="0" t="str">
        <f aca="false">authority!A61</f>
        <v>Passives</v>
      </c>
      <c r="B62" s="0" t="str">
        <f aca="false">authority!B61</f>
        <v>conservify:MF-PSMF020X</v>
      </c>
      <c r="C62" s="0" t="str">
        <f aca="false">authority!C61</f>
        <v>MF-PSMF050X-2</v>
      </c>
      <c r="D62" s="0" t="str">
        <f aca="false">data!B62 &amp; ":" &amp; data!C62</f>
        <v>conservify:MF-PSMF020X:MF-PSMF050X-2</v>
      </c>
      <c r="E62" s="0" t="n">
        <f aca="false">IFERROR(VLOOKUP(data!$D62,data!$G$2:$L$100,5,0), "")</f>
        <v>18</v>
      </c>
      <c r="F62" s="9" t="n">
        <f aca="false">IFERROR(VLOOKUP(data!$D62,data!$G$2:$L$100,6,0), "")</f>
        <v>100</v>
      </c>
      <c r="G62" s="0" t="str">
        <f aca="false">data!H62&amp;":"&amp;data!I62</f>
        <v>conservify:LED-0603:Green</v>
      </c>
      <c r="H62" s="0" t="s">
        <v>213</v>
      </c>
      <c r="I62" s="0" t="s">
        <v>218</v>
      </c>
      <c r="J62" s="0" t="s">
        <v>216</v>
      </c>
      <c r="K62" s="0" t="n">
        <v>100</v>
      </c>
      <c r="L62" s="0" t="n">
        <v>0</v>
      </c>
    </row>
    <row r="63" customFormat="false" ht="12.8" hidden="false" customHeight="false" outlineLevel="0" collapsed="false">
      <c r="A63" s="0" t="str">
        <f aca="false">authority!A62</f>
        <v>Passives</v>
      </c>
      <c r="B63" s="0" t="str">
        <f aca="false">authority!B62</f>
        <v>conservify:RES-0603</v>
      </c>
      <c r="C63" s="0" t="str">
        <f aca="false">authority!C62</f>
        <v>4.7K</v>
      </c>
      <c r="D63" s="0" t="str">
        <f aca="false">data!B63 &amp; ":" &amp; data!C63</f>
        <v>conservify:RES-0603:4.7K</v>
      </c>
      <c r="E63" s="0" t="n">
        <f aca="false">IFERROR(VLOOKUP(data!$D63,data!$G$2:$L$100,5,0), "")</f>
        <v>0</v>
      </c>
      <c r="F63" s="9" t="n">
        <f aca="false">IFERROR(VLOOKUP(data!$D63,data!$G$2:$L$100,6,0), "")</f>
        <v>0</v>
      </c>
      <c r="G63" s="0" t="str">
        <f aca="false">data!H63&amp;":"&amp;data!I63</f>
        <v>conservify:LED-0603:Red</v>
      </c>
      <c r="H63" s="0" t="s">
        <v>213</v>
      </c>
      <c r="I63" s="0" t="s">
        <v>221</v>
      </c>
      <c r="J63" s="0" t="s">
        <v>216</v>
      </c>
      <c r="K63" s="0" t="n">
        <v>100</v>
      </c>
      <c r="L63" s="0" t="n">
        <v>0</v>
      </c>
    </row>
    <row r="64" customFormat="false" ht="12.8" hidden="false" customHeight="false" outlineLevel="0" collapsed="false">
      <c r="A64" s="0" t="str">
        <f aca="false">authority!A63</f>
        <v>Passives</v>
      </c>
      <c r="B64" s="0" t="str">
        <f aca="false">authority!B63</f>
        <v>conservify:RES-0603</v>
      </c>
      <c r="C64" s="0" t="str">
        <f aca="false">authority!C63</f>
        <v>100k</v>
      </c>
      <c r="D64" s="0" t="str">
        <f aca="false">data!B64 &amp; ":" &amp; data!C64</f>
        <v>conservify:RES-0603:100k</v>
      </c>
      <c r="E64" s="0" t="n">
        <f aca="false">IFERROR(VLOOKUP(data!$D64,data!$G$2:$L$100,5,0), "")</f>
        <v>500</v>
      </c>
      <c r="F64" s="9" t="n">
        <f aca="false">IFERROR(VLOOKUP(data!$D64,data!$G$2:$L$100,6,0), "")</f>
        <v>0</v>
      </c>
      <c r="G64" s="0" t="str">
        <f aca="false">data!H64&amp;":"&amp;data!I64</f>
        <v>conservify:RF-SMA-EDGE:RF-SMA-EDGE</v>
      </c>
      <c r="H64" s="0" t="s">
        <v>69</v>
      </c>
      <c r="I64" s="0" t="s">
        <v>70</v>
      </c>
      <c r="J64" s="0" t="s">
        <v>360</v>
      </c>
    </row>
    <row r="65" customFormat="false" ht="12.8" hidden="false" customHeight="false" outlineLevel="0" collapsed="false">
      <c r="A65" s="0" t="str">
        <f aca="false">authority!A64</f>
        <v>Passives</v>
      </c>
      <c r="B65" s="0" t="str">
        <f aca="false">authority!B64</f>
        <v>conservify:RES-0603</v>
      </c>
      <c r="C65" s="0" t="str">
        <f aca="false">authority!C64</f>
        <v>100K</v>
      </c>
      <c r="D65" s="0" t="str">
        <f aca="false">data!B65 &amp; ":" &amp; data!C65</f>
        <v>conservify:RES-0603:100K</v>
      </c>
      <c r="E65" s="0" t="n">
        <f aca="false">IFERROR(VLOOKUP(data!$D65,data!$G$2:$L$100,5,0), "")</f>
        <v>500</v>
      </c>
      <c r="F65" s="9" t="n">
        <f aca="false">IFERROR(VLOOKUP(data!$D65,data!$G$2:$L$100,6,0), "")</f>
        <v>0</v>
      </c>
      <c r="G65" s="0" t="str">
        <f aca="false">data!H65&amp;":"&amp;data!I65</f>
        <v>conservify:Molex_CLIK-Mate_502382-0570_1x05_P1.25mm_Vertical:Conn_01x05</v>
      </c>
      <c r="H65" s="0" t="s">
        <v>61</v>
      </c>
      <c r="I65" s="0" t="s">
        <v>62</v>
      </c>
      <c r="J65" s="0" t="s">
        <v>51</v>
      </c>
      <c r="K65" s="0" t="n">
        <v>25</v>
      </c>
      <c r="L65" s="0" t="n">
        <v>50</v>
      </c>
    </row>
    <row r="66" customFormat="false" ht="12.8" hidden="false" customHeight="false" outlineLevel="0" collapsed="false">
      <c r="A66" s="0" t="str">
        <f aca="false">authority!A65</f>
        <v>Passives</v>
      </c>
      <c r="B66" s="0" t="str">
        <f aca="false">authority!B65</f>
        <v>conservify:RES-0603</v>
      </c>
      <c r="C66" s="0" t="str">
        <f aca="false">authority!C65</f>
        <v>10K</v>
      </c>
      <c r="D66" s="0" t="str">
        <f aca="false">data!B66 &amp; ":" &amp; data!C66</f>
        <v>conservify:RES-0603:10K</v>
      </c>
      <c r="E66" s="0" t="n">
        <f aca="false">IFERROR(VLOOKUP(data!$D66,data!$G$2:$L$100,5,0), "")</f>
        <v>300</v>
      </c>
      <c r="F66" s="9" t="n">
        <f aca="false">IFERROR(VLOOKUP(data!$D66,data!$G$2:$L$100,6,0), "")</f>
        <v>0</v>
      </c>
      <c r="G66" s="0" t="str">
        <f aca="false">data!H66&amp;":"&amp;data!I66</f>
        <v>conservify:S2B-PH-SM4-TB:S2B-PH-SM4-TB</v>
      </c>
      <c r="H66" s="0" t="s">
        <v>73</v>
      </c>
      <c r="I66" s="0" t="s">
        <v>74</v>
      </c>
      <c r="J66" s="0" t="s">
        <v>36</v>
      </c>
      <c r="K66" s="0" t="n">
        <v>10</v>
      </c>
      <c r="L66" s="0" t="n">
        <v>50</v>
      </c>
    </row>
    <row r="67" customFormat="false" ht="12.8" hidden="false" customHeight="false" outlineLevel="0" collapsed="false">
      <c r="A67" s="0" t="str">
        <f aca="false">authority!A66</f>
        <v>Passives</v>
      </c>
      <c r="B67" s="0" t="str">
        <f aca="false">authority!B66</f>
        <v>conservify:RES-0603</v>
      </c>
      <c r="C67" s="0" t="str">
        <f aca="false">authority!C66</f>
        <v>180R</v>
      </c>
      <c r="D67" s="0" t="str">
        <f aca="false">data!B67 &amp; ":" &amp; data!C67</f>
        <v>conservify:RES-0603:180R</v>
      </c>
      <c r="E67" s="0" t="n">
        <f aca="false">IFERROR(VLOOKUP(data!$D67,data!$G$2:$L$100,5,0), "")</f>
        <v>100</v>
      </c>
      <c r="F67" s="9" t="n">
        <f aca="false">IFERROR(VLOOKUP(data!$D67,data!$G$2:$L$100,6,0), "")</f>
        <v>0</v>
      </c>
      <c r="G67" s="0" t="str">
        <f aca="false">data!H67&amp;":"&amp;data!I67</f>
        <v>conservify:SW_SPST_WURTH_1:SPNO</v>
      </c>
      <c r="H67" s="0" t="s">
        <v>311</v>
      </c>
      <c r="I67" s="0" t="s">
        <v>312</v>
      </c>
      <c r="J67" s="0" t="s">
        <v>288</v>
      </c>
    </row>
    <row r="68" customFormat="false" ht="12.8" hidden="false" customHeight="false" outlineLevel="0" collapsed="false">
      <c r="A68" s="0" t="str">
        <f aca="false">authority!A67</f>
        <v>Passives</v>
      </c>
      <c r="B68" s="0" t="str">
        <f aca="false">authority!B67</f>
        <v>conservify:RES-0603</v>
      </c>
      <c r="C68" s="0" t="str">
        <f aca="false">authority!C67</f>
        <v>1k</v>
      </c>
      <c r="D68" s="0" t="str">
        <f aca="false">data!B68 &amp; ":" &amp; data!C68</f>
        <v>conservify:RES-0603:1k</v>
      </c>
      <c r="E68" s="0" t="n">
        <f aca="false">IFERROR(VLOOKUP(data!$D68,data!$G$2:$L$100,5,0), "")</f>
        <v>0</v>
      </c>
      <c r="F68" s="9" t="n">
        <f aca="false">IFERROR(VLOOKUP(data!$D68,data!$G$2:$L$100,6,0), "")</f>
        <v>0</v>
      </c>
      <c r="G68" s="0" t="str">
        <f aca="false">data!H68&amp;":"&amp;data!I68</f>
        <v>conservify:ABS07:FC-135</v>
      </c>
      <c r="H68" s="0" t="s">
        <v>80</v>
      </c>
      <c r="I68" s="0" t="s">
        <v>81</v>
      </c>
      <c r="J68" s="0" t="s">
        <v>83</v>
      </c>
      <c r="L68" s="0" t="n">
        <v>50</v>
      </c>
    </row>
    <row r="69" customFormat="false" ht="12.8" hidden="false" customHeight="false" outlineLevel="0" collapsed="false">
      <c r="A69" s="0" t="str">
        <f aca="false">authority!A68</f>
        <v>Passives</v>
      </c>
      <c r="B69" s="0" t="str">
        <f aca="false">authority!B68</f>
        <v>conservify:RES-0603</v>
      </c>
      <c r="C69" s="0" t="str">
        <f aca="false">authority!C68</f>
        <v>1M</v>
      </c>
      <c r="D69" s="0" t="str">
        <f aca="false">data!B69 &amp; ":" &amp; data!C69</f>
        <v>conservify:RES-0603:1M</v>
      </c>
      <c r="E69" s="0" t="n">
        <f aca="false">IFERROR(VLOOKUP(data!$D69,data!$G$2:$L$100,5,0), "")</f>
        <v>100</v>
      </c>
      <c r="F69" s="9" t="n">
        <f aca="false">IFERROR(VLOOKUP(data!$D69,data!$G$2:$L$100,6,0), "")</f>
        <v>0</v>
      </c>
      <c r="G69" s="0" t="str">
        <f aca="false">data!H69&amp;":"&amp;data!I69</f>
        <v>conservify:SJ_OPEN:Conn_01x02</v>
      </c>
      <c r="H69" s="0" t="s">
        <v>358</v>
      </c>
      <c r="I69" s="0" t="s">
        <v>359</v>
      </c>
      <c r="J69" s="0" t="s">
        <v>360</v>
      </c>
    </row>
    <row r="70" customFormat="false" ht="12.8" hidden="false" customHeight="false" outlineLevel="0" collapsed="false">
      <c r="A70" s="0" t="str">
        <f aca="false">authority!A69</f>
        <v>Passives</v>
      </c>
      <c r="B70" s="0" t="str">
        <f aca="false">authority!B69</f>
        <v>conservify:RES-0603</v>
      </c>
      <c r="C70" s="0" t="str">
        <f aca="false">authority!C69</f>
        <v>22K1</v>
      </c>
      <c r="D70" s="0" t="str">
        <f aca="false">data!B70 &amp; ":" &amp; data!C70</f>
        <v>conservify:RES-0603:22K1</v>
      </c>
      <c r="E70" s="0" t="str">
        <f aca="false">IFERROR(VLOOKUP(data!$D70,data!$G$2:$L$100,5,0), "")</f>
        <v/>
      </c>
      <c r="F70" s="9" t="str">
        <f aca="false">IFERROR(VLOOKUP(data!$D70,data!$G$2:$L$100,6,0), "")</f>
        <v/>
      </c>
      <c r="G70" s="0" t="str">
        <f aca="false">data!H70&amp;":"&amp;data!I70</f>
        <v>conservify:CAP-0603:18pF</v>
      </c>
      <c r="H70" s="0" t="s">
        <v>161</v>
      </c>
      <c r="I70" s="0" t="s">
        <v>162</v>
      </c>
      <c r="J70" s="0" t="s">
        <v>164</v>
      </c>
    </row>
    <row r="71" customFormat="false" ht="12.8" hidden="false" customHeight="false" outlineLevel="0" collapsed="false">
      <c r="A71" s="0" t="str">
        <f aca="false">authority!A70</f>
        <v>Passives</v>
      </c>
      <c r="B71" s="0" t="str">
        <f aca="false">authority!B70</f>
        <v>conservify:RES-0603</v>
      </c>
      <c r="C71" s="0" t="str">
        <f aca="false">authority!C70</f>
        <v>2K2</v>
      </c>
      <c r="D71" s="0" t="str">
        <f aca="false">data!B71 &amp; ":" &amp; data!C71</f>
        <v>conservify:RES-0603:2K2</v>
      </c>
      <c r="E71" s="0" t="n">
        <f aca="false">IFERROR(VLOOKUP(data!$D71,data!$G$2:$L$100,5,0), "")</f>
        <v>0</v>
      </c>
      <c r="F71" s="9" t="n">
        <f aca="false">IFERROR(VLOOKUP(data!$D71,data!$G$2:$L$100,6,0), "")</f>
        <v>0</v>
      </c>
      <c r="G71" s="0" t="str">
        <f aca="false">data!H71&amp;":"&amp;data!I71</f>
        <v>conservify:IND-0603:BLM18KG221SN1D</v>
      </c>
      <c r="H71" s="0" t="s">
        <v>210</v>
      </c>
      <c r="I71" s="0" t="s">
        <v>211</v>
      </c>
      <c r="J71" s="0" t="s">
        <v>184</v>
      </c>
      <c r="K71" s="0" t="n">
        <v>100</v>
      </c>
      <c r="L71" s="0" t="n">
        <v>100</v>
      </c>
    </row>
    <row r="72" customFormat="false" ht="12.8" hidden="false" customHeight="false" outlineLevel="0" collapsed="false">
      <c r="A72" s="0" t="str">
        <f aca="false">authority!A71</f>
        <v>Passives</v>
      </c>
      <c r="B72" s="0" t="str">
        <f aca="false">authority!B71</f>
        <v>conservify:RES-0603</v>
      </c>
      <c r="C72" s="0" t="str">
        <f aca="false">authority!C71</f>
        <v>330R</v>
      </c>
      <c r="D72" s="0" t="str">
        <f aca="false">data!B72 &amp; ":" &amp; data!C72</f>
        <v>conservify:RES-0603:330R</v>
      </c>
      <c r="E72" s="0" t="n">
        <f aca="false">IFERROR(VLOOKUP(data!$D72,data!$G$2:$L$100,5,0), "")</f>
        <v>300</v>
      </c>
      <c r="F72" s="9" t="n">
        <f aca="false">IFERROR(VLOOKUP(data!$D72,data!$G$2:$L$100,6,0), "")</f>
        <v>0</v>
      </c>
      <c r="G72" s="0" t="str">
        <f aca="false">data!H72&amp;":"&amp;data!I72</f>
        <v>conservify:RES-0603:2K2</v>
      </c>
      <c r="H72" s="0" t="s">
        <v>230</v>
      </c>
      <c r="I72" s="0" t="s">
        <v>254</v>
      </c>
      <c r="J72" s="0" t="s">
        <v>233</v>
      </c>
    </row>
    <row r="73" customFormat="false" ht="12.8" hidden="false" customHeight="false" outlineLevel="0" collapsed="false">
      <c r="A73" s="0" t="str">
        <f aca="false">authority!A72</f>
        <v>Passives</v>
      </c>
      <c r="B73" s="0" t="str">
        <f aca="false">authority!B72</f>
        <v>conservify:RES-0603</v>
      </c>
      <c r="C73" s="0" t="str">
        <f aca="false">authority!C72</f>
        <v>46K4</v>
      </c>
      <c r="D73" s="0" t="str">
        <f aca="false">data!B73 &amp; ":" &amp; data!C73</f>
        <v>conservify:RES-0603:46K4</v>
      </c>
      <c r="E73" s="0" t="n">
        <f aca="false">IFERROR(VLOOKUP(data!$D73,data!$G$2:$L$100,5,0), "")</f>
        <v>0</v>
      </c>
      <c r="F73" s="9" t="n">
        <f aca="false">IFERROR(VLOOKUP(data!$D73,data!$G$2:$L$100,6,0), "")</f>
        <v>0</v>
      </c>
      <c r="G73" s="0" t="str">
        <f aca="false">data!H73&amp;":"&amp;data!I73</f>
        <v>conservify:RES-0603:1.5K</v>
      </c>
      <c r="H73" s="0" t="s">
        <v>230</v>
      </c>
      <c r="I73" s="0" t="s">
        <v>274</v>
      </c>
      <c r="J73" s="0" t="s">
        <v>360</v>
      </c>
    </row>
    <row r="74" customFormat="false" ht="12.8" hidden="false" customHeight="false" outlineLevel="0" collapsed="false">
      <c r="A74" s="0" t="str">
        <f aca="false">authority!A73</f>
        <v>Passives</v>
      </c>
      <c r="B74" s="0" t="str">
        <f aca="false">authority!B73</f>
        <v>conservify:RES-0603</v>
      </c>
      <c r="C74" s="0" t="str">
        <f aca="false">authority!C73</f>
        <v>1K18</v>
      </c>
      <c r="D74" s="0" t="str">
        <f aca="false">data!B74 &amp; ":" &amp; data!C74</f>
        <v>conservify:RES-0603:1K18</v>
      </c>
      <c r="E74" s="0" t="n">
        <f aca="false">IFERROR(VLOOKUP(data!$D74,data!$G$2:$L$100,5,0), "")</f>
        <v>0</v>
      </c>
      <c r="F74" s="9" t="n">
        <f aca="false">IFERROR(VLOOKUP(data!$D74,data!$G$2:$L$100,6,0), "")</f>
        <v>0</v>
      </c>
      <c r="G74" s="0" t="str">
        <f aca="false">data!H74&amp;":"&amp;data!I74</f>
        <v>conservify:RES-0603:330R</v>
      </c>
      <c r="H74" s="0" t="s">
        <v>230</v>
      </c>
      <c r="I74" s="0" t="s">
        <v>257</v>
      </c>
      <c r="J74" s="0" t="s">
        <v>233</v>
      </c>
      <c r="K74" s="0" t="n">
        <v>300</v>
      </c>
      <c r="L74" s="0" t="n">
        <v>0</v>
      </c>
    </row>
    <row r="75" customFormat="false" ht="12.8" hidden="false" customHeight="false" outlineLevel="0" collapsed="false">
      <c r="A75" s="0" t="str">
        <f aca="false">authority!A74</f>
        <v>Passives</v>
      </c>
      <c r="B75" s="0" t="str">
        <f aca="false">authority!B74</f>
        <v>conservify:RES-0603</v>
      </c>
      <c r="C75" s="0" t="str">
        <f aca="false">authority!C74</f>
        <v>2K94</v>
      </c>
      <c r="D75" s="0" t="str">
        <f aca="false">data!B75 &amp; ":" &amp; data!C75</f>
        <v>conservify:RES-0603:2K94</v>
      </c>
      <c r="E75" s="0" t="n">
        <f aca="false">IFERROR(VLOOKUP(data!$D75,data!$G$2:$L$100,5,0), "")</f>
        <v>0</v>
      </c>
      <c r="F75" s="9" t="n">
        <f aca="false">IFERROR(VLOOKUP(data!$D75,data!$G$2:$L$100,6,0), "")</f>
        <v>0</v>
      </c>
      <c r="G75" s="0" t="str">
        <f aca="false">data!H75&amp;":"&amp;data!I75</f>
        <v>conservify:CAP-0603:4.7uF</v>
      </c>
      <c r="H75" s="0" t="s">
        <v>161</v>
      </c>
      <c r="I75" s="0" t="s">
        <v>175</v>
      </c>
      <c r="J75" s="0" t="s">
        <v>164</v>
      </c>
    </row>
    <row r="76" customFormat="false" ht="12.8" hidden="false" customHeight="false" outlineLevel="0" collapsed="false">
      <c r="A76" s="0" t="str">
        <f aca="false">authority!A75</f>
        <v>Passives</v>
      </c>
      <c r="B76" s="0" t="str">
        <f aca="false">authority!B75</f>
        <v>conservify:RES-0603</v>
      </c>
      <c r="C76" s="0" t="str">
        <f aca="false">authority!C75</f>
        <v>165.7K</v>
      </c>
      <c r="D76" s="0" t="str">
        <f aca="false">data!B76 &amp; ":" &amp; data!C76</f>
        <v>conservify:RES-0603:165.7K</v>
      </c>
      <c r="E76" s="0" t="n">
        <f aca="false">IFERROR(VLOOKUP(data!$D76,data!$G$2:$L$100,5,0), "")</f>
        <v>98</v>
      </c>
      <c r="F76" s="9" t="n">
        <f aca="false">IFERROR(VLOOKUP(data!$D76,data!$G$2:$L$100,6,0), "")</f>
        <v>0</v>
      </c>
      <c r="G76" s="0" t="str">
        <f aca="false">data!H76&amp;":"&amp;data!I76</f>
        <v>conservify:RES-0603:100K</v>
      </c>
      <c r="H76" s="0" t="s">
        <v>230</v>
      </c>
      <c r="I76" s="0" t="s">
        <v>238</v>
      </c>
      <c r="J76" s="0" t="s">
        <v>233</v>
      </c>
      <c r="K76" s="0" t="n">
        <v>500</v>
      </c>
      <c r="L76" s="0" t="n">
        <v>0</v>
      </c>
    </row>
    <row r="77" customFormat="false" ht="12.8" hidden="false" customHeight="false" outlineLevel="0" collapsed="false">
      <c r="A77" s="0" t="str">
        <f aca="false">authority!A76</f>
        <v>Passives</v>
      </c>
      <c r="B77" s="0" t="str">
        <f aca="false">authority!B76</f>
        <v>conservify:RES-0603</v>
      </c>
      <c r="C77" s="0" t="str">
        <f aca="false">authority!C76</f>
        <v>1.5K</v>
      </c>
      <c r="D77" s="0" t="str">
        <f aca="false">data!B77 &amp; ":" &amp; data!C77</f>
        <v>conservify:RES-0603:1.5K</v>
      </c>
      <c r="E77" s="0" t="n">
        <f aca="false">IFERROR(VLOOKUP(data!$D77,data!$G$2:$L$100,5,0), "")</f>
        <v>0</v>
      </c>
      <c r="F77" s="9" t="n">
        <f aca="false">IFERROR(VLOOKUP(data!$D77,data!$G$2:$L$100,6,0), "")</f>
        <v>0</v>
      </c>
      <c r="G77" s="0" t="str">
        <f aca="false">data!H77&amp;":"&amp;data!I77</f>
        <v>conservify:FIDUCIAL-1MM:FIDUCIAL</v>
      </c>
      <c r="H77" s="0" t="s">
        <v>351</v>
      </c>
      <c r="I77" s="0" t="s">
        <v>352</v>
      </c>
      <c r="J77" s="0" t="s">
        <v>360</v>
      </c>
    </row>
    <row r="78" customFormat="false" ht="12.8" hidden="false" customHeight="false" outlineLevel="0" collapsed="false">
      <c r="A78" s="0" t="str">
        <f aca="false">authority!A77</f>
        <v>Passives</v>
      </c>
      <c r="B78" s="0" t="str">
        <f aca="false">authority!B77</f>
        <v>conservify:RES-0603</v>
      </c>
      <c r="C78" s="0" t="str">
        <f aca="false">authority!C77</f>
        <v>2k2</v>
      </c>
      <c r="D78" s="0" t="str">
        <f aca="false">data!B78 &amp; ":" &amp; data!C78</f>
        <v>conservify:RES-0603:2k2</v>
      </c>
      <c r="E78" s="0" t="n">
        <f aca="false">IFERROR(VLOOKUP(data!$D78,data!$G$2:$L$100,5,0), "")</f>
        <v>0</v>
      </c>
      <c r="F78" s="9" t="n">
        <f aca="false">IFERROR(VLOOKUP(data!$D78,data!$G$2:$L$100,6,0), "")</f>
        <v>0</v>
      </c>
      <c r="G78" s="0" t="str">
        <f aca="false">data!H78&amp;":"&amp;data!I78</f>
        <v>conservify:RES-0603:1K</v>
      </c>
      <c r="H78" s="0" t="s">
        <v>230</v>
      </c>
      <c r="I78" s="0" t="s">
        <v>277</v>
      </c>
      <c r="J78" s="0" t="s">
        <v>360</v>
      </c>
    </row>
    <row r="79" customFormat="false" ht="12.8" hidden="false" customHeight="false" outlineLevel="0" collapsed="false">
      <c r="A79" s="0" t="str">
        <f aca="false">authority!A78</f>
        <v>Passives</v>
      </c>
      <c r="B79" s="0" t="str">
        <f aca="false">authority!B78</f>
        <v>conservify:RES-0603</v>
      </c>
      <c r="C79" s="0" t="str">
        <f aca="false">authority!C78</f>
        <v>1K</v>
      </c>
      <c r="D79" s="0" t="str">
        <f aca="false">data!B79 &amp; ":" &amp; data!C79</f>
        <v>conservify:RES-0603:1K</v>
      </c>
      <c r="E79" s="0" t="n">
        <f aca="false">IFERROR(VLOOKUP(data!$D79,data!$G$2:$L$100,5,0), "")</f>
        <v>0</v>
      </c>
      <c r="F79" s="9" t="n">
        <f aca="false">IFERROR(VLOOKUP(data!$D79,data!$G$2:$L$100,6,0), "")</f>
        <v>0</v>
      </c>
      <c r="G79" s="0" t="str">
        <f aca="false">data!H79&amp;":"&amp;data!I79</f>
        <v>conservify:HOLE_NPTH_2.54MM:MOUNT_HOLE</v>
      </c>
      <c r="H79" s="0" t="s">
        <v>356</v>
      </c>
      <c r="I79" s="0" t="s">
        <v>355</v>
      </c>
      <c r="J79" s="0" t="s">
        <v>360</v>
      </c>
    </row>
    <row r="80" customFormat="false" ht="12.8" hidden="false" customHeight="false" outlineLevel="0" collapsed="false">
      <c r="A80" s="0" t="str">
        <f aca="false">authority!A79</f>
        <v>Passives</v>
      </c>
      <c r="B80" s="0" t="str">
        <f aca="false">authority!B79</f>
        <v>conservify:RES-0603</v>
      </c>
      <c r="C80" s="0" t="str">
        <f aca="false">authority!C79</f>
        <v>68R</v>
      </c>
      <c r="D80" s="0" t="str">
        <f aca="false">data!B80 &amp; ":" &amp; data!C80</f>
        <v>conservify:RES-0603:68R</v>
      </c>
      <c r="E80" s="0" t="str">
        <f aca="false">IFERROR(VLOOKUP(data!$D80,data!$G$2:$L$100,5,0), "")</f>
        <v/>
      </c>
      <c r="F80" s="9" t="str">
        <f aca="false">IFERROR(VLOOKUP(data!$D80,data!$G$2:$L$100,6,0), "")</f>
        <v/>
      </c>
      <c r="G80" s="0" t="str">
        <f aca="false">data!H80&amp;":"&amp;data!I80</f>
        <v>conservify:RES-0603:10K</v>
      </c>
      <c r="H80" s="0" t="s">
        <v>230</v>
      </c>
      <c r="I80" s="0" t="s">
        <v>239</v>
      </c>
      <c r="J80" s="0" t="s">
        <v>233</v>
      </c>
      <c r="K80" s="0" t="n">
        <v>300</v>
      </c>
      <c r="L80" s="0" t="n">
        <v>0</v>
      </c>
    </row>
    <row r="81" customFormat="false" ht="12.8" hidden="false" customHeight="false" outlineLevel="0" collapsed="false">
      <c r="A81" s="0" t="str">
        <f aca="false">authority!A80</f>
        <v>Passives</v>
      </c>
      <c r="B81" s="0" t="str">
        <f aca="false">authority!B80</f>
        <v>conservify:SK6812</v>
      </c>
      <c r="C81" s="0" t="str">
        <f aca="false">authority!C80</f>
        <v>SK6812</v>
      </c>
      <c r="D81" s="0" t="str">
        <f aca="false">data!B81 &amp; ":" &amp; data!C81</f>
        <v>conservify:SK6812:SK6812</v>
      </c>
      <c r="E81" s="0" t="n">
        <f aca="false">IFERROR(VLOOKUP(data!$D81,data!$G$2:$L$100,5,0), "")</f>
        <v>99</v>
      </c>
      <c r="F81" s="9" t="n">
        <f aca="false">IFERROR(VLOOKUP(data!$D81,data!$G$2:$L$100,6,0), "")</f>
        <v>0</v>
      </c>
      <c r="G81" s="0" t="str">
        <f aca="false">data!H81&amp;":"&amp;data!I81</f>
        <v>conservify:CAP-0603:10uF</v>
      </c>
      <c r="H81" s="0" t="s">
        <v>161</v>
      </c>
      <c r="I81" s="0" t="s">
        <v>186</v>
      </c>
      <c r="J81" s="0" t="s">
        <v>188</v>
      </c>
    </row>
    <row r="82" customFormat="false" ht="12.8" hidden="false" customHeight="false" outlineLevel="0" collapsed="false">
      <c r="A82" s="0" t="str">
        <f aca="false">authority!A81</f>
        <v>Passives</v>
      </c>
      <c r="B82" s="0" t="str">
        <f aca="false">authority!B81</f>
        <v>conservify:SOD-123</v>
      </c>
      <c r="C82" s="0" t="str">
        <f aca="false">authority!C81</f>
        <v>DIODE</v>
      </c>
      <c r="D82" s="0" t="str">
        <f aca="false">data!B82 &amp; ":" &amp; data!C82</f>
        <v>conservify:SOD-123:DIODE</v>
      </c>
      <c r="E82" s="0" t="n">
        <f aca="false">IFERROR(VLOOKUP(data!$D82,data!$G$2:$L$100,5,0), "")</f>
        <v>0</v>
      </c>
      <c r="F82" s="9" t="n">
        <f aca="false">IFERROR(VLOOKUP(data!$D82,data!$G$2:$L$100,6,0), "")</f>
        <v>0</v>
      </c>
      <c r="G82" s="0" t="str">
        <f aca="false">data!H82&amp;":"&amp;data!I82</f>
        <v>conservify:CAP-0603:1uF</v>
      </c>
      <c r="H82" s="0" t="s">
        <v>161</v>
      </c>
      <c r="I82" s="0" t="s">
        <v>190</v>
      </c>
      <c r="J82" s="0" t="s">
        <v>188</v>
      </c>
    </row>
    <row r="83" customFormat="false" ht="12.8" hidden="false" customHeight="false" outlineLevel="0" collapsed="false">
      <c r="A83" s="0" t="str">
        <f aca="false">authority!A82</f>
        <v>Passives</v>
      </c>
      <c r="B83" s="0" t="str">
        <f aca="false">authority!B82</f>
        <v>conservify:WURTH_L_6.0x6.0</v>
      </c>
      <c r="C83" s="0" t="str">
        <f aca="false">authority!C82</f>
        <v>22uH</v>
      </c>
      <c r="D83" s="0" t="str">
        <f aca="false">data!B83 &amp; ":" &amp; data!C83</f>
        <v>conservify:WURTH_L_6.0x6.0:22uH</v>
      </c>
      <c r="E83" s="0" t="str">
        <f aca="false">IFERROR(VLOOKUP(data!$D83,data!$G$2:$L$100,5,0), "")</f>
        <v/>
      </c>
      <c r="F83" s="9" t="str">
        <f aca="false">IFERROR(VLOOKUP(data!$D83,data!$G$2:$L$100,6,0), "")</f>
        <v/>
      </c>
      <c r="G83" s="0" t="str">
        <f aca="false">data!H83&amp;":"&amp;data!I83</f>
        <v>conservify:RES-0603:4.7K</v>
      </c>
      <c r="H83" s="0" t="s">
        <v>230</v>
      </c>
      <c r="I83" s="0" t="s">
        <v>231</v>
      </c>
      <c r="J83" s="0" t="s">
        <v>233</v>
      </c>
    </row>
    <row r="84" customFormat="false" ht="12.8" hidden="false" customHeight="false" outlineLevel="0" collapsed="false">
      <c r="A84" s="0" t="str">
        <f aca="false">authority!A83</f>
        <v>Sensors</v>
      </c>
      <c r="B84" s="0" t="str">
        <f aca="false">authority!B83</f>
        <v>conservify:DFN-8-1EP_5x2.55mm_Pitch1.25mm_98ASA002260D</v>
      </c>
      <c r="C84" s="0" t="str">
        <f aca="false">authority!C83</f>
        <v>MPL3115A2</v>
      </c>
      <c r="D84" s="0" t="str">
        <f aca="false">data!B84 &amp; ":" &amp; data!C84</f>
        <v>conservify:DFN-8-1EP_5x2.55mm_Pitch1.25mm_98ASA002260D:MPL3115A2</v>
      </c>
      <c r="E84" s="0" t="n">
        <f aca="false">IFERROR(VLOOKUP(data!$D84,data!$G$2:$L$100,5,0), "")</f>
        <v>0</v>
      </c>
      <c r="F84" s="9" t="n">
        <f aca="false">IFERROR(VLOOKUP(data!$D84,data!$G$2:$L$100,6,0), "")</f>
        <v>10</v>
      </c>
      <c r="G84" s="0" t="str">
        <f aca="false">data!H84&amp;":"&amp;data!I84</f>
        <v>conservify:CAP-0603:100nF</v>
      </c>
      <c r="H84" s="0" t="s">
        <v>161</v>
      </c>
      <c r="I84" s="0" t="s">
        <v>182</v>
      </c>
      <c r="J84" s="0" t="s">
        <v>184</v>
      </c>
    </row>
    <row r="85" customFormat="false" ht="12.8" hidden="false" customHeight="false" outlineLevel="0" collapsed="false">
      <c r="A85" s="0" t="str">
        <f aca="false">authority!A84</f>
        <v>Sensors</v>
      </c>
      <c r="B85" s="0" t="str">
        <f aca="false">authority!B84</f>
        <v>conservify:SHT3x</v>
      </c>
      <c r="C85" s="0" t="str">
        <f aca="false">authority!C84</f>
        <v>SHT31</v>
      </c>
      <c r="D85" s="0" t="str">
        <f aca="false">data!B85 &amp; ":" &amp; data!C85</f>
        <v>conservify:SHT3x:SHT31</v>
      </c>
      <c r="E85" s="0" t="n">
        <f aca="false">IFERROR(VLOOKUP(data!$D85,data!$G$2:$L$100,5,0), "")</f>
        <v>0</v>
      </c>
      <c r="F85" s="9" t="n">
        <f aca="false">IFERROR(VLOOKUP(data!$D85,data!$G$2:$L$100,6,0), "")</f>
        <v>10</v>
      </c>
    </row>
    <row r="86" customFormat="false" ht="12.8" hidden="false" customHeight="false" outlineLevel="0" collapsed="false">
      <c r="A86" s="0" t="str">
        <f aca="false">authority!A85</f>
        <v>Sensors</v>
      </c>
      <c r="B86" s="0" t="str">
        <f aca="false">authority!B85</f>
        <v>conservify:SPH0645LM4H-B</v>
      </c>
      <c r="C86" s="0" t="str">
        <f aca="false">authority!C85</f>
        <v>SPH0645</v>
      </c>
      <c r="D86" s="0" t="str">
        <f aca="false">data!B86 &amp; ":" &amp; data!C86</f>
        <v>conservify:SPH0645LM4H-B:SPH0645</v>
      </c>
      <c r="E86" s="0" t="str">
        <f aca="false">IFERROR(VLOOKUP(data!$D86,data!$G$2:$L$100,5,0), "")</f>
        <v/>
      </c>
      <c r="F86" s="9" t="str">
        <f aca="false">IFERROR(VLOOKUP(data!$D86,data!$G$2:$L$100,6,0), "")</f>
        <v/>
      </c>
    </row>
    <row r="87" customFormat="false" ht="12.8" hidden="false" customHeight="false" outlineLevel="0" collapsed="false">
      <c r="A87" s="0" t="str">
        <f aca="false">authority!A86</f>
        <v>Sensors</v>
      </c>
      <c r="B87" s="0" t="str">
        <f aca="false">authority!B86</f>
        <v>conservify:TSL2591</v>
      </c>
      <c r="C87" s="0" t="str">
        <f aca="false">authority!C86</f>
        <v>TSL2591</v>
      </c>
      <c r="D87" s="0" t="str">
        <f aca="false">data!B87 &amp; ":" &amp; data!C87</f>
        <v>conservify:TSL2591:TSL2591</v>
      </c>
      <c r="E87" s="0" t="n">
        <f aca="false">IFERROR(VLOOKUP(data!$D87,data!$G$2:$L$100,5,0), "")</f>
        <v>0</v>
      </c>
      <c r="F87" s="9" t="n">
        <f aca="false">IFERROR(VLOOKUP(data!$D87,data!$G$2:$L$100,6,0), "")</f>
        <v>10</v>
      </c>
    </row>
    <row r="88" customFormat="false" ht="12.8" hidden="false" customHeight="false" outlineLevel="0" collapsed="false">
      <c r="A88" s="0" t="str">
        <f aca="false">authority!A87</f>
        <v>Switches</v>
      </c>
      <c r="B88" s="0" t="str">
        <f aca="false">authority!B87</f>
        <v>conservify:SW_SPST_WURTH_1</v>
      </c>
      <c r="C88" s="0" t="str">
        <f aca="false">authority!C87</f>
        <v>SPNO</v>
      </c>
      <c r="D88" s="0" t="str">
        <f aca="false">data!B88 &amp; ":" &amp; data!C88</f>
        <v>conservify:SW_SPST_WURTH_1:SPNO</v>
      </c>
      <c r="E88" s="0" t="n">
        <f aca="false">IFERROR(VLOOKUP(data!$D88,data!$G$2:$L$100,5,0), "")</f>
        <v>0</v>
      </c>
      <c r="F88" s="9" t="n">
        <f aca="false">IFERROR(VLOOKUP(data!$D88,data!$G$2:$L$100,6,0), "")</f>
        <v>0</v>
      </c>
    </row>
    <row r="89" customFormat="false" ht="12.8" hidden="false" customHeight="false" outlineLevel="0" collapsed="false">
      <c r="A89" s="0" t="str">
        <f aca="false">authority!A88</f>
        <v>Transistors</v>
      </c>
      <c r="B89" s="0" t="str">
        <f aca="false">authority!B88</f>
        <v>conservify:SOT-23</v>
      </c>
      <c r="C89" s="0" t="str">
        <f aca="false">authority!C88</f>
        <v>2N7002LT1G</v>
      </c>
      <c r="D89" s="0" t="str">
        <f aca="false">data!B89 &amp; ":" &amp; data!C89</f>
        <v>conservify:SOT-23:2N7002LT1G</v>
      </c>
      <c r="E89" s="0" t="n">
        <f aca="false">IFERROR(VLOOKUP(data!$D89,data!$G$2:$L$100,5,0), "")</f>
        <v>500</v>
      </c>
      <c r="F89" s="9" t="n">
        <f aca="false">IFERROR(VLOOKUP(data!$D89,data!$G$2:$L$100,6,0), "")</f>
        <v>0</v>
      </c>
    </row>
    <row r="90" customFormat="false" ht="12.8" hidden="false" customHeight="false" outlineLevel="0" collapsed="false">
      <c r="A90" s="0" t="str">
        <f aca="false">authority!A89</f>
        <v>Voltage Regulators</v>
      </c>
      <c r="B90" s="0" t="str">
        <f aca="false">authority!B89</f>
        <v>conservify:DFN-12-1EP_3x4mm_Pitch0.5mm</v>
      </c>
      <c r="C90" s="0" t="str">
        <f aca="false">authority!C89</f>
        <v>ISL8541x</v>
      </c>
      <c r="D90" s="0" t="str">
        <f aca="false">data!B90 &amp; ":" &amp; data!C90</f>
        <v>conservify:DFN-12-1EP_3x4mm_Pitch0.5mm:ISL8541x</v>
      </c>
      <c r="E90" s="0" t="str">
        <f aca="false">IFERROR(VLOOKUP(data!$D90,data!$G$2:$L$100,5,0), "")</f>
        <v/>
      </c>
      <c r="F90" s="9" t="str">
        <f aca="false">IFERROR(VLOOKUP(data!$D90,data!$G$2:$L$100,6,0), "")</f>
        <v/>
      </c>
    </row>
    <row r="91" customFormat="false" ht="12.8" hidden="false" customHeight="false" outlineLevel="0" collapsed="false">
      <c r="A91" s="0" t="str">
        <f aca="false">authority!A90</f>
        <v>Voltage Regulators</v>
      </c>
      <c r="B91" s="0" t="str">
        <f aca="false">authority!B90</f>
        <v>conservify:SOT-89</v>
      </c>
      <c r="C91" s="0" t="str">
        <f aca="false">authority!C90</f>
        <v>MCP1700T-3302E/MB</v>
      </c>
      <c r="D91" s="0" t="str">
        <f aca="false">data!B91 &amp; ":" &amp; data!C91</f>
        <v>conservify:SOT-89:MCP1700T-3302E/MB</v>
      </c>
      <c r="E91" s="0" t="n">
        <f aca="false">IFERROR(VLOOKUP(data!$D91,data!$G$2:$L$100,5,0), "")</f>
        <v>0</v>
      </c>
      <c r="F91" s="9" t="n">
        <f aca="false">IFERROR(VLOOKUP(data!$D91,data!$G$2:$L$100,6,0), "")</f>
        <v>0</v>
      </c>
    </row>
    <row r="92" customFormat="false" ht="12.8" hidden="false" customHeight="false" outlineLevel="0" collapsed="false">
      <c r="A92" s="0" t="str">
        <f aca="false">authority!A91</f>
        <v>Z – Atlas</v>
      </c>
      <c r="B92" s="0" t="str">
        <f aca="false">authority!B91</f>
        <v>conservify:ATLAS_SENSOR_BOARD_COMBO</v>
      </c>
      <c r="C92" s="0" t="str">
        <f aca="false">authority!C91</f>
        <v>ATLAS_RTD</v>
      </c>
      <c r="D92" s="0" t="str">
        <f aca="false">data!B92 &amp; ":" &amp; data!C92</f>
        <v>conservify:ATLAS_SENSOR_BOARD_COMBO:ATLAS_RTD</v>
      </c>
      <c r="E92" s="0" t="n">
        <f aca="false">IFERROR(VLOOKUP(data!$D92,data!$G$2:$L$100,5,0), "")</f>
        <v>0</v>
      </c>
      <c r="F92" s="9" t="n">
        <f aca="false">IFERROR(VLOOKUP(data!$D92,data!$G$2:$L$100,6,0), "")</f>
        <v>0</v>
      </c>
    </row>
    <row r="93" customFormat="false" ht="12.8" hidden="false" customHeight="false" outlineLevel="0" collapsed="false">
      <c r="A93" s="0" t="str">
        <f aca="false">authority!A92</f>
        <v>Z – Atlas</v>
      </c>
      <c r="B93" s="0" t="str">
        <f aca="false">authority!B92</f>
        <v>conservify:ATLAS_SENSOR_BOARD_COMBO</v>
      </c>
      <c r="C93" s="0" t="str">
        <f aca="false">authority!C92</f>
        <v>ATLAS_EC</v>
      </c>
      <c r="D93" s="0" t="str">
        <f aca="false">data!B93 &amp; ":" &amp; data!C93</f>
        <v>conservify:ATLAS_SENSOR_BOARD_COMBO:ATLAS_EC</v>
      </c>
      <c r="E93" s="0" t="n">
        <f aca="false">IFERROR(VLOOKUP(data!$D93,data!$G$2:$L$100,5,0), "")</f>
        <v>0</v>
      </c>
      <c r="F93" s="9" t="n">
        <f aca="false">IFERROR(VLOOKUP(data!$D93,data!$G$2:$L$100,6,0), "")</f>
        <v>0</v>
      </c>
    </row>
    <row r="94" customFormat="false" ht="12.8" hidden="false" customHeight="false" outlineLevel="0" collapsed="false">
      <c r="A94" s="0" t="str">
        <f aca="false">authority!A93</f>
        <v>Z – Atlas</v>
      </c>
      <c r="B94" s="0" t="str">
        <f aca="false">authority!B93</f>
        <v>conservify:ATLAS_SENSOR_BOARD_COMBO</v>
      </c>
      <c r="C94" s="0" t="str">
        <f aca="false">authority!C93</f>
        <v>ATLAS_PH</v>
      </c>
      <c r="D94" s="0" t="str">
        <f aca="false">data!B94 &amp; ":" &amp; data!C94</f>
        <v>conservify:ATLAS_SENSOR_BOARD_COMBO:ATLAS_PH</v>
      </c>
      <c r="E94" s="0" t="n">
        <f aca="false">IFERROR(VLOOKUP(data!$D94,data!$G$2:$L$100,5,0), "")</f>
        <v>0</v>
      </c>
      <c r="F94" s="9" t="n">
        <f aca="false">IFERROR(VLOOKUP(data!$D94,data!$G$2:$L$100,6,0), "")</f>
        <v>0</v>
      </c>
    </row>
    <row r="95" customFormat="false" ht="12.8" hidden="false" customHeight="false" outlineLevel="0" collapsed="false">
      <c r="A95" s="0" t="str">
        <f aca="false">authority!A94</f>
        <v>Z – Atlas</v>
      </c>
      <c r="B95" s="0" t="str">
        <f aca="false">authority!B94</f>
        <v>conservify:ATLAS_SENSOR_BOARD_COMBO</v>
      </c>
      <c r="C95" s="0" t="str">
        <f aca="false">authority!C94</f>
        <v>ATLAS_ORP</v>
      </c>
      <c r="D95" s="0" t="str">
        <f aca="false">data!B95 &amp; ":" &amp; data!C95</f>
        <v>conservify:ATLAS_SENSOR_BOARD_COMBO:ATLAS_ORP</v>
      </c>
      <c r="E95" s="0" t="n">
        <f aca="false">IFERROR(VLOOKUP(data!$D95,data!$G$2:$L$100,5,0), "")</f>
        <v>0</v>
      </c>
      <c r="F95" s="9" t="n">
        <f aca="false">IFERROR(VLOOKUP(data!$D95,data!$G$2:$L$100,6,0), "")</f>
        <v>0</v>
      </c>
    </row>
    <row r="96" customFormat="false" ht="12.8" hidden="false" customHeight="false" outlineLevel="0" collapsed="false">
      <c r="A96" s="0" t="str">
        <f aca="false">authority!A95</f>
        <v>Z – Atlas</v>
      </c>
      <c r="B96" s="0" t="str">
        <f aca="false">authority!B95</f>
        <v>conservify:ATLAS_SENSOR_BOARD_COMBO</v>
      </c>
      <c r="C96" s="0" t="str">
        <f aca="false">authority!C95</f>
        <v>ATLAS_DO</v>
      </c>
      <c r="D96" s="0" t="str">
        <f aca="false">data!B96 &amp; ":" &amp; data!C96</f>
        <v>conservify:ATLAS_SENSOR_BOARD_COMBO:ATLAS_DO</v>
      </c>
      <c r="E96" s="0" t="n">
        <f aca="false">IFERROR(VLOOKUP(data!$D96,data!$G$2:$L$100,5,0), "")</f>
        <v>0</v>
      </c>
      <c r="F96" s="9" t="n">
        <f aca="false">IFERROR(VLOOKUP(data!$D96,data!$G$2:$L$100,6,0), "")</f>
        <v>0</v>
      </c>
    </row>
    <row r="97" customFormat="false" ht="12.8" hidden="false" customHeight="false" outlineLevel="0" collapsed="false">
      <c r="A97" s="0" t="str">
        <f aca="false">authority!A96</f>
        <v>Z – Atlas</v>
      </c>
      <c r="B97" s="0" t="str">
        <f aca="false">authority!B96</f>
        <v>conservify:ATLAS_SENSOR_BOARD_COMBO</v>
      </c>
      <c r="C97" s="0" t="str">
        <f aca="false">authority!C96</f>
        <v>ATLAS_RTD</v>
      </c>
      <c r="D97" s="0" t="str">
        <f aca="false">data!B97 &amp; ":" &amp; data!C97</f>
        <v>conservify:ATLAS_SENSOR_BOARD_COMBO:ATLAS_RTD</v>
      </c>
      <c r="E97" s="0" t="n">
        <f aca="false">IFERROR(VLOOKUP(data!$D97,data!$G$2:$L$100,5,0), "")</f>
        <v>0</v>
      </c>
      <c r="F97" s="9" t="n">
        <f aca="false">IFERROR(VLOOKUP(data!$D97,data!$G$2:$L$100,6,0), "")</f>
        <v>0</v>
      </c>
    </row>
    <row r="98" customFormat="false" ht="12.8" hidden="false" customHeight="false" outlineLevel="0" collapsed="false">
      <c r="A98" s="0" t="str">
        <f aca="false">authority!A97</f>
        <v>Z – Atlas</v>
      </c>
      <c r="B98" s="0" t="str">
        <f aca="false">authority!B97</f>
        <v>conservify:Dummy_Empty</v>
      </c>
      <c r="C98" s="0" t="str">
        <f aca="false">authority!C97</f>
        <v>ATLAS_ORP_PROBE</v>
      </c>
      <c r="D98" s="0" t="str">
        <f aca="false">data!B98 &amp; ":" &amp; data!C98</f>
        <v>conservify:Dummy_Empty:ATLAS_ORP_PROBE</v>
      </c>
      <c r="E98" s="0" t="n">
        <f aca="false">IFERROR(VLOOKUP(data!$D98,data!$G$2:$L$100,5,0), "")</f>
        <v>0</v>
      </c>
      <c r="F98" s="9" t="n">
        <f aca="false">IFERROR(VLOOKUP(data!$D98,data!$G$2:$L$100,6,0), "")</f>
        <v>0</v>
      </c>
    </row>
    <row r="99" customFormat="false" ht="12.8" hidden="false" customHeight="false" outlineLevel="0" collapsed="false">
      <c r="A99" s="0" t="str">
        <f aca="false">authority!A98</f>
        <v>Z – Atlas</v>
      </c>
      <c r="B99" s="0" t="str">
        <f aca="false">authority!B98</f>
        <v>conservify:Dummy_Empty</v>
      </c>
      <c r="C99" s="0" t="str">
        <f aca="false">authority!C98</f>
        <v>ATLAS_PH_PROBE</v>
      </c>
      <c r="D99" s="0" t="str">
        <f aca="false">data!B99 &amp; ":" &amp; data!C99</f>
        <v>conservify:Dummy_Empty:ATLAS_PH_PROBE</v>
      </c>
      <c r="E99" s="0" t="n">
        <f aca="false">IFERROR(VLOOKUP(data!$D99,data!$G$2:$L$100,5,0), "")</f>
        <v>0</v>
      </c>
      <c r="F99" s="9" t="n">
        <f aca="false">IFERROR(VLOOKUP(data!$D99,data!$G$2:$L$100,6,0), "")</f>
        <v>0</v>
      </c>
    </row>
    <row r="100" customFormat="false" ht="12.8" hidden="false" customHeight="false" outlineLevel="0" collapsed="false">
      <c r="A100" s="0" t="str">
        <f aca="false">authority!A99</f>
        <v>Z – Atlas</v>
      </c>
      <c r="B100" s="0" t="str">
        <f aca="false">authority!B99</f>
        <v>conservify:Dummy_Empty</v>
      </c>
      <c r="C100" s="0" t="str">
        <f aca="false">authority!C99</f>
        <v>ATLAS_DO_PROBE</v>
      </c>
      <c r="D100" s="0" t="str">
        <f aca="false">data!B100 &amp; ":" &amp; data!C100</f>
        <v>conservify:Dummy_Empty:ATLAS_DO_PROBE</v>
      </c>
      <c r="E100" s="0" t="n">
        <f aca="false">IFERROR(VLOOKUP(data!$D100,data!$G$2:$L$100,5,0), "")</f>
        <v>0</v>
      </c>
      <c r="F100" s="9" t="n">
        <f aca="false">IFERROR(VLOOKUP(data!$D100,data!$G$2:$L$100,6,0), "")</f>
        <v>0</v>
      </c>
    </row>
    <row r="101" customFormat="false" ht="12.8" hidden="false" customHeight="false" outlineLevel="0" collapsed="false">
      <c r="A101" s="0" t="str">
        <f aca="false">authority!A100</f>
        <v>Z – Atlas</v>
      </c>
      <c r="B101" s="0" t="str">
        <f aca="false">authority!B100</f>
        <v>conservify:Dummy_Empty</v>
      </c>
      <c r="C101" s="0" t="str">
        <f aca="false">authority!C100</f>
        <v>ATLAS_EC_PROBE</v>
      </c>
      <c r="D101" s="0" t="str">
        <f aca="false">data!B101 &amp; ":" &amp; data!C101</f>
        <v>conservify:Dummy_Empty:ATLAS_EC_PROBE</v>
      </c>
      <c r="E101" s="0" t="n">
        <f aca="false">IFERROR(VLOOKUP(data!$D101,data!$G$2:$L$100,5,0), "")</f>
        <v>0</v>
      </c>
      <c r="F101" s="9" t="n">
        <f aca="false">IFERROR(VLOOKUP(data!$D101,data!$G$2:$L$100,6,0), "")</f>
        <v>0</v>
      </c>
    </row>
    <row r="102" customFormat="false" ht="12.8" hidden="false" customHeight="false" outlineLevel="0" collapsed="false">
      <c r="A102" s="0" t="str">
        <f aca="false">authority!A101</f>
        <v>Z – Atlas</v>
      </c>
      <c r="B102" s="0" t="str">
        <f aca="false">authority!B101</f>
        <v>conservify:Dummy_Empty</v>
      </c>
      <c r="C102" s="0" t="str">
        <f aca="false">authority!C101</f>
        <v>ATLAS_RTD_PROBE</v>
      </c>
      <c r="D102" s="0" t="str">
        <f aca="false">data!B102 &amp; ":" &amp; data!C102</f>
        <v>conservify:Dummy_Empty:ATLAS_RTD_PROBE</v>
      </c>
      <c r="E102" s="0" t="n">
        <f aca="false">IFERROR(VLOOKUP(data!$D102,data!$G$2:$L$100,5,0), "")</f>
        <v>0</v>
      </c>
      <c r="F102" s="9" t="n">
        <f aca="false">IFERROR(VLOOKUP(data!$D102,data!$G$2:$L$100,6,0), "")</f>
        <v>0</v>
      </c>
    </row>
    <row r="103" customFormat="false" ht="12.8" hidden="false" customHeight="false" outlineLevel="0" collapsed="false">
      <c r="A103" s="0" t="str">
        <f aca="false">authority!A102</f>
        <v>Z – Connectors</v>
      </c>
      <c r="B103" s="0" t="str">
        <f aca="false">authority!B102</f>
        <v>conservify:Socket_Strip_Straight_1x01_Pitch2.54mm</v>
      </c>
      <c r="C103" s="0" t="str">
        <f aca="false">authority!C102</f>
        <v>Conn_01x01</v>
      </c>
      <c r="D103" s="0" t="str">
        <f aca="false">data!B103 &amp; ":" &amp; data!C103</f>
        <v>conservify:Socket_Strip_Straight_1x01_Pitch2.54mm:Conn_01x01</v>
      </c>
      <c r="E103" s="0" t="n">
        <f aca="false">IFERROR(VLOOKUP(data!$D103,data!$G$2:$L$100,5,0), "")</f>
        <v>0</v>
      </c>
      <c r="F103" s="9" t="n">
        <f aca="false">IFERROR(VLOOKUP(data!$D103,data!$G$2:$L$100,6,0), "")</f>
        <v>0</v>
      </c>
    </row>
    <row r="104" customFormat="false" ht="12.8" hidden="false" customHeight="false" outlineLevel="0" collapsed="false">
      <c r="A104" s="0" t="str">
        <f aca="false">authority!A103</f>
        <v>Z – Connectors</v>
      </c>
      <c r="B104" s="0" t="str">
        <f aca="false">authority!B103</f>
        <v>conservify:Socket_Strip_Straight_1x09_Pitch2.54mm</v>
      </c>
      <c r="C104" s="0" t="str">
        <f aca="false">authority!C103</f>
        <v>Conn_01x09</v>
      </c>
      <c r="D104" s="0" t="str">
        <f aca="false">data!B104 &amp; ":" &amp; data!C104</f>
        <v>conservify:Socket_Strip_Straight_1x09_Pitch2.54mm:Conn_01x09</v>
      </c>
      <c r="E104" s="0" t="str">
        <f aca="false">IFERROR(VLOOKUP(data!$D104,data!$G$2:$L$100,5,0), "")</f>
        <v/>
      </c>
      <c r="F104" s="9" t="str">
        <f aca="false">IFERROR(VLOOKUP(data!$D104,data!$G$2:$L$100,6,0), "")</f>
        <v/>
      </c>
    </row>
    <row r="105" customFormat="false" ht="12.8" hidden="false" customHeight="false" outlineLevel="0" collapsed="false">
      <c r="A105" s="0" t="str">
        <f aca="false">authority!A104</f>
        <v>Z – Other</v>
      </c>
      <c r="B105" s="0" t="str">
        <f aca="false">authority!B104</f>
        <v>conservify:feather</v>
      </c>
      <c r="C105" s="0" t="str">
        <f aca="false">authority!C104</f>
        <v>FEATHER</v>
      </c>
      <c r="D105" s="0" t="str">
        <f aca="false">data!B105 &amp; ":" &amp; data!C105</f>
        <v>conservify:feather:FEATHER</v>
      </c>
      <c r="E105" s="0" t="str">
        <f aca="false">IFERROR(VLOOKUP(data!$D105,data!$G$2:$L$100,5,0), "")</f>
        <v/>
      </c>
      <c r="F105" s="9" t="str">
        <f aca="false">IFERROR(VLOOKUP(data!$D105,data!$G$2:$L$100,6,0), "")</f>
        <v/>
      </c>
    </row>
    <row r="106" customFormat="false" ht="12.8" hidden="false" customHeight="false" outlineLevel="0" collapsed="false">
      <c r="A106" s="0" t="str">
        <f aca="false">authority!A105</f>
        <v>Z – Other</v>
      </c>
      <c r="B106" s="0" t="str">
        <f aca="false">authority!B105</f>
        <v>conservify:FIDUCIAL-1MM</v>
      </c>
      <c r="C106" s="0" t="str">
        <f aca="false">authority!C105</f>
        <v>FIDUCIAL</v>
      </c>
      <c r="D106" s="0" t="str">
        <f aca="false">data!B106 &amp; ":" &amp; data!C106</f>
        <v>conservify:FIDUCIAL-1MM:FIDUCIAL</v>
      </c>
      <c r="E106" s="0" t="n">
        <f aca="false">IFERROR(VLOOKUP(data!$D106,data!$G$2:$L$100,5,0), "")</f>
        <v>0</v>
      </c>
      <c r="F106" s="9" t="n">
        <f aca="false">IFERROR(VLOOKUP(data!$D106,data!$G$2:$L$100,6,0), "")</f>
        <v>0</v>
      </c>
    </row>
    <row r="107" customFormat="false" ht="12.8" hidden="false" customHeight="false" outlineLevel="0" collapsed="false">
      <c r="A107" s="0" t="str">
        <f aca="false">authority!A106</f>
        <v>Z – Other</v>
      </c>
      <c r="B107" s="0" t="str">
        <f aca="false">authority!B106</f>
        <v>conservify:HOLE_NPTH_2.2MM</v>
      </c>
      <c r="C107" s="0" t="str">
        <f aca="false">authority!C106</f>
        <v>MOUNT_HOLE</v>
      </c>
      <c r="D107" s="0" t="str">
        <f aca="false">data!B107 &amp; ":" &amp; data!C107</f>
        <v>conservify:HOLE_NPTH_2.2MM:MOUNT_HOLE</v>
      </c>
      <c r="E107" s="0" t="str">
        <f aca="false">IFERROR(VLOOKUP(data!$D107,data!$G$2:$L$100,5,0), "")</f>
        <v/>
      </c>
      <c r="F107" s="9" t="str">
        <f aca="false">IFERROR(VLOOKUP(data!$D107,data!$G$2:$L$100,6,0), "")</f>
        <v/>
      </c>
    </row>
    <row r="108" customFormat="false" ht="12.8" hidden="false" customHeight="false" outlineLevel="0" collapsed="false">
      <c r="A108" s="0" t="str">
        <f aca="false">authority!A107</f>
        <v>Z – Other</v>
      </c>
      <c r="B108" s="0" t="str">
        <f aca="false">authority!B107</f>
        <v>conservify:HOLE_NPTH_2.54MM</v>
      </c>
      <c r="C108" s="0" t="str">
        <f aca="false">authority!C107</f>
        <v>MOUNT_HOLE</v>
      </c>
      <c r="D108" s="0" t="str">
        <f aca="false">data!B108 &amp; ":" &amp; data!C108</f>
        <v>conservify:HOLE_NPTH_2.54MM:MOUNT_HOLE</v>
      </c>
      <c r="E108" s="0" t="n">
        <f aca="false">IFERROR(VLOOKUP(data!$D108,data!$G$2:$L$100,5,0), "")</f>
        <v>0</v>
      </c>
      <c r="F108" s="9" t="n">
        <f aca="false">IFERROR(VLOOKUP(data!$D108,data!$G$2:$L$100,6,0), "")</f>
        <v>0</v>
      </c>
    </row>
    <row r="109" customFormat="false" ht="12.8" hidden="false" customHeight="false" outlineLevel="0" collapsed="false">
      <c r="A109" s="0" t="str">
        <f aca="false">authority!A108</f>
        <v>Z – Other</v>
      </c>
      <c r="B109" s="0" t="str">
        <f aca="false">authority!B108</f>
        <v>conservify:HOLE_NPTH_3.2MM</v>
      </c>
      <c r="C109" s="0" t="str">
        <f aca="false">authority!C108</f>
        <v>MOUNT_HOLE</v>
      </c>
      <c r="D109" s="0" t="str">
        <f aca="false">data!B109 &amp; ":" &amp; data!C109</f>
        <v>conservify:HOLE_NPTH_3.2MM:MOUNT_HOLE</v>
      </c>
      <c r="E109" s="0" t="str">
        <f aca="false">IFERROR(VLOOKUP(data!$D109,data!$G$2:$L$100,5,0), "")</f>
        <v/>
      </c>
      <c r="F109" s="9" t="str">
        <f aca="false">IFERROR(VLOOKUP(data!$D109,data!$G$2:$L$100,6,0), "")</f>
        <v/>
      </c>
    </row>
    <row r="110" customFormat="false" ht="12.8" hidden="false" customHeight="false" outlineLevel="0" collapsed="false">
      <c r="A110" s="0" t="str">
        <f aca="false">authority!A109</f>
        <v>Z – Other</v>
      </c>
      <c r="B110" s="0" t="str">
        <f aca="false">authority!B109</f>
        <v>conservify:SJ_OPEN</v>
      </c>
      <c r="C110" s="0" t="str">
        <f aca="false">authority!C109</f>
        <v>Conn_01x02</v>
      </c>
      <c r="D110" s="0" t="str">
        <f aca="false">data!B110 &amp; ":" &amp; data!C110</f>
        <v>conservify:SJ_OPEN:Conn_01x02</v>
      </c>
      <c r="E110" s="0" t="n">
        <f aca="false">IFERROR(VLOOKUP(data!$D110,data!$G$2:$L$100,5,0), "")</f>
        <v>0</v>
      </c>
      <c r="F110" s="9" t="n">
        <f aca="false">IFERROR(VLOOKUP(data!$D110,data!$G$2:$L$100,6,0), "")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8"/>
  <sheetViews>
    <sheetView windowProtection="false"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B113" activeCellId="0" sqref="B113"/>
    </sheetView>
  </sheetViews>
  <sheetFormatPr defaultRowHeight="12.8"/>
  <cols>
    <col collapsed="false" hidden="false" max="1" min="1" style="0" width="27.1326530612245"/>
    <col collapsed="false" hidden="false" max="1025" min="2" style="0" width="8.50510204081633"/>
  </cols>
  <sheetData>
    <row r="1" customFormat="false" ht="12.8" hidden="false" customHeight="false" outlineLevel="0" collapsed="false">
      <c r="A1" s="1" t="s">
        <v>361</v>
      </c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5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customFormat="false" ht="12.8" hidden="false" customHeight="true" outlineLevel="0" collapsed="false">
      <c r="A2" s="10" t="str">
        <f aca="false">LEFT(old!C2, SEARCH(":", old!C2, 1) - 1)</f>
        <v>Capacitors_SMD</v>
      </c>
      <c r="B2" s="1" t="s">
        <v>155</v>
      </c>
      <c r="C2" s="1" t="s">
        <v>362</v>
      </c>
      <c r="D2" s="1" t="s">
        <v>162</v>
      </c>
      <c r="E2" s="2" t="s">
        <v>163</v>
      </c>
      <c r="F2" s="1" t="s">
        <v>164</v>
      </c>
      <c r="G2" s="1"/>
      <c r="I2" s="1" t="s">
        <v>20</v>
      </c>
      <c r="J2" s="1" t="s">
        <v>165</v>
      </c>
      <c r="K2" s="1" t="s">
        <v>27</v>
      </c>
      <c r="N2" s="3" t="n">
        <v>0.1</v>
      </c>
      <c r="O2" s="3" t="n">
        <v>0.021</v>
      </c>
      <c r="P2" s="3" t="n">
        <v>0.012</v>
      </c>
      <c r="Q2" s="1"/>
    </row>
    <row r="3" customFormat="false" ht="12.8" hidden="false" customHeight="true" outlineLevel="0" collapsed="false">
      <c r="A3" s="10" t="str">
        <f aca="false">LEFT(old!C3, SEARCH(":", old!C3, 1) - 1)</f>
        <v>Capacitors_SMD</v>
      </c>
      <c r="B3" s="1" t="s">
        <v>155</v>
      </c>
      <c r="C3" s="1" t="s">
        <v>362</v>
      </c>
      <c r="D3" s="1" t="s">
        <v>166</v>
      </c>
      <c r="E3" s="2" t="s">
        <v>168</v>
      </c>
      <c r="F3" s="1" t="s">
        <v>164</v>
      </c>
      <c r="G3" s="1"/>
      <c r="I3" s="1" t="s">
        <v>20</v>
      </c>
      <c r="J3" s="1" t="s">
        <v>168</v>
      </c>
      <c r="K3" s="1" t="s">
        <v>27</v>
      </c>
      <c r="N3" s="3" t="n">
        <v>0.1</v>
      </c>
      <c r="O3" s="3" t="n">
        <v>0.021</v>
      </c>
      <c r="P3" s="3" t="n">
        <v>0.012</v>
      </c>
      <c r="Q3" s="1"/>
    </row>
    <row r="4" customFormat="false" ht="12.8" hidden="false" customHeight="true" outlineLevel="0" collapsed="false">
      <c r="A4" s="10" t="str">
        <f aca="false">LEFT(old!C4, SEARCH(":", old!C4, 1) - 1)</f>
        <v>Capacitors_SMD</v>
      </c>
      <c r="B4" s="1" t="s">
        <v>155</v>
      </c>
      <c r="C4" s="1" t="s">
        <v>362</v>
      </c>
      <c r="D4" s="1" t="s">
        <v>363</v>
      </c>
      <c r="E4" s="2" t="s">
        <v>364</v>
      </c>
      <c r="F4" s="1" t="s">
        <v>180</v>
      </c>
      <c r="G4" s="1"/>
      <c r="I4" s="1" t="s">
        <v>20</v>
      </c>
      <c r="J4" s="1" t="s">
        <v>365</v>
      </c>
      <c r="K4" s="1" t="s">
        <v>27</v>
      </c>
      <c r="N4" s="3" t="n">
        <v>0.32</v>
      </c>
      <c r="O4" s="3" t="n">
        <v>0.099</v>
      </c>
      <c r="P4" s="3" t="n">
        <v>0.077</v>
      </c>
      <c r="Q4" s="1"/>
    </row>
    <row r="5" customFormat="false" ht="12.8" hidden="false" customHeight="true" outlineLevel="0" collapsed="false">
      <c r="A5" s="10" t="str">
        <f aca="false">LEFT(old!C5, SEARCH(":", old!C5, 1) - 1)</f>
        <v>Capacitors_SMD</v>
      </c>
      <c r="B5" s="1" t="s">
        <v>155</v>
      </c>
      <c r="C5" s="1" t="s">
        <v>362</v>
      </c>
      <c r="D5" s="1" t="s">
        <v>178</v>
      </c>
      <c r="E5" s="2" t="s">
        <v>179</v>
      </c>
      <c r="F5" s="1" t="s">
        <v>180</v>
      </c>
      <c r="G5" s="1"/>
      <c r="I5" s="1" t="s">
        <v>20</v>
      </c>
      <c r="J5" s="1" t="s">
        <v>181</v>
      </c>
      <c r="K5" s="1" t="s">
        <v>27</v>
      </c>
      <c r="N5" s="3" t="n">
        <v>0.25</v>
      </c>
      <c r="O5" s="3" t="n">
        <v>0.072</v>
      </c>
      <c r="P5" s="3" t="n">
        <v>0.054</v>
      </c>
      <c r="Q5" s="3" t="n">
        <v>0.054</v>
      </c>
    </row>
    <row r="6" customFormat="false" ht="12.8" hidden="false" customHeight="true" outlineLevel="0" collapsed="false">
      <c r="A6" s="10" t="str">
        <f aca="false">LEFT(old!C6, SEARCH(":", old!C6, 1) - 1)</f>
        <v>Capacitors_SMD</v>
      </c>
      <c r="B6" s="1" t="s">
        <v>155</v>
      </c>
      <c r="C6" s="1" t="s">
        <v>362</v>
      </c>
      <c r="D6" s="1" t="s">
        <v>203</v>
      </c>
      <c r="E6" s="2" t="s">
        <v>179</v>
      </c>
      <c r="F6" s="1" t="s">
        <v>180</v>
      </c>
      <c r="G6" s="1"/>
      <c r="I6" s="1" t="s">
        <v>20</v>
      </c>
      <c r="J6" s="1" t="s">
        <v>181</v>
      </c>
      <c r="K6" s="1" t="s">
        <v>27</v>
      </c>
      <c r="N6" s="3" t="n">
        <v>0.25</v>
      </c>
      <c r="O6" s="3" t="n">
        <v>0.072</v>
      </c>
      <c r="P6" s="3" t="n">
        <v>0.054</v>
      </c>
      <c r="Q6" s="3" t="n">
        <v>0.054</v>
      </c>
    </row>
    <row r="7" customFormat="false" ht="12.8" hidden="false" customHeight="true" outlineLevel="0" collapsed="false">
      <c r="A7" s="10" t="str">
        <f aca="false">LEFT(old!C7, SEARCH(":", old!C7, 1) - 1)</f>
        <v>Capacitors_SMD</v>
      </c>
      <c r="B7" s="1" t="s">
        <v>155</v>
      </c>
      <c r="C7" s="1" t="s">
        <v>362</v>
      </c>
      <c r="D7" s="1" t="s">
        <v>169</v>
      </c>
      <c r="E7" s="2" t="s">
        <v>366</v>
      </c>
      <c r="F7" s="1" t="s">
        <v>184</v>
      </c>
      <c r="G7" s="1"/>
      <c r="I7" s="1" t="s">
        <v>20</v>
      </c>
      <c r="J7" s="1" t="s">
        <v>367</v>
      </c>
      <c r="K7" s="1" t="s">
        <v>27</v>
      </c>
      <c r="N7" s="3" t="n">
        <v>0.1</v>
      </c>
      <c r="O7" s="3" t="n">
        <v>0.021</v>
      </c>
      <c r="P7" s="3" t="n">
        <v>0.012</v>
      </c>
      <c r="Q7" s="1"/>
    </row>
    <row r="8" customFormat="false" ht="12.8" hidden="false" customHeight="true" outlineLevel="0" collapsed="false">
      <c r="A8" s="10" t="str">
        <f aca="false">LEFT(old!C8, SEARCH(":", old!C8, 1) - 1)</f>
        <v>Capacitors_SMD</v>
      </c>
      <c r="B8" s="1" t="s">
        <v>155</v>
      </c>
      <c r="C8" s="1" t="s">
        <v>362</v>
      </c>
      <c r="D8" s="1" t="s">
        <v>186</v>
      </c>
      <c r="E8" s="2" t="s">
        <v>368</v>
      </c>
      <c r="F8" s="1" t="s">
        <v>184</v>
      </c>
      <c r="G8" s="1"/>
      <c r="I8" s="1" t="s">
        <v>20</v>
      </c>
      <c r="J8" s="1" t="s">
        <v>369</v>
      </c>
      <c r="K8" s="1" t="s">
        <v>27</v>
      </c>
      <c r="N8" s="3" t="n">
        <v>0.17</v>
      </c>
      <c r="O8" s="3" t="n">
        <v>0.057</v>
      </c>
      <c r="P8" s="3" t="n">
        <v>0.033</v>
      </c>
      <c r="Q8" s="1"/>
    </row>
    <row r="9" customFormat="false" ht="12.8" hidden="false" customHeight="true" outlineLevel="0" collapsed="false">
      <c r="A9" s="10" t="str">
        <f aca="false">LEFT(old!C9, SEARCH(":", old!C9, 1) - 1)</f>
        <v>Capacitors_SMD</v>
      </c>
      <c r="B9" s="1" t="s">
        <v>155</v>
      </c>
      <c r="C9" s="1" t="s">
        <v>362</v>
      </c>
      <c r="D9" s="1" t="s">
        <v>208</v>
      </c>
      <c r="E9" s="2" t="s">
        <v>183</v>
      </c>
      <c r="F9" s="1" t="s">
        <v>184</v>
      </c>
      <c r="G9" s="1"/>
      <c r="I9" s="1" t="s">
        <v>20</v>
      </c>
      <c r="J9" s="1" t="s">
        <v>185</v>
      </c>
      <c r="K9" s="1" t="s">
        <v>27</v>
      </c>
      <c r="N9" s="3" t="n">
        <v>0.1</v>
      </c>
      <c r="O9" s="3" t="n">
        <v>0.021</v>
      </c>
      <c r="P9" s="3" t="n">
        <v>0.012</v>
      </c>
      <c r="Q9" s="1"/>
    </row>
    <row r="10" s="1" customFormat="true" ht="12.8" hidden="false" customHeight="true" outlineLevel="0" collapsed="false">
      <c r="A10" s="10" t="str">
        <f aca="false">LEFT(old!C10, SEARCH(":", old!C10, 1) - 1)</f>
        <v>Capacitors_SMD</v>
      </c>
      <c r="B10" s="1" t="s">
        <v>155</v>
      </c>
      <c r="C10" s="1" t="s">
        <v>362</v>
      </c>
      <c r="D10" s="1" t="s">
        <v>182</v>
      </c>
      <c r="E10" s="2" t="s">
        <v>183</v>
      </c>
      <c r="F10" s="1" t="s">
        <v>184</v>
      </c>
      <c r="H10" s="0"/>
      <c r="I10" s="1" t="s">
        <v>20</v>
      </c>
      <c r="J10" s="1" t="s">
        <v>185</v>
      </c>
      <c r="K10" s="1" t="s">
        <v>27</v>
      </c>
      <c r="N10" s="3" t="n">
        <v>0.1</v>
      </c>
      <c r="O10" s="3" t="n">
        <v>0.021</v>
      </c>
      <c r="P10" s="3" t="n">
        <v>0.012</v>
      </c>
    </row>
    <row r="11" customFormat="false" ht="12.8" hidden="false" customHeight="true" outlineLevel="0" collapsed="false">
      <c r="A11" s="10" t="str">
        <f aca="false">LEFT(old!C11, SEARCH(":", old!C11, 1) - 1)</f>
        <v>Capacitors_SMD</v>
      </c>
      <c r="B11" s="1" t="s">
        <v>155</v>
      </c>
      <c r="C11" s="1" t="s">
        <v>362</v>
      </c>
      <c r="D11" s="1" t="s">
        <v>190</v>
      </c>
      <c r="E11" s="2" t="s">
        <v>191</v>
      </c>
      <c r="F11" s="1" t="s">
        <v>188</v>
      </c>
      <c r="G11" s="1"/>
      <c r="I11" s="1" t="s">
        <v>20</v>
      </c>
      <c r="J11" s="1" t="s">
        <v>192</v>
      </c>
      <c r="K11" s="1" t="s">
        <v>27</v>
      </c>
      <c r="N11" s="3" t="n">
        <v>0.32</v>
      </c>
      <c r="O11" s="3" t="n">
        <v>0.063</v>
      </c>
      <c r="P11" s="3" t="n">
        <v>0.035</v>
      </c>
      <c r="Q11" s="3" t="n">
        <v>0.035</v>
      </c>
    </row>
    <row r="12" customFormat="false" ht="12.8" hidden="false" customHeight="true" outlineLevel="0" collapsed="false">
      <c r="A12" s="10" t="str">
        <f aca="false">LEFT(old!C12, SEARCH(":", old!C12, 1) - 1)</f>
        <v>Capacitors_SMD</v>
      </c>
      <c r="B12" s="1" t="s">
        <v>155</v>
      </c>
      <c r="C12" s="1" t="s">
        <v>362</v>
      </c>
      <c r="D12" s="1" t="s">
        <v>206</v>
      </c>
      <c r="E12" s="2" t="s">
        <v>191</v>
      </c>
      <c r="F12" s="1" t="s">
        <v>188</v>
      </c>
      <c r="G12" s="1"/>
      <c r="I12" s="1" t="s">
        <v>20</v>
      </c>
      <c r="J12" s="1" t="s">
        <v>192</v>
      </c>
      <c r="K12" s="1" t="s">
        <v>27</v>
      </c>
      <c r="N12" s="3" t="n">
        <v>0.32</v>
      </c>
      <c r="O12" s="3" t="n">
        <v>0.063</v>
      </c>
      <c r="P12" s="3" t="n">
        <v>0.035</v>
      </c>
      <c r="Q12" s="3" t="n">
        <v>0.035</v>
      </c>
    </row>
    <row r="13" customFormat="false" ht="12.8" hidden="false" customHeight="true" outlineLevel="0" collapsed="false">
      <c r="A13" s="10" t="str">
        <f aca="false">LEFT(old!C13, SEARCH(":", old!C13, 1) - 1)</f>
        <v>Capacitors_SMD</v>
      </c>
      <c r="B13" s="1" t="s">
        <v>155</v>
      </c>
      <c r="C13" s="1" t="s">
        <v>362</v>
      </c>
      <c r="D13" s="1" t="s">
        <v>205</v>
      </c>
      <c r="E13" s="2" t="s">
        <v>191</v>
      </c>
      <c r="F13" s="1" t="s">
        <v>188</v>
      </c>
      <c r="G13" s="1"/>
      <c r="I13" s="1" t="s">
        <v>20</v>
      </c>
      <c r="J13" s="1" t="s">
        <v>192</v>
      </c>
      <c r="K13" s="1" t="s">
        <v>27</v>
      </c>
      <c r="N13" s="3" t="n">
        <v>0.32</v>
      </c>
      <c r="O13" s="3" t="n">
        <v>0.063</v>
      </c>
      <c r="P13" s="3" t="n">
        <v>0.035</v>
      </c>
      <c r="Q13" s="3" t="n">
        <v>0.035</v>
      </c>
    </row>
    <row r="14" customFormat="false" ht="12.8" hidden="false" customHeight="true" outlineLevel="0" collapsed="false">
      <c r="A14" s="10" t="str">
        <f aca="false">LEFT(old!C14, SEARCH(":", old!C14, 1) - 1)</f>
        <v>Capacitors_SMD</v>
      </c>
      <c r="B14" s="1" t="s">
        <v>155</v>
      </c>
      <c r="C14" s="1" t="s">
        <v>362</v>
      </c>
      <c r="D14" s="1" t="s">
        <v>175</v>
      </c>
      <c r="E14" s="2" t="s">
        <v>176</v>
      </c>
      <c r="F14" s="1" t="s">
        <v>164</v>
      </c>
      <c r="G14" s="1"/>
      <c r="I14" s="1" t="s">
        <v>20</v>
      </c>
      <c r="J14" s="1" t="s">
        <v>177</v>
      </c>
      <c r="K14" s="1" t="s">
        <v>27</v>
      </c>
      <c r="N14" s="3" t="n">
        <v>0.71</v>
      </c>
      <c r="O14" s="3" t="n">
        <v>0.331</v>
      </c>
      <c r="P14" s="3" t="n">
        <v>0.208</v>
      </c>
      <c r="Q14" s="1"/>
    </row>
    <row r="15" s="1" customFormat="true" ht="12.8" hidden="false" customHeight="true" outlineLevel="0" collapsed="false">
      <c r="A15" s="10" t="str">
        <f aca="false">LEFT(old!C15, SEARCH(":", old!C15, 1) - 1)</f>
        <v>Capacitors_SMD</v>
      </c>
      <c r="B15" s="1" t="s">
        <v>155</v>
      </c>
      <c r="C15" s="1" t="s">
        <v>362</v>
      </c>
      <c r="D15" s="1" t="s">
        <v>202</v>
      </c>
      <c r="E15" s="2" t="s">
        <v>176</v>
      </c>
      <c r="F15" s="1" t="s">
        <v>164</v>
      </c>
      <c r="H15" s="0"/>
      <c r="I15" s="1" t="s">
        <v>20</v>
      </c>
      <c r="J15" s="1" t="s">
        <v>177</v>
      </c>
      <c r="K15" s="1" t="s">
        <v>27</v>
      </c>
      <c r="N15" s="3" t="n">
        <v>0.71</v>
      </c>
      <c r="O15" s="3" t="n">
        <v>0.331</v>
      </c>
      <c r="P15" s="3" t="n">
        <v>0.208</v>
      </c>
    </row>
    <row r="16" customFormat="false" ht="12.8" hidden="false" customHeight="true" outlineLevel="0" collapsed="false">
      <c r="A16" s="10" t="str">
        <f aca="false">LEFT(old!C16, SEARCH(":", old!C16, 1) - 1)</f>
        <v>Housings_DFN_QFN</v>
      </c>
      <c r="B16" s="1" t="s">
        <v>85</v>
      </c>
      <c r="C16" s="1" t="s">
        <v>370</v>
      </c>
      <c r="D16" s="1" t="s">
        <v>91</v>
      </c>
      <c r="E16" s="2" t="s">
        <v>92</v>
      </c>
      <c r="F16" s="1" t="s">
        <v>93</v>
      </c>
      <c r="G16" s="1"/>
      <c r="I16" s="1" t="s">
        <v>20</v>
      </c>
      <c r="J16" s="1" t="s">
        <v>94</v>
      </c>
      <c r="K16" s="1" t="s">
        <v>27</v>
      </c>
      <c r="N16" s="3" t="n">
        <v>3.34</v>
      </c>
      <c r="O16" s="3" t="n">
        <v>2.21</v>
      </c>
      <c r="P16" s="3" t="n">
        <v>1.52</v>
      </c>
    </row>
    <row r="17" customFormat="false" ht="12.8" hidden="false" customHeight="true" outlineLevel="0" collapsed="false">
      <c r="A17" s="10" t="str">
        <f aca="false">LEFT(old!C17, SEARCH(":", old!C17, 1) - 1)</f>
        <v>Housings_DFN_QFN</v>
      </c>
      <c r="B17" s="1" t="s">
        <v>290</v>
      </c>
      <c r="C17" s="1" t="s">
        <v>371</v>
      </c>
      <c r="D17" s="1" t="s">
        <v>306</v>
      </c>
      <c r="E17" s="2" t="s">
        <v>307</v>
      </c>
      <c r="F17" s="1" t="s">
        <v>308</v>
      </c>
      <c r="G17" s="1"/>
      <c r="I17" s="1" t="s">
        <v>20</v>
      </c>
      <c r="J17" s="1" t="s">
        <v>309</v>
      </c>
      <c r="K17" s="1" t="s">
        <v>27</v>
      </c>
      <c r="N17" s="3" t="n">
        <v>1.82</v>
      </c>
      <c r="O17" s="3" t="n">
        <v>1.32</v>
      </c>
      <c r="P17" s="3" t="n">
        <v>0.849</v>
      </c>
    </row>
    <row r="18" customFormat="false" ht="12.8" hidden="false" customHeight="true" outlineLevel="0" collapsed="false">
      <c r="A18" s="10" t="str">
        <f aca="false">LEFT(old!C18, SEARCH(":", old!C18, 1) - 1)</f>
        <v>Housings_DFN_QFN</v>
      </c>
      <c r="B18" s="1" t="s">
        <v>320</v>
      </c>
      <c r="C18" s="1" t="s">
        <v>372</v>
      </c>
      <c r="D18" s="1" t="s">
        <v>322</v>
      </c>
      <c r="E18" s="2" t="s">
        <v>323</v>
      </c>
      <c r="F18" s="1" t="s">
        <v>324</v>
      </c>
      <c r="G18" s="1"/>
      <c r="I18" s="1" t="s">
        <v>20</v>
      </c>
      <c r="J18" s="1" t="s">
        <v>325</v>
      </c>
      <c r="K18" s="1" t="s">
        <v>27</v>
      </c>
      <c r="N18" s="3" t="n">
        <v>2.48</v>
      </c>
      <c r="O18" s="3" t="n">
        <v>1.68</v>
      </c>
      <c r="P18" s="3" t="n">
        <v>1.22</v>
      </c>
      <c r="Q18" s="3" t="n">
        <v>1.1</v>
      </c>
    </row>
    <row r="19" s="1" customFormat="true" ht="12.8" hidden="false" customHeight="true" outlineLevel="0" collapsed="false">
      <c r="A19" s="10" t="str">
        <f aca="false">LEFT(old!C19, SEARCH(":", old!C19, 1) - 1)</f>
        <v>Inductors_SMD</v>
      </c>
      <c r="B19" s="1" t="s">
        <v>155</v>
      </c>
      <c r="C19" s="1" t="s">
        <v>373</v>
      </c>
      <c r="D19" s="1" t="s">
        <v>211</v>
      </c>
      <c r="E19" s="2" t="s">
        <v>211</v>
      </c>
      <c r="F19" s="1" t="s">
        <v>184</v>
      </c>
      <c r="H19" s="0"/>
      <c r="I19" s="1" t="s">
        <v>20</v>
      </c>
      <c r="J19" s="1" t="s">
        <v>212</v>
      </c>
      <c r="K19" s="1" t="s">
        <v>27</v>
      </c>
      <c r="L19" s="0"/>
      <c r="M19" s="0"/>
      <c r="N19" s="3" t="n">
        <v>0.1</v>
      </c>
      <c r="O19" s="3" t="n">
        <v>0.033</v>
      </c>
      <c r="P19" s="3" t="n">
        <v>0.026</v>
      </c>
    </row>
    <row r="20" customFormat="false" ht="12.8" hidden="false" customHeight="true" outlineLevel="0" collapsed="false">
      <c r="A20" s="10" t="str">
        <f aca="false">LEFT(old!C20, SEARCH(":", old!C20, 1) - 1)</f>
        <v>LEDs</v>
      </c>
      <c r="B20" s="1" t="s">
        <v>155</v>
      </c>
      <c r="C20" s="1" t="s">
        <v>374</v>
      </c>
      <c r="D20" s="1" t="s">
        <v>214</v>
      </c>
      <c r="E20" s="2" t="s">
        <v>375</v>
      </c>
      <c r="F20" s="1" t="s">
        <v>216</v>
      </c>
      <c r="G20" s="1"/>
      <c r="I20" s="1" t="s">
        <v>20</v>
      </c>
      <c r="J20" s="1" t="s">
        <v>217</v>
      </c>
      <c r="K20" s="1" t="s">
        <v>27</v>
      </c>
      <c r="N20" s="3" t="n">
        <v>0.26</v>
      </c>
      <c r="O20" s="3" t="n">
        <v>0.065</v>
      </c>
      <c r="P20" s="3" t="n">
        <v>0.05</v>
      </c>
    </row>
    <row r="21" customFormat="false" ht="12.8" hidden="false" customHeight="true" outlineLevel="0" collapsed="false">
      <c r="A21" s="10" t="str">
        <f aca="false">LEFT(old!C21, SEARCH(":", old!C21, 1) - 1)</f>
        <v>LEDs</v>
      </c>
      <c r="B21" s="1" t="s">
        <v>155</v>
      </c>
      <c r="C21" s="1" t="s">
        <v>374</v>
      </c>
      <c r="D21" s="1" t="s">
        <v>224</v>
      </c>
      <c r="E21" s="2" t="s">
        <v>225</v>
      </c>
      <c r="F21" s="1" t="s">
        <v>216</v>
      </c>
      <c r="G21" s="1"/>
      <c r="I21" s="1" t="s">
        <v>20</v>
      </c>
      <c r="J21" s="1" t="s">
        <v>226</v>
      </c>
      <c r="K21" s="1" t="s">
        <v>27</v>
      </c>
      <c r="N21" s="3" t="n">
        <v>0.3</v>
      </c>
      <c r="O21" s="3" t="n">
        <v>0.074</v>
      </c>
      <c r="P21" s="3" t="n">
        <v>0.057</v>
      </c>
    </row>
    <row r="22" customFormat="false" ht="12.8" hidden="false" customHeight="true" outlineLevel="0" collapsed="false">
      <c r="A22" s="10" t="str">
        <f aca="false">LEFT(old!C22, SEARCH(":", old!C22, 1) - 1)</f>
        <v>LEDs</v>
      </c>
      <c r="B22" s="1" t="s">
        <v>155</v>
      </c>
      <c r="C22" s="1" t="s">
        <v>374</v>
      </c>
      <c r="D22" s="1" t="s">
        <v>376</v>
      </c>
      <c r="E22" s="2" t="s">
        <v>375</v>
      </c>
      <c r="F22" s="1" t="s">
        <v>216</v>
      </c>
      <c r="G22" s="1"/>
      <c r="I22" s="1" t="s">
        <v>20</v>
      </c>
      <c r="J22" s="1" t="s">
        <v>377</v>
      </c>
      <c r="K22" s="1" t="s">
        <v>27</v>
      </c>
      <c r="N22" s="3" t="n">
        <v>0.46</v>
      </c>
      <c r="O22" s="3" t="n">
        <v>0.129</v>
      </c>
      <c r="P22" s="3" t="n">
        <v>0.062</v>
      </c>
    </row>
    <row r="23" customFormat="false" ht="12.8" hidden="false" customHeight="true" outlineLevel="0" collapsed="false">
      <c r="A23" s="10" t="str">
        <f aca="false">LEFT(old!C23, SEARCH(":", old!C23, 1) - 1)</f>
        <v>Measurement_Points</v>
      </c>
      <c r="B23" s="1" t="s">
        <v>348</v>
      </c>
      <c r="C23" s="1" t="s">
        <v>378</v>
      </c>
      <c r="D23" s="1" t="s">
        <v>345</v>
      </c>
      <c r="H23" s="1" t="s">
        <v>353</v>
      </c>
      <c r="I23" s="1" t="s">
        <v>20</v>
      </c>
      <c r="N23" s="3" t="n">
        <v>0</v>
      </c>
      <c r="O23" s="3" t="n">
        <v>0</v>
      </c>
      <c r="P23" s="3" t="n">
        <v>0</v>
      </c>
    </row>
    <row r="24" s="1" customFormat="true" ht="12.8" hidden="false" customHeight="true" outlineLevel="0" collapsed="false">
      <c r="A24" s="10" t="str">
        <f aca="false">LEFT(old!C24, SEARCH(":", old!C24, 1) - 1)</f>
        <v>Oddities</v>
      </c>
      <c r="B24" s="1" t="s">
        <v>329</v>
      </c>
      <c r="C24" s="1" t="s">
        <v>379</v>
      </c>
      <c r="D24" s="1" t="s">
        <v>342</v>
      </c>
      <c r="I24" s="1" t="s">
        <v>20</v>
      </c>
      <c r="J24" s="0"/>
      <c r="K24" s="1" t="s">
        <v>332</v>
      </c>
      <c r="N24" s="3" t="n">
        <v>17.1</v>
      </c>
      <c r="O24" s="3" t="n">
        <v>16.2</v>
      </c>
      <c r="P24" s="3" t="n">
        <v>16.2</v>
      </c>
    </row>
    <row r="25" s="1" customFormat="true" ht="12.8" hidden="false" customHeight="true" outlineLevel="0" collapsed="false">
      <c r="A25" s="10" t="str">
        <f aca="false">LEFT(old!C25, SEARCH(":", old!C25, 1) - 1)</f>
        <v>Oddities</v>
      </c>
      <c r="B25" s="1" t="s">
        <v>329</v>
      </c>
      <c r="C25" s="1" t="s">
        <v>379</v>
      </c>
      <c r="D25" s="1" t="s">
        <v>341</v>
      </c>
      <c r="I25" s="1" t="s">
        <v>20</v>
      </c>
      <c r="J25" s="0"/>
      <c r="K25" s="1" t="s">
        <v>332</v>
      </c>
      <c r="N25" s="3" t="n">
        <v>206.67</v>
      </c>
      <c r="O25" s="3" t="n">
        <v>195.8</v>
      </c>
      <c r="P25" s="3" t="n">
        <v>195.8</v>
      </c>
    </row>
    <row r="26" s="1" customFormat="true" ht="12.8" hidden="false" customHeight="true" outlineLevel="0" collapsed="false">
      <c r="A26" s="10" t="str">
        <f aca="false">LEFT(old!C26, SEARCH(":", old!C26, 1) - 1)</f>
        <v>Oddities</v>
      </c>
      <c r="B26" s="1" t="s">
        <v>329</v>
      </c>
      <c r="C26" s="1" t="s">
        <v>379</v>
      </c>
      <c r="D26" s="1" t="s">
        <v>339</v>
      </c>
      <c r="I26" s="1" t="s">
        <v>20</v>
      </c>
      <c r="J26" s="0"/>
      <c r="K26" s="1" t="s">
        <v>332</v>
      </c>
      <c r="N26" s="3" t="n">
        <v>68.4</v>
      </c>
      <c r="O26" s="3" t="n">
        <v>64.8</v>
      </c>
      <c r="P26" s="3" t="n">
        <v>64.8</v>
      </c>
    </row>
    <row r="27" s="1" customFormat="true" ht="12.8" hidden="false" customHeight="true" outlineLevel="0" collapsed="false">
      <c r="A27" s="10" t="str">
        <f aca="false">LEFT(old!C27, SEARCH(":", old!C27, 1) - 1)</f>
        <v>Oddities</v>
      </c>
      <c r="B27" s="1" t="s">
        <v>329</v>
      </c>
      <c r="C27" s="1" t="s">
        <v>379</v>
      </c>
      <c r="D27" s="1" t="s">
        <v>338</v>
      </c>
      <c r="I27" s="1" t="s">
        <v>20</v>
      </c>
      <c r="J27" s="0"/>
      <c r="K27" s="1" t="s">
        <v>332</v>
      </c>
      <c r="N27" s="3" t="n">
        <v>102.6</v>
      </c>
      <c r="O27" s="3" t="n">
        <v>97.2</v>
      </c>
      <c r="P27" s="3" t="n">
        <v>97.2</v>
      </c>
    </row>
    <row r="28" s="1" customFormat="true" ht="12.8" hidden="false" customHeight="true" outlineLevel="0" collapsed="false">
      <c r="A28" s="10" t="str">
        <f aca="false">LEFT(old!C28, SEARCH(":", old!C28, 1) - 1)</f>
        <v>Oddities</v>
      </c>
      <c r="B28" s="1" t="s">
        <v>329</v>
      </c>
      <c r="C28" s="1" t="s">
        <v>379</v>
      </c>
      <c r="D28" s="1" t="s">
        <v>340</v>
      </c>
      <c r="I28" s="1" t="s">
        <v>20</v>
      </c>
      <c r="J28" s="0"/>
      <c r="K28" s="1" t="s">
        <v>332</v>
      </c>
      <c r="N28" s="3" t="n">
        <v>188.1</v>
      </c>
      <c r="O28" s="3" t="n">
        <v>178.2</v>
      </c>
      <c r="P28" s="3" t="n">
        <v>178.2</v>
      </c>
    </row>
    <row r="29" customFormat="false" ht="12.8" hidden="false" customHeight="true" outlineLevel="0" collapsed="false">
      <c r="A29" s="10" t="str">
        <f aca="false">LEFT(old!C29, SEARCH(":", old!C29, 1) - 1)</f>
        <v>Resistors_SMD</v>
      </c>
      <c r="B29" s="1" t="s">
        <v>155</v>
      </c>
      <c r="C29" s="1" t="s">
        <v>380</v>
      </c>
      <c r="D29" s="1" t="s">
        <v>231</v>
      </c>
      <c r="E29" s="2" t="s">
        <v>232</v>
      </c>
      <c r="F29" s="1" t="s">
        <v>233</v>
      </c>
      <c r="G29" s="1"/>
      <c r="I29" s="1" t="s">
        <v>20</v>
      </c>
      <c r="J29" s="1" t="s">
        <v>234</v>
      </c>
      <c r="K29" s="1" t="s">
        <v>27</v>
      </c>
      <c r="N29" s="3" t="n">
        <v>0.11</v>
      </c>
      <c r="O29" s="3" t="n">
        <v>0.009</v>
      </c>
      <c r="P29" s="3" t="n">
        <v>0.008</v>
      </c>
    </row>
    <row r="30" customFormat="false" ht="12.8" hidden="false" customHeight="true" outlineLevel="0" collapsed="false">
      <c r="A30" s="10" t="str">
        <f aca="false">LEFT(old!C30, SEARCH(":", old!C30, 1) - 1)</f>
        <v>Resistors_SMD</v>
      </c>
      <c r="B30" s="1" t="s">
        <v>155</v>
      </c>
      <c r="C30" s="1" t="s">
        <v>380</v>
      </c>
      <c r="D30" s="1" t="s">
        <v>238</v>
      </c>
      <c r="E30" s="2" t="s">
        <v>236</v>
      </c>
      <c r="F30" s="1" t="s">
        <v>233</v>
      </c>
      <c r="G30" s="1"/>
      <c r="I30" s="1" t="s">
        <v>20</v>
      </c>
      <c r="J30" s="1" t="s">
        <v>237</v>
      </c>
      <c r="K30" s="1" t="s">
        <v>27</v>
      </c>
      <c r="N30" s="3" t="n">
        <v>0.1</v>
      </c>
      <c r="O30" s="3" t="n">
        <v>0.021</v>
      </c>
      <c r="P30" s="3" t="n">
        <v>0.012</v>
      </c>
    </row>
    <row r="31" customFormat="false" ht="12.8" hidden="false" customHeight="true" outlineLevel="0" collapsed="false">
      <c r="A31" s="10" t="str">
        <f aca="false">LEFT(old!C31, SEARCH(":", old!C31, 1) - 1)</f>
        <v>Resistors_SMD</v>
      </c>
      <c r="B31" s="1" t="s">
        <v>155</v>
      </c>
      <c r="C31" s="1" t="s">
        <v>380</v>
      </c>
      <c r="D31" s="1" t="s">
        <v>235</v>
      </c>
      <c r="E31" s="2" t="s">
        <v>236</v>
      </c>
      <c r="F31" s="1" t="s">
        <v>233</v>
      </c>
      <c r="G31" s="1"/>
      <c r="I31" s="1" t="s">
        <v>20</v>
      </c>
      <c r="J31" s="1" t="s">
        <v>237</v>
      </c>
      <c r="K31" s="1" t="s">
        <v>27</v>
      </c>
      <c r="N31" s="3" t="n">
        <v>0.1</v>
      </c>
      <c r="O31" s="3" t="n">
        <v>0.021</v>
      </c>
      <c r="P31" s="3" t="n">
        <v>0.012</v>
      </c>
    </row>
    <row r="32" customFormat="false" ht="12.8" hidden="false" customHeight="true" outlineLevel="0" collapsed="false">
      <c r="A32" s="10" t="str">
        <f aca="false">LEFT(old!C32, SEARCH(":", old!C32, 1) - 1)</f>
        <v>Resistors_SMD</v>
      </c>
      <c r="B32" s="1" t="s">
        <v>155</v>
      </c>
      <c r="C32" s="1" t="s">
        <v>380</v>
      </c>
      <c r="D32" s="1" t="s">
        <v>239</v>
      </c>
      <c r="E32" s="2" t="s">
        <v>240</v>
      </c>
      <c r="F32" s="1" t="s">
        <v>233</v>
      </c>
      <c r="G32" s="1"/>
      <c r="I32" s="1" t="s">
        <v>20</v>
      </c>
      <c r="J32" s="1" t="s">
        <v>241</v>
      </c>
      <c r="K32" s="1" t="s">
        <v>27</v>
      </c>
      <c r="N32" s="3" t="n">
        <v>0.1</v>
      </c>
      <c r="O32" s="3" t="n">
        <v>0.021</v>
      </c>
      <c r="P32" s="3" t="n">
        <v>0.012</v>
      </c>
    </row>
    <row r="33" customFormat="false" ht="12.8" hidden="false" customHeight="true" outlineLevel="0" collapsed="false">
      <c r="A33" s="10" t="str">
        <f aca="false">LEFT(old!C33, SEARCH(":", old!C33, 1) - 1)</f>
        <v>Resistors_SMD</v>
      </c>
      <c r="B33" s="1" t="s">
        <v>155</v>
      </c>
      <c r="C33" s="1" t="s">
        <v>380</v>
      </c>
      <c r="D33" s="1" t="s">
        <v>274</v>
      </c>
      <c r="E33" s="2" t="s">
        <v>381</v>
      </c>
      <c r="F33" s="1" t="s">
        <v>233</v>
      </c>
      <c r="G33" s="1"/>
      <c r="I33" s="1" t="s">
        <v>20</v>
      </c>
      <c r="J33" s="1" t="s">
        <v>275</v>
      </c>
      <c r="K33" s="1" t="s">
        <v>27</v>
      </c>
      <c r="N33" s="3" t="n">
        <v>0.1</v>
      </c>
      <c r="O33" s="3" t="n">
        <v>0.021</v>
      </c>
      <c r="P33" s="3" t="n">
        <v>0.012</v>
      </c>
    </row>
    <row r="34" customFormat="false" ht="12.8" hidden="false" customHeight="true" outlineLevel="0" collapsed="false">
      <c r="A34" s="10" t="str">
        <f aca="false">LEFT(old!C34, SEARCH(":", old!C34, 1) - 1)</f>
        <v>Resistors_SMD</v>
      </c>
      <c r="B34" s="1" t="s">
        <v>155</v>
      </c>
      <c r="C34" s="1" t="s">
        <v>380</v>
      </c>
      <c r="D34" s="1" t="s">
        <v>245</v>
      </c>
      <c r="E34" s="2" t="s">
        <v>246</v>
      </c>
      <c r="F34" s="1" t="s">
        <v>233</v>
      </c>
      <c r="G34" s="1"/>
      <c r="I34" s="1" t="s">
        <v>20</v>
      </c>
      <c r="J34" s="1" t="s">
        <v>247</v>
      </c>
      <c r="K34" s="1" t="s">
        <v>27</v>
      </c>
      <c r="N34" s="3" t="n">
        <v>0.1</v>
      </c>
      <c r="O34" s="3" t="n">
        <v>0.021</v>
      </c>
      <c r="P34" s="3" t="n">
        <v>0.012</v>
      </c>
    </row>
    <row r="35" customFormat="false" ht="12.8" hidden="false" customHeight="true" outlineLevel="0" collapsed="false">
      <c r="A35" s="10" t="str">
        <f aca="false">LEFT(old!C35, SEARCH(":", old!C35, 1) - 1)</f>
        <v>Resistors_SMD</v>
      </c>
      <c r="B35" s="1" t="s">
        <v>155</v>
      </c>
      <c r="C35" s="1" t="s">
        <v>380</v>
      </c>
      <c r="D35" s="1" t="s">
        <v>248</v>
      </c>
      <c r="E35" s="2" t="s">
        <v>249</v>
      </c>
      <c r="F35" s="1" t="s">
        <v>233</v>
      </c>
      <c r="G35" s="1"/>
      <c r="I35" s="1" t="s">
        <v>20</v>
      </c>
      <c r="J35" s="1" t="s">
        <v>250</v>
      </c>
      <c r="K35" s="1" t="s">
        <v>27</v>
      </c>
      <c r="N35" s="3" t="n">
        <v>0.1</v>
      </c>
      <c r="O35" s="3" t="n">
        <v>0.021</v>
      </c>
      <c r="P35" s="3" t="n">
        <v>0.012</v>
      </c>
      <c r="Q35" s="1"/>
    </row>
    <row r="36" s="1" customFormat="true" ht="12.8" hidden="false" customHeight="true" outlineLevel="0" collapsed="false">
      <c r="A36" s="10" t="str">
        <f aca="false">LEFT(old!C36, SEARCH(":", old!C36, 1) - 1)</f>
        <v>Resistors_SMD</v>
      </c>
      <c r="B36" s="1" t="s">
        <v>155</v>
      </c>
      <c r="C36" s="1" t="s">
        <v>380</v>
      </c>
      <c r="D36" s="1" t="s">
        <v>382</v>
      </c>
      <c r="E36" s="2" t="s">
        <v>252</v>
      </c>
      <c r="F36" s="1" t="s">
        <v>233</v>
      </c>
      <c r="H36" s="0"/>
      <c r="I36" s="1" t="s">
        <v>20</v>
      </c>
      <c r="J36" s="1" t="s">
        <v>253</v>
      </c>
      <c r="K36" s="1" t="s">
        <v>27</v>
      </c>
      <c r="N36" s="3" t="n">
        <v>0.1</v>
      </c>
      <c r="O36" s="3" t="n">
        <v>0.021</v>
      </c>
      <c r="P36" s="3" t="n">
        <v>0.012</v>
      </c>
    </row>
    <row r="37" customFormat="false" ht="12.8" hidden="false" customHeight="true" outlineLevel="0" collapsed="false">
      <c r="A37" s="10" t="str">
        <f aca="false">LEFT(old!C37, SEARCH(":", old!C37, 1) - 1)</f>
        <v>Resistors_SMD</v>
      </c>
      <c r="B37" s="1" t="s">
        <v>155</v>
      </c>
      <c r="C37" s="1" t="s">
        <v>380</v>
      </c>
      <c r="D37" s="1" t="s">
        <v>254</v>
      </c>
      <c r="E37" s="2" t="s">
        <v>255</v>
      </c>
      <c r="F37" s="1" t="s">
        <v>233</v>
      </c>
      <c r="G37" s="1"/>
      <c r="I37" s="1" t="s">
        <v>20</v>
      </c>
      <c r="J37" s="1" t="s">
        <v>256</v>
      </c>
      <c r="K37" s="1" t="s">
        <v>27</v>
      </c>
      <c r="N37" s="3" t="n">
        <v>0.1</v>
      </c>
      <c r="O37" s="3" t="n">
        <v>0.021</v>
      </c>
      <c r="P37" s="3" t="n">
        <v>0.012</v>
      </c>
      <c r="Q37" s="1"/>
    </row>
    <row r="38" s="1" customFormat="true" ht="12.8" hidden="false" customHeight="true" outlineLevel="0" collapsed="false">
      <c r="A38" s="10" t="str">
        <f aca="false">LEFT(old!C38, SEARCH(":", old!C38, 1) - 1)</f>
        <v>Resistors_SMD</v>
      </c>
      <c r="B38" s="1" t="s">
        <v>155</v>
      </c>
      <c r="C38" s="1" t="s">
        <v>380</v>
      </c>
      <c r="D38" s="1" t="s">
        <v>276</v>
      </c>
      <c r="E38" s="2" t="s">
        <v>255</v>
      </c>
      <c r="F38" s="1" t="s">
        <v>233</v>
      </c>
      <c r="H38" s="0"/>
      <c r="I38" s="1" t="s">
        <v>20</v>
      </c>
      <c r="J38" s="1" t="s">
        <v>256</v>
      </c>
      <c r="K38" s="1" t="s">
        <v>27</v>
      </c>
      <c r="L38" s="0"/>
      <c r="M38" s="0"/>
      <c r="N38" s="3" t="n">
        <v>0.1</v>
      </c>
      <c r="O38" s="3" t="n">
        <v>0.021</v>
      </c>
      <c r="P38" s="3" t="n">
        <v>0.012</v>
      </c>
    </row>
    <row r="39" customFormat="false" ht="12.8" hidden="false" customHeight="true" outlineLevel="0" collapsed="false">
      <c r="A39" s="10" t="str">
        <f aca="false">LEFT(old!C39, SEARCH(":", old!C39, 1) - 1)</f>
        <v>Resistors_SMD</v>
      </c>
      <c r="B39" s="1" t="s">
        <v>155</v>
      </c>
      <c r="C39" s="1" t="s">
        <v>380</v>
      </c>
      <c r="D39" s="1" t="s">
        <v>257</v>
      </c>
      <c r="E39" s="2" t="s">
        <v>258</v>
      </c>
      <c r="F39" s="1" t="s">
        <v>233</v>
      </c>
      <c r="G39" s="1"/>
      <c r="I39" s="1" t="s">
        <v>20</v>
      </c>
      <c r="J39" s="1" t="s">
        <v>259</v>
      </c>
      <c r="K39" s="1" t="s">
        <v>27</v>
      </c>
      <c r="N39" s="3" t="n">
        <v>0.1</v>
      </c>
      <c r="O39" s="3" t="n">
        <v>0.021</v>
      </c>
      <c r="P39" s="3" t="n">
        <v>0.012</v>
      </c>
    </row>
    <row r="40" customFormat="false" ht="12.8" hidden="false" customHeight="true" outlineLevel="0" collapsed="false">
      <c r="A40" s="10" t="str">
        <f aca="false">LEFT(old!C40, SEARCH(":", old!C40, 1) - 1)</f>
        <v>Resistors_SMD</v>
      </c>
      <c r="B40" s="1" t="s">
        <v>155</v>
      </c>
      <c r="C40" s="1" t="s">
        <v>380</v>
      </c>
      <c r="D40" s="1" t="s">
        <v>383</v>
      </c>
      <c r="E40" s="2" t="n">
        <v>742792641</v>
      </c>
      <c r="F40" s="1" t="s">
        <v>288</v>
      </c>
      <c r="G40" s="1"/>
      <c r="I40" s="1" t="s">
        <v>20</v>
      </c>
      <c r="J40" s="1" t="s">
        <v>384</v>
      </c>
      <c r="K40" s="1" t="s">
        <v>27</v>
      </c>
      <c r="N40" s="3" t="n">
        <v>0.2</v>
      </c>
      <c r="O40" s="3" t="n">
        <v>0.173</v>
      </c>
      <c r="P40" s="3" t="n">
        <v>0.15</v>
      </c>
    </row>
    <row r="41" customFormat="false" ht="12.8" hidden="false" customHeight="true" outlineLevel="0" collapsed="false">
      <c r="A41" s="10" t="str">
        <f aca="false">LEFT(old!C41, SEARCH(":", old!C41, 1) - 1)</f>
        <v>Resistors_SMD</v>
      </c>
      <c r="B41" s="1" t="s">
        <v>155</v>
      </c>
      <c r="C41" s="1" t="s">
        <v>380</v>
      </c>
      <c r="D41" s="1" t="s">
        <v>208</v>
      </c>
      <c r="E41" s="2" t="s">
        <v>183</v>
      </c>
      <c r="F41" s="1" t="s">
        <v>184</v>
      </c>
      <c r="G41" s="1"/>
      <c r="I41" s="1" t="s">
        <v>20</v>
      </c>
      <c r="J41" s="1" t="s">
        <v>185</v>
      </c>
      <c r="K41" s="1" t="s">
        <v>27</v>
      </c>
      <c r="N41" s="3" t="n">
        <v>0.1</v>
      </c>
      <c r="O41" s="3" t="n">
        <v>0.021</v>
      </c>
      <c r="P41" s="3" t="n">
        <v>0.012</v>
      </c>
    </row>
    <row r="42" customFormat="false" ht="12.8" hidden="false" customHeight="true" outlineLevel="0" collapsed="false">
      <c r="A42" s="10" t="str">
        <f aca="false">LEFT(old!C42, SEARCH(":", old!C42, 1) - 1)</f>
        <v>Resistors_SMD</v>
      </c>
      <c r="B42" s="1" t="s">
        <v>155</v>
      </c>
      <c r="C42" s="1" t="s">
        <v>380</v>
      </c>
      <c r="D42" s="1" t="s">
        <v>186</v>
      </c>
      <c r="E42" s="2" t="s">
        <v>385</v>
      </c>
      <c r="F42" s="1" t="s">
        <v>200</v>
      </c>
      <c r="G42" s="1"/>
      <c r="I42" s="1" t="s">
        <v>20</v>
      </c>
      <c r="J42" s="1" t="s">
        <v>386</v>
      </c>
      <c r="K42" s="1" t="s">
        <v>27</v>
      </c>
      <c r="N42" s="3" t="n">
        <v>0.6</v>
      </c>
      <c r="O42" s="3" t="n">
        <v>0.473</v>
      </c>
      <c r="P42" s="3" t="n">
        <v>0.321</v>
      </c>
    </row>
    <row r="43" customFormat="false" ht="12.8" hidden="false" customHeight="true" outlineLevel="0" collapsed="false">
      <c r="A43" s="10" t="str">
        <f aca="false">LEFT(old!C43, SEARCH(":", old!C43, 1) - 1)</f>
        <v>RocketScreamKicadLibrary</v>
      </c>
      <c r="B43" s="1" t="s">
        <v>21</v>
      </c>
      <c r="C43" s="1" t="s">
        <v>387</v>
      </c>
      <c r="D43" s="1" t="s">
        <v>40</v>
      </c>
      <c r="E43" s="2" t="s">
        <v>41</v>
      </c>
      <c r="F43" s="1" t="s">
        <v>42</v>
      </c>
      <c r="G43" s="1"/>
      <c r="I43" s="1" t="s">
        <v>20</v>
      </c>
      <c r="J43" s="1" t="s">
        <v>43</v>
      </c>
      <c r="K43" s="1" t="s">
        <v>27</v>
      </c>
      <c r="N43" s="3" t="n">
        <v>0.7</v>
      </c>
      <c r="O43" s="3" t="n">
        <v>0.462</v>
      </c>
      <c r="P43" s="3" t="n">
        <v>0.363</v>
      </c>
    </row>
    <row r="44" customFormat="false" ht="12.8" hidden="false" customHeight="true" outlineLevel="0" collapsed="false">
      <c r="A44" s="10" t="str">
        <f aca="false">LEFT(old!C44, SEARCH(":", old!C44, 1) - 1)</f>
        <v>RocketScreamKicadLibrary</v>
      </c>
      <c r="B44" s="1" t="s">
        <v>21</v>
      </c>
      <c r="C44" s="1" t="s">
        <v>388</v>
      </c>
      <c r="D44" s="1" t="s">
        <v>70</v>
      </c>
      <c r="E44" s="2" t="s">
        <v>71</v>
      </c>
      <c r="I44" s="1" t="s">
        <v>20</v>
      </c>
      <c r="J44" s="1" t="s">
        <v>71</v>
      </c>
      <c r="K44" s="1" t="s">
        <v>72</v>
      </c>
      <c r="N44" s="3" t="n">
        <v>1.2</v>
      </c>
      <c r="O44" s="3" t="n">
        <v>0.98</v>
      </c>
      <c r="P44" s="3" t="n">
        <v>0.873</v>
      </c>
    </row>
    <row r="45" customFormat="false" ht="12.8" hidden="false" customHeight="true" outlineLevel="0" collapsed="false">
      <c r="A45" s="10" t="str">
        <f aca="false">LEFT(old!C45, SEARCH(":", old!C45, 1) - 1)</f>
        <v>RocketScreamKicadLibrary</v>
      </c>
      <c r="B45" s="1" t="s">
        <v>21</v>
      </c>
      <c r="C45" s="1" t="s">
        <v>389</v>
      </c>
      <c r="D45" s="1" t="s">
        <v>74</v>
      </c>
      <c r="E45" s="2" t="s">
        <v>75</v>
      </c>
      <c r="F45" s="1" t="s">
        <v>36</v>
      </c>
      <c r="G45" s="1"/>
      <c r="I45" s="1" t="s">
        <v>20</v>
      </c>
      <c r="J45" s="1" t="s">
        <v>76</v>
      </c>
      <c r="K45" s="1" t="s">
        <v>38</v>
      </c>
      <c r="N45" s="3" t="n">
        <v>0.58</v>
      </c>
      <c r="O45" s="3" t="n">
        <v>0.4194</v>
      </c>
      <c r="P45" s="3" t="n">
        <v>0.3647</v>
      </c>
    </row>
    <row r="46" customFormat="false" ht="12.8" hidden="false" customHeight="true" outlineLevel="0" collapsed="false">
      <c r="A46" s="10" t="str">
        <f aca="false">LEFT(old!C46, SEARCH(":", old!C46, 1) - 1)</f>
        <v>RocketScreamKicadLibrary</v>
      </c>
      <c r="B46" s="1" t="s">
        <v>79</v>
      </c>
      <c r="C46" s="1" t="s">
        <v>390</v>
      </c>
      <c r="D46" s="1" t="s">
        <v>81</v>
      </c>
      <c r="E46" s="2" t="s">
        <v>82</v>
      </c>
      <c r="F46" s="1" t="s">
        <v>83</v>
      </c>
      <c r="G46" s="1"/>
      <c r="I46" s="1" t="s">
        <v>20</v>
      </c>
      <c r="J46" s="1" t="s">
        <v>84</v>
      </c>
      <c r="K46" s="1" t="s">
        <v>27</v>
      </c>
      <c r="N46" s="3" t="n">
        <v>0.54</v>
      </c>
      <c r="O46" s="3" t="n">
        <v>0.36</v>
      </c>
      <c r="P46" s="3" t="n">
        <v>0.288</v>
      </c>
    </row>
    <row r="47" customFormat="false" ht="12.8" hidden="false" customHeight="true" outlineLevel="0" collapsed="false">
      <c r="A47" s="10" t="str">
        <f aca="false">LEFT(old!C47, SEARCH(":", old!C47, 1) - 1)</f>
        <v>RocketScreamKicadLibrary</v>
      </c>
      <c r="B47" s="1" t="s">
        <v>85</v>
      </c>
      <c r="C47" s="1" t="s">
        <v>391</v>
      </c>
      <c r="D47" s="1" t="s">
        <v>96</v>
      </c>
      <c r="E47" s="2" t="s">
        <v>96</v>
      </c>
      <c r="F47" s="1" t="s">
        <v>97</v>
      </c>
      <c r="G47" s="1"/>
      <c r="I47" s="1" t="s">
        <v>20</v>
      </c>
      <c r="J47" s="1" t="s">
        <v>98</v>
      </c>
      <c r="K47" s="1" t="s">
        <v>27</v>
      </c>
      <c r="N47" s="3" t="n">
        <v>2.59</v>
      </c>
      <c r="O47" s="3" t="n">
        <v>1.87</v>
      </c>
      <c r="P47" s="3" t="n">
        <v>1.1</v>
      </c>
    </row>
    <row r="48" customFormat="false" ht="12.8" hidden="false" customHeight="true" outlineLevel="0" collapsed="false">
      <c r="A48" s="10" t="str">
        <f aca="false">LEFT(old!C48, SEARCH(":", old!C48, 1) - 1)</f>
        <v>RocketScreamKicadLibrary</v>
      </c>
      <c r="B48" s="1" t="s">
        <v>85</v>
      </c>
      <c r="C48" s="1" t="s">
        <v>392</v>
      </c>
      <c r="D48" s="1" t="s">
        <v>104</v>
      </c>
      <c r="E48" s="2" t="s">
        <v>105</v>
      </c>
      <c r="F48" s="1" t="s">
        <v>106</v>
      </c>
      <c r="G48" s="1"/>
      <c r="I48" s="1" t="s">
        <v>20</v>
      </c>
      <c r="J48" s="1" t="s">
        <v>107</v>
      </c>
      <c r="K48" s="1" t="s">
        <v>27</v>
      </c>
      <c r="N48" s="3" t="n">
        <v>1.26</v>
      </c>
      <c r="O48" s="3" t="n">
        <v>0.821</v>
      </c>
      <c r="P48" s="3" t="n">
        <v>0.573</v>
      </c>
    </row>
    <row r="49" customFormat="false" ht="12.8" hidden="false" customHeight="true" outlineLevel="0" collapsed="false">
      <c r="A49" s="10" t="str">
        <f aca="false">LEFT(old!C49, SEARCH(":", old!C49, 1) - 1)</f>
        <v>RocketScreamKicadLibrary</v>
      </c>
      <c r="B49" s="1" t="s">
        <v>85</v>
      </c>
      <c r="C49" s="1" t="s">
        <v>392</v>
      </c>
      <c r="D49" s="1" t="s">
        <v>108</v>
      </c>
      <c r="E49" s="2" t="s">
        <v>108</v>
      </c>
      <c r="F49" s="1" t="s">
        <v>109</v>
      </c>
      <c r="G49" s="1"/>
      <c r="I49" s="1" t="s">
        <v>20</v>
      </c>
      <c r="J49" s="1" t="s">
        <v>110</v>
      </c>
      <c r="K49" s="1" t="s">
        <v>27</v>
      </c>
      <c r="N49" s="3" t="n">
        <v>0.49</v>
      </c>
      <c r="O49" s="3" t="n">
        <v>0.39</v>
      </c>
      <c r="P49" s="3" t="n">
        <v>0.367</v>
      </c>
    </row>
    <row r="50" customFormat="false" ht="12.8" hidden="false" customHeight="true" outlineLevel="0" collapsed="false">
      <c r="A50" s="10" t="str">
        <f aca="false">LEFT(old!C50, SEARCH(":", old!C50, 1) - 1)</f>
        <v>RocketScreamKicadLibrary</v>
      </c>
      <c r="B50" s="1" t="s">
        <v>85</v>
      </c>
      <c r="C50" s="1" t="s">
        <v>393</v>
      </c>
      <c r="D50" s="1" t="s">
        <v>130</v>
      </c>
      <c r="E50" s="2" t="s">
        <v>130</v>
      </c>
      <c r="F50" s="1" t="s">
        <v>131</v>
      </c>
      <c r="G50" s="1"/>
      <c r="I50" s="1" t="s">
        <v>20</v>
      </c>
      <c r="J50" s="1" t="s">
        <v>132</v>
      </c>
      <c r="K50" s="1" t="s">
        <v>27</v>
      </c>
      <c r="N50" s="3" t="n">
        <v>3.15</v>
      </c>
      <c r="O50" s="3" t="n">
        <v>2.59</v>
      </c>
      <c r="P50" s="3" t="n">
        <v>2.48</v>
      </c>
    </row>
    <row r="51" customFormat="false" ht="12.8" hidden="false" customHeight="true" outlineLevel="0" collapsed="false">
      <c r="A51" s="10" t="str">
        <f aca="false">LEFT(old!C51, SEARCH(":", old!C51, 1) - 1)</f>
        <v>RocketScreamKicadLibrary</v>
      </c>
      <c r="B51" s="1" t="s">
        <v>145</v>
      </c>
      <c r="C51" s="1" t="s">
        <v>394</v>
      </c>
      <c r="D51" s="1" t="s">
        <v>147</v>
      </c>
      <c r="E51" s="2" t="s">
        <v>148</v>
      </c>
      <c r="F51" s="1" t="s">
        <v>149</v>
      </c>
      <c r="G51" s="1"/>
      <c r="I51" s="1" t="s">
        <v>20</v>
      </c>
      <c r="J51" s="1" t="s">
        <v>150</v>
      </c>
      <c r="K51" s="1" t="s">
        <v>27</v>
      </c>
      <c r="N51" s="3" t="n">
        <v>0.48</v>
      </c>
      <c r="O51" s="3" t="n">
        <v>0.198</v>
      </c>
      <c r="P51" s="3" t="n">
        <v>0.149</v>
      </c>
      <c r="Q51" s="1"/>
    </row>
    <row r="52" s="1" customFormat="true" ht="12.8" hidden="false" customHeight="true" outlineLevel="0" collapsed="false">
      <c r="A52" s="10" t="str">
        <f aca="false">LEFT(old!C52, SEARCH(":", old!C52, 1) - 1)</f>
        <v>RocketScreamKicadLibrary</v>
      </c>
      <c r="B52" s="1" t="s">
        <v>145</v>
      </c>
      <c r="C52" s="1" t="s">
        <v>395</v>
      </c>
      <c r="D52" s="1" t="s">
        <v>152</v>
      </c>
      <c r="E52" s="2" t="s">
        <v>153</v>
      </c>
      <c r="F52" s="1" t="s">
        <v>149</v>
      </c>
      <c r="H52" s="0"/>
      <c r="I52" s="1" t="s">
        <v>20</v>
      </c>
      <c r="J52" s="1" t="s">
        <v>154</v>
      </c>
      <c r="K52" s="1" t="s">
        <v>27</v>
      </c>
      <c r="L52" s="0"/>
      <c r="M52" s="0"/>
      <c r="N52" s="3" t="n">
        <v>0.51</v>
      </c>
      <c r="O52" s="3" t="n">
        <v>0.255</v>
      </c>
      <c r="P52" s="3" t="n">
        <v>0.197</v>
      </c>
    </row>
    <row r="53" customFormat="false" ht="12.8" hidden="false" customHeight="true" outlineLevel="0" collapsed="false">
      <c r="A53" s="10" t="str">
        <f aca="false">LEFT(old!C53, SEARCH(":", old!C53, 1) - 1)</f>
        <v>RocketScreamKicadLibrary</v>
      </c>
      <c r="B53" s="1" t="s">
        <v>155</v>
      </c>
      <c r="C53" s="1" t="s">
        <v>396</v>
      </c>
      <c r="D53" s="1" t="s">
        <v>162</v>
      </c>
      <c r="E53" s="2" t="s">
        <v>163</v>
      </c>
      <c r="F53" s="1" t="s">
        <v>164</v>
      </c>
      <c r="G53" s="1"/>
      <c r="I53" s="1" t="s">
        <v>20</v>
      </c>
      <c r="J53" s="1" t="s">
        <v>165</v>
      </c>
      <c r="K53" s="1" t="s">
        <v>27</v>
      </c>
      <c r="N53" s="3" t="n">
        <v>0.1</v>
      </c>
      <c r="O53" s="3" t="n">
        <v>0.021</v>
      </c>
      <c r="P53" s="3" t="n">
        <v>0.012</v>
      </c>
      <c r="Q53" s="1"/>
    </row>
    <row r="54" s="1" customFormat="true" ht="12.8" hidden="false" customHeight="true" outlineLevel="0" collapsed="false">
      <c r="A54" s="10" t="str">
        <f aca="false">LEFT(old!C54, SEARCH(":", old!C54, 1) - 1)</f>
        <v>RocketScreamKicadLibrary</v>
      </c>
      <c r="B54" s="1" t="s">
        <v>155</v>
      </c>
      <c r="C54" s="1" t="s">
        <v>396</v>
      </c>
      <c r="D54" s="1" t="s">
        <v>166</v>
      </c>
      <c r="E54" s="2" t="s">
        <v>167</v>
      </c>
      <c r="F54" s="1" t="s">
        <v>164</v>
      </c>
      <c r="H54" s="0"/>
      <c r="I54" s="1" t="s">
        <v>20</v>
      </c>
      <c r="J54" s="1" t="s">
        <v>168</v>
      </c>
      <c r="K54" s="1" t="s">
        <v>27</v>
      </c>
      <c r="N54" s="3" t="n">
        <v>0.1</v>
      </c>
      <c r="O54" s="3" t="n">
        <v>0.021</v>
      </c>
      <c r="P54" s="3" t="n">
        <v>0.012</v>
      </c>
    </row>
    <row r="55" customFormat="false" ht="12.8" hidden="false" customHeight="true" outlineLevel="0" collapsed="false">
      <c r="A55" s="10" t="str">
        <f aca="false">LEFT(old!C55, SEARCH(":", old!C55, 1) - 1)</f>
        <v>RocketScreamKicadLibrary</v>
      </c>
      <c r="B55" s="1" t="s">
        <v>155</v>
      </c>
      <c r="C55" s="1" t="s">
        <v>396</v>
      </c>
      <c r="D55" s="1" t="s">
        <v>169</v>
      </c>
      <c r="E55" s="2" t="s">
        <v>170</v>
      </c>
      <c r="F55" s="1" t="s">
        <v>164</v>
      </c>
      <c r="G55" s="1"/>
      <c r="I55" s="1" t="s">
        <v>20</v>
      </c>
      <c r="J55" s="1" t="s">
        <v>171</v>
      </c>
      <c r="K55" s="1" t="s">
        <v>27</v>
      </c>
      <c r="N55" s="3" t="n">
        <v>0.27</v>
      </c>
      <c r="O55" s="3" t="n">
        <v>0.091</v>
      </c>
      <c r="P55" s="3" t="n">
        <v>0.055</v>
      </c>
    </row>
    <row r="56" customFormat="false" ht="12.8" hidden="false" customHeight="true" outlineLevel="0" collapsed="false">
      <c r="A56" s="10" t="str">
        <f aca="false">LEFT(old!C56, SEARCH(":", old!C56, 1) - 1)</f>
        <v>RocketScreamKicadLibrary</v>
      </c>
      <c r="B56" s="1" t="s">
        <v>155</v>
      </c>
      <c r="C56" s="1" t="s">
        <v>396</v>
      </c>
      <c r="D56" s="1" t="s">
        <v>172</v>
      </c>
      <c r="E56" s="2" t="s">
        <v>173</v>
      </c>
      <c r="F56" s="1" t="s">
        <v>164</v>
      </c>
      <c r="G56" s="1"/>
      <c r="I56" s="1" t="s">
        <v>20</v>
      </c>
      <c r="J56" s="1" t="s">
        <v>174</v>
      </c>
      <c r="K56" s="1" t="s">
        <v>27</v>
      </c>
      <c r="N56" s="3" t="n">
        <v>0.4</v>
      </c>
      <c r="O56" s="3" t="n">
        <v>0.165</v>
      </c>
      <c r="P56" s="3" t="n">
        <v>0.105</v>
      </c>
    </row>
    <row r="57" customFormat="false" ht="12.8" hidden="false" customHeight="true" outlineLevel="0" collapsed="false">
      <c r="A57" s="10" t="str">
        <f aca="false">LEFT(old!C57, SEARCH(":", old!C57, 1) - 1)</f>
        <v>RocketScreamKicadLibrary</v>
      </c>
      <c r="B57" s="1" t="s">
        <v>155</v>
      </c>
      <c r="C57" s="1" t="s">
        <v>396</v>
      </c>
      <c r="D57" s="1" t="s">
        <v>206</v>
      </c>
      <c r="E57" s="2" t="s">
        <v>191</v>
      </c>
      <c r="F57" s="1" t="s">
        <v>188</v>
      </c>
      <c r="G57" s="1"/>
      <c r="I57" s="1" t="s">
        <v>20</v>
      </c>
      <c r="J57" s="1" t="s">
        <v>207</v>
      </c>
      <c r="K57" s="1" t="s">
        <v>27</v>
      </c>
      <c r="N57" s="3" t="n">
        <v>0.1</v>
      </c>
      <c r="O57" s="3" t="n">
        <v>0.021</v>
      </c>
      <c r="P57" s="3" t="n">
        <v>0.012</v>
      </c>
    </row>
    <row r="58" customFormat="false" ht="12.8" hidden="false" customHeight="true" outlineLevel="0" collapsed="false">
      <c r="A58" s="10" t="str">
        <f aca="false">LEFT(old!C58, SEARCH(":", old!C58, 1) - 1)</f>
        <v>RocketScreamKicadLibrary</v>
      </c>
      <c r="B58" s="1" t="s">
        <v>155</v>
      </c>
      <c r="C58" s="1" t="s">
        <v>396</v>
      </c>
      <c r="D58" s="1" t="s">
        <v>202</v>
      </c>
      <c r="E58" s="2" t="s">
        <v>176</v>
      </c>
      <c r="F58" s="1" t="s">
        <v>164</v>
      </c>
      <c r="G58" s="1"/>
      <c r="I58" s="1" t="s">
        <v>20</v>
      </c>
      <c r="J58" s="1" t="s">
        <v>177</v>
      </c>
      <c r="K58" s="1" t="s">
        <v>27</v>
      </c>
      <c r="N58" s="3" t="n">
        <v>0.71</v>
      </c>
      <c r="O58" s="3" t="n">
        <v>0.331</v>
      </c>
      <c r="P58" s="3" t="n">
        <v>0.208</v>
      </c>
    </row>
    <row r="59" customFormat="false" ht="12.8" hidden="false" customHeight="true" outlineLevel="0" collapsed="false">
      <c r="A59" s="10" t="str">
        <f aca="false">LEFT(old!C59, SEARCH(":", old!C59, 1) - 1)</f>
        <v>RocketScreamKicadLibrary</v>
      </c>
      <c r="B59" s="1" t="s">
        <v>155</v>
      </c>
      <c r="C59" s="1" t="s">
        <v>396</v>
      </c>
      <c r="D59" s="1" t="s">
        <v>175</v>
      </c>
      <c r="E59" s="2" t="s">
        <v>176</v>
      </c>
      <c r="F59" s="1" t="s">
        <v>164</v>
      </c>
      <c r="G59" s="1"/>
      <c r="I59" s="1" t="s">
        <v>20</v>
      </c>
      <c r="J59" s="1" t="s">
        <v>177</v>
      </c>
      <c r="K59" s="1" t="s">
        <v>27</v>
      </c>
      <c r="N59" s="3" t="n">
        <v>0.71</v>
      </c>
      <c r="O59" s="3" t="n">
        <v>0.331</v>
      </c>
      <c r="P59" s="3" t="n">
        <v>0.208</v>
      </c>
    </row>
    <row r="60" customFormat="false" ht="12.8" hidden="false" customHeight="true" outlineLevel="0" collapsed="false">
      <c r="A60" s="10" t="str">
        <f aca="false">LEFT(old!C60, SEARCH(":", old!C60, 1) - 1)</f>
        <v>RocketScreamKicadLibrary</v>
      </c>
      <c r="B60" s="1" t="s">
        <v>155</v>
      </c>
      <c r="C60" s="1" t="s">
        <v>396</v>
      </c>
      <c r="D60" s="1" t="s">
        <v>203</v>
      </c>
      <c r="E60" s="2" t="s">
        <v>176</v>
      </c>
      <c r="F60" s="1" t="s">
        <v>164</v>
      </c>
      <c r="G60" s="1"/>
      <c r="I60" s="1" t="s">
        <v>20</v>
      </c>
      <c r="J60" s="1" t="s">
        <v>204</v>
      </c>
      <c r="K60" s="1" t="s">
        <v>27</v>
      </c>
      <c r="N60" s="3" t="n">
        <v>0.1</v>
      </c>
      <c r="O60" s="3" t="n">
        <v>0.021</v>
      </c>
      <c r="P60" s="3" t="n">
        <v>0.012</v>
      </c>
    </row>
    <row r="61" customFormat="false" ht="12.8" hidden="false" customHeight="true" outlineLevel="0" collapsed="false">
      <c r="A61" s="10" t="str">
        <f aca="false">LEFT(old!C61, SEARCH(":", old!C61, 1) - 1)</f>
        <v>RocketScreamKicadLibrary</v>
      </c>
      <c r="B61" s="1" t="s">
        <v>155</v>
      </c>
      <c r="C61" s="1" t="s">
        <v>396</v>
      </c>
      <c r="D61" s="1" t="s">
        <v>209</v>
      </c>
      <c r="E61" s="2" t="s">
        <v>397</v>
      </c>
      <c r="F61" s="1" t="s">
        <v>398</v>
      </c>
      <c r="G61" s="1"/>
      <c r="I61" s="1" t="s">
        <v>20</v>
      </c>
      <c r="J61" s="1" t="s">
        <v>399</v>
      </c>
      <c r="K61" s="1" t="s">
        <v>27</v>
      </c>
      <c r="N61" s="3" t="n">
        <v>0.11</v>
      </c>
      <c r="O61" s="3" t="n">
        <v>0.085</v>
      </c>
      <c r="P61" s="3" t="n">
        <v>0.064</v>
      </c>
    </row>
    <row r="62" customFormat="false" ht="12.8" hidden="false" customHeight="true" outlineLevel="0" collapsed="false">
      <c r="A62" s="10" t="str">
        <f aca="false">LEFT(old!C62, SEARCH(":", old!C62, 1) - 1)</f>
        <v>RocketScreamKicadLibrary</v>
      </c>
      <c r="B62" s="1" t="s">
        <v>155</v>
      </c>
      <c r="C62" s="1" t="s">
        <v>396</v>
      </c>
      <c r="D62" s="1" t="s">
        <v>178</v>
      </c>
      <c r="E62" s="2" t="s">
        <v>179</v>
      </c>
      <c r="F62" s="1" t="s">
        <v>180</v>
      </c>
      <c r="G62" s="1"/>
      <c r="I62" s="1" t="s">
        <v>20</v>
      </c>
      <c r="J62" s="1" t="s">
        <v>181</v>
      </c>
      <c r="K62" s="1" t="s">
        <v>27</v>
      </c>
      <c r="N62" s="3" t="n">
        <v>0.25</v>
      </c>
      <c r="O62" s="3" t="n">
        <v>0.072</v>
      </c>
      <c r="P62" s="3" t="n">
        <v>0.054</v>
      </c>
      <c r="Q62" s="3" t="n">
        <v>0.054</v>
      </c>
    </row>
    <row r="63" customFormat="false" ht="12.8" hidden="false" customHeight="true" outlineLevel="0" collapsed="false">
      <c r="A63" s="10" t="str">
        <f aca="false">LEFT(old!C63, SEARCH(":", old!C63, 1) - 1)</f>
        <v>RocketScreamKicadLibrary</v>
      </c>
      <c r="B63" s="1" t="s">
        <v>155</v>
      </c>
      <c r="C63" s="1" t="s">
        <v>396</v>
      </c>
      <c r="D63" s="1" t="s">
        <v>400</v>
      </c>
      <c r="E63" s="2" t="s">
        <v>176</v>
      </c>
      <c r="F63" s="1" t="s">
        <v>164</v>
      </c>
      <c r="G63" s="1"/>
      <c r="I63" s="1" t="s">
        <v>20</v>
      </c>
      <c r="J63" s="1" t="s">
        <v>194</v>
      </c>
      <c r="K63" s="1" t="s">
        <v>27</v>
      </c>
      <c r="N63" s="3" t="n">
        <v>0.53</v>
      </c>
      <c r="O63" s="3" t="n">
        <v>0.207</v>
      </c>
      <c r="P63" s="3" t="n">
        <v>0.173</v>
      </c>
      <c r="Q63" s="1"/>
    </row>
    <row r="64" customFormat="false" ht="12.8" hidden="false" customHeight="true" outlineLevel="0" collapsed="false">
      <c r="A64" s="10" t="str">
        <f aca="false">LEFT(old!C64, SEARCH(":", old!C64, 1) - 1)</f>
        <v>RocketScreamKicadLibrary</v>
      </c>
      <c r="B64" s="1" t="s">
        <v>155</v>
      </c>
      <c r="C64" s="1" t="s">
        <v>396</v>
      </c>
      <c r="D64" s="1" t="s">
        <v>182</v>
      </c>
      <c r="E64" s="2" t="s">
        <v>183</v>
      </c>
      <c r="F64" s="1" t="s">
        <v>184</v>
      </c>
      <c r="G64" s="1"/>
      <c r="I64" s="1" t="s">
        <v>20</v>
      </c>
      <c r="J64" s="1" t="s">
        <v>185</v>
      </c>
      <c r="K64" s="1" t="s">
        <v>27</v>
      </c>
      <c r="N64" s="3" t="n">
        <v>0.1</v>
      </c>
      <c r="O64" s="3" t="n">
        <v>0.021</v>
      </c>
      <c r="P64" s="3" t="n">
        <v>0.012</v>
      </c>
      <c r="Q64" s="1"/>
    </row>
    <row r="65" customFormat="false" ht="12.8" hidden="false" customHeight="true" outlineLevel="0" collapsed="false">
      <c r="A65" s="10" t="str">
        <f aca="false">LEFT(old!C65, SEARCH(":", old!C65, 1) - 1)</f>
        <v>RocketScreamKicadLibrary</v>
      </c>
      <c r="B65" s="1" t="s">
        <v>155</v>
      </c>
      <c r="C65" s="1" t="s">
        <v>396</v>
      </c>
      <c r="D65" s="1" t="s">
        <v>186</v>
      </c>
      <c r="E65" s="2" t="s">
        <v>187</v>
      </c>
      <c r="F65" s="1" t="s">
        <v>188</v>
      </c>
      <c r="G65" s="1"/>
      <c r="I65" s="1" t="s">
        <v>20</v>
      </c>
      <c r="J65" s="1" t="s">
        <v>189</v>
      </c>
      <c r="K65" s="1" t="s">
        <v>27</v>
      </c>
      <c r="N65" s="3" t="n">
        <v>0.32</v>
      </c>
      <c r="O65" s="3" t="n">
        <v>0.063</v>
      </c>
      <c r="P65" s="3" t="n">
        <v>0.035</v>
      </c>
      <c r="Q65" s="1"/>
    </row>
    <row r="66" customFormat="false" ht="12.8" hidden="false" customHeight="true" outlineLevel="0" collapsed="false">
      <c r="A66" s="10" t="str">
        <f aca="false">LEFT(old!C66, SEARCH(":", old!C66, 1) - 1)</f>
        <v>RocketScreamKicadLibrary</v>
      </c>
      <c r="B66" s="1" t="s">
        <v>155</v>
      </c>
      <c r="C66" s="1" t="s">
        <v>396</v>
      </c>
      <c r="D66" s="1" t="s">
        <v>205</v>
      </c>
      <c r="E66" s="2" t="s">
        <v>191</v>
      </c>
      <c r="F66" s="1" t="s">
        <v>188</v>
      </c>
      <c r="G66" s="1"/>
      <c r="I66" s="1" t="s">
        <v>20</v>
      </c>
      <c r="J66" s="1" t="s">
        <v>192</v>
      </c>
      <c r="K66" s="1" t="s">
        <v>27</v>
      </c>
      <c r="N66" s="3" t="n">
        <v>0.32</v>
      </c>
      <c r="O66" s="3" t="n">
        <v>0.063</v>
      </c>
      <c r="P66" s="3" t="n">
        <v>0.033</v>
      </c>
      <c r="Q66" s="1"/>
    </row>
    <row r="67" customFormat="false" ht="12.8" hidden="false" customHeight="true" outlineLevel="0" collapsed="false">
      <c r="A67" s="10" t="str">
        <f aca="false">LEFT(old!C67, SEARCH(":", old!C67, 1) - 1)</f>
        <v>RocketScreamKicadLibrary</v>
      </c>
      <c r="B67" s="1" t="s">
        <v>155</v>
      </c>
      <c r="C67" s="1" t="s">
        <v>396</v>
      </c>
      <c r="D67" s="1" t="s">
        <v>190</v>
      </c>
      <c r="E67" s="2" t="s">
        <v>191</v>
      </c>
      <c r="F67" s="1" t="s">
        <v>188</v>
      </c>
      <c r="G67" s="1"/>
      <c r="I67" s="1" t="s">
        <v>20</v>
      </c>
      <c r="J67" s="1" t="s">
        <v>192</v>
      </c>
      <c r="K67" s="1" t="s">
        <v>27</v>
      </c>
      <c r="N67" s="3" t="n">
        <v>0.32</v>
      </c>
      <c r="O67" s="3" t="n">
        <v>0.063</v>
      </c>
      <c r="P67" s="3" t="n">
        <v>0.033</v>
      </c>
      <c r="Q67" s="1"/>
    </row>
    <row r="68" customFormat="false" ht="12.8" hidden="false" customHeight="true" outlineLevel="0" collapsed="false">
      <c r="A68" s="10" t="str">
        <f aca="false">LEFT(old!C68, SEARCH(":", old!C68, 1) - 1)</f>
        <v>RocketScreamKicadLibrary</v>
      </c>
      <c r="B68" s="1" t="s">
        <v>155</v>
      </c>
      <c r="C68" s="1" t="s">
        <v>401</v>
      </c>
      <c r="D68" s="1" t="s">
        <v>402</v>
      </c>
      <c r="E68" s="2" t="s">
        <v>402</v>
      </c>
      <c r="F68" s="1" t="s">
        <v>188</v>
      </c>
      <c r="G68" s="1"/>
      <c r="I68" s="1" t="s">
        <v>20</v>
      </c>
      <c r="J68" s="1" t="s">
        <v>403</v>
      </c>
      <c r="K68" s="1" t="s">
        <v>27</v>
      </c>
      <c r="N68" s="3" t="n">
        <v>0.1</v>
      </c>
      <c r="O68" s="3" t="n">
        <v>0.021</v>
      </c>
      <c r="P68" s="3" t="n">
        <v>0.012</v>
      </c>
      <c r="Q68" s="1"/>
    </row>
    <row r="69" customFormat="false" ht="12.8" hidden="false" customHeight="true" outlineLevel="0" collapsed="false">
      <c r="A69" s="10" t="str">
        <f aca="false">LEFT(old!C69, SEARCH(":", old!C69, 1) - 1)</f>
        <v>RocketScreamKicadLibrary</v>
      </c>
      <c r="B69" s="1" t="s">
        <v>155</v>
      </c>
      <c r="C69" s="1" t="s">
        <v>404</v>
      </c>
      <c r="D69" s="1" t="s">
        <v>211</v>
      </c>
      <c r="E69" s="2" t="s">
        <v>211</v>
      </c>
      <c r="F69" s="1" t="s">
        <v>184</v>
      </c>
      <c r="G69" s="1"/>
      <c r="I69" s="1" t="s">
        <v>20</v>
      </c>
      <c r="J69" s="1" t="s">
        <v>212</v>
      </c>
      <c r="K69" s="1" t="s">
        <v>27</v>
      </c>
      <c r="N69" s="3" t="n">
        <v>0.1</v>
      </c>
      <c r="O69" s="3" t="n">
        <v>0.033</v>
      </c>
      <c r="P69" s="3" t="n">
        <v>0.026</v>
      </c>
      <c r="Q69" s="1"/>
    </row>
    <row r="70" customFormat="false" ht="12.8" hidden="false" customHeight="true" outlineLevel="0" collapsed="false">
      <c r="A70" s="10" t="str">
        <f aca="false">LEFT(old!C70, SEARCH(":", old!C70, 1) - 1)</f>
        <v>RocketScreamKicadLibrary</v>
      </c>
      <c r="B70" s="1" t="s">
        <v>155</v>
      </c>
      <c r="C70" s="1" t="s">
        <v>404</v>
      </c>
      <c r="D70" s="1" t="s">
        <v>402</v>
      </c>
      <c r="E70" s="2" t="s">
        <v>402</v>
      </c>
      <c r="F70" s="1" t="s">
        <v>188</v>
      </c>
      <c r="G70" s="1"/>
      <c r="I70" s="1" t="s">
        <v>20</v>
      </c>
      <c r="J70" s="1" t="s">
        <v>403</v>
      </c>
      <c r="K70" s="1" t="s">
        <v>27</v>
      </c>
      <c r="N70" s="3" t="n">
        <v>0.1</v>
      </c>
      <c r="O70" s="3" t="n">
        <v>0.021</v>
      </c>
      <c r="P70" s="3" t="n">
        <v>0.012</v>
      </c>
      <c r="Q70" s="1"/>
    </row>
    <row r="71" customFormat="false" ht="12.8" hidden="false" customHeight="true" outlineLevel="0" collapsed="false">
      <c r="A71" s="10" t="str">
        <f aca="false">LEFT(old!C71, SEARCH(":", old!C71, 1) - 1)</f>
        <v>RocketScreamKicadLibrary</v>
      </c>
      <c r="B71" s="1" t="s">
        <v>155</v>
      </c>
      <c r="C71" s="1" t="s">
        <v>405</v>
      </c>
      <c r="D71" s="1" t="s">
        <v>214</v>
      </c>
      <c r="E71" s="2" t="s">
        <v>215</v>
      </c>
      <c r="F71" s="1" t="s">
        <v>216</v>
      </c>
      <c r="G71" s="1"/>
      <c r="I71" s="1" t="s">
        <v>20</v>
      </c>
      <c r="J71" s="1" t="s">
        <v>217</v>
      </c>
      <c r="K71" s="1" t="s">
        <v>27</v>
      </c>
      <c r="N71" s="3" t="n">
        <v>0.26</v>
      </c>
      <c r="O71" s="3" t="n">
        <v>0.065</v>
      </c>
      <c r="P71" s="3" t="n">
        <v>0.05</v>
      </c>
      <c r="Q71" s="1"/>
    </row>
    <row r="72" customFormat="false" ht="12.8" hidden="false" customHeight="true" outlineLevel="0" collapsed="false">
      <c r="A72" s="10" t="str">
        <f aca="false">LEFT(old!C72, SEARCH(":", old!C72, 1) - 1)</f>
        <v>RocketScreamKicadLibrary</v>
      </c>
      <c r="B72" s="1" t="s">
        <v>155</v>
      </c>
      <c r="C72" s="1" t="s">
        <v>405</v>
      </c>
      <c r="D72" s="1" t="s">
        <v>218</v>
      </c>
      <c r="E72" s="2" t="s">
        <v>219</v>
      </c>
      <c r="F72" s="1" t="s">
        <v>216</v>
      </c>
      <c r="G72" s="1"/>
      <c r="I72" s="1" t="s">
        <v>20</v>
      </c>
      <c r="J72" s="1" t="s">
        <v>220</v>
      </c>
      <c r="K72" s="1" t="s">
        <v>27</v>
      </c>
      <c r="N72" s="3" t="n">
        <v>0.28</v>
      </c>
      <c r="O72" s="3" t="n">
        <v>0.068</v>
      </c>
      <c r="P72" s="3" t="n">
        <v>0.052</v>
      </c>
      <c r="Q72" s="1"/>
    </row>
    <row r="73" customFormat="false" ht="12.8" hidden="false" customHeight="true" outlineLevel="0" collapsed="false">
      <c r="A73" s="10" t="str">
        <f aca="false">LEFT(old!C73, SEARCH(":", old!C73, 1) - 1)</f>
        <v>RocketScreamKicadLibrary</v>
      </c>
      <c r="B73" s="1" t="s">
        <v>155</v>
      </c>
      <c r="C73" s="1" t="s">
        <v>405</v>
      </c>
      <c r="D73" s="1" t="s">
        <v>221</v>
      </c>
      <c r="E73" s="2" t="s">
        <v>222</v>
      </c>
      <c r="F73" s="1" t="s">
        <v>216</v>
      </c>
      <c r="G73" s="1"/>
      <c r="I73" s="1" t="s">
        <v>20</v>
      </c>
      <c r="J73" s="1" t="s">
        <v>223</v>
      </c>
      <c r="K73" s="1" t="s">
        <v>27</v>
      </c>
      <c r="N73" s="3" t="n">
        <v>0.28</v>
      </c>
      <c r="O73" s="3" t="n">
        <v>0.068</v>
      </c>
      <c r="P73" s="3" t="n">
        <v>0.052</v>
      </c>
      <c r="Q73" s="1"/>
    </row>
    <row r="74" customFormat="false" ht="12.8" hidden="false" customHeight="true" outlineLevel="0" collapsed="false">
      <c r="A74" s="10" t="str">
        <f aca="false">LEFT(old!C74, SEARCH(":", old!C74, 1) - 1)</f>
        <v>RocketScreamKicadLibrary</v>
      </c>
      <c r="B74" s="1" t="s">
        <v>155</v>
      </c>
      <c r="C74" s="1" t="s">
        <v>405</v>
      </c>
      <c r="D74" s="1" t="s">
        <v>224</v>
      </c>
      <c r="E74" s="2" t="s">
        <v>225</v>
      </c>
      <c r="F74" s="1" t="s">
        <v>216</v>
      </c>
      <c r="G74" s="1"/>
      <c r="I74" s="1" t="s">
        <v>20</v>
      </c>
      <c r="J74" s="1" t="s">
        <v>226</v>
      </c>
      <c r="K74" s="1" t="s">
        <v>27</v>
      </c>
      <c r="N74" s="3" t="n">
        <v>0.3</v>
      </c>
      <c r="O74" s="3" t="n">
        <v>0.074</v>
      </c>
      <c r="P74" s="3" t="n">
        <v>0.057</v>
      </c>
      <c r="Q74" s="1"/>
    </row>
    <row r="75" customFormat="false" ht="12.8" hidden="false" customHeight="true" outlineLevel="0" collapsed="false">
      <c r="A75" s="10" t="str">
        <f aca="false">LEFT(old!C75, SEARCH(":", old!C75, 1) - 1)</f>
        <v>RocketScreamKicadLibrary</v>
      </c>
      <c r="B75" s="1" t="s">
        <v>155</v>
      </c>
      <c r="C75" s="1" t="s">
        <v>405</v>
      </c>
      <c r="D75" s="1" t="s">
        <v>376</v>
      </c>
      <c r="E75" s="2" t="s">
        <v>375</v>
      </c>
      <c r="F75" s="1" t="s">
        <v>216</v>
      </c>
      <c r="G75" s="1"/>
      <c r="I75" s="1" t="s">
        <v>20</v>
      </c>
      <c r="J75" s="1" t="s">
        <v>377</v>
      </c>
      <c r="K75" s="1" t="s">
        <v>27</v>
      </c>
      <c r="N75" s="3" t="n">
        <v>0.46</v>
      </c>
      <c r="O75" s="3" t="n">
        <v>0.129</v>
      </c>
      <c r="P75" s="3" t="n">
        <v>0.062</v>
      </c>
      <c r="Q75" s="1"/>
    </row>
    <row r="76" customFormat="false" ht="12.8" hidden="false" customHeight="true" outlineLevel="0" collapsed="false">
      <c r="A76" s="10" t="str">
        <f aca="false">LEFT(old!C76, SEARCH(":", old!C76, 1) - 1)</f>
        <v>RocketScreamKicadLibrary</v>
      </c>
      <c r="B76" s="1" t="s">
        <v>155</v>
      </c>
      <c r="C76" s="1" t="s">
        <v>406</v>
      </c>
      <c r="D76" s="1" t="s">
        <v>228</v>
      </c>
      <c r="E76" s="2" t="s">
        <v>228</v>
      </c>
      <c r="F76" s="1" t="s">
        <v>159</v>
      </c>
      <c r="G76" s="1"/>
      <c r="I76" s="1" t="s">
        <v>20</v>
      </c>
      <c r="J76" s="1" t="s">
        <v>229</v>
      </c>
      <c r="K76" s="1" t="s">
        <v>27</v>
      </c>
      <c r="N76" s="3" t="n">
        <v>0.33</v>
      </c>
      <c r="O76" s="3" t="n">
        <v>0.254</v>
      </c>
      <c r="P76" s="3" t="n">
        <v>0.179</v>
      </c>
      <c r="Q76" s="1"/>
    </row>
    <row r="77" customFormat="false" ht="12.8" hidden="false" customHeight="true" outlineLevel="0" collapsed="false">
      <c r="A77" s="10" t="str">
        <f aca="false">LEFT(old!C77, SEARCH(":", old!C77, 1) - 1)</f>
        <v>RocketScreamKicadLibrary</v>
      </c>
      <c r="B77" s="1" t="s">
        <v>155</v>
      </c>
      <c r="C77" s="1" t="s">
        <v>407</v>
      </c>
      <c r="D77" s="1" t="s">
        <v>231</v>
      </c>
      <c r="E77" s="2" t="s">
        <v>232</v>
      </c>
      <c r="F77" s="1" t="s">
        <v>233</v>
      </c>
      <c r="G77" s="1"/>
      <c r="I77" s="1" t="s">
        <v>20</v>
      </c>
      <c r="J77" s="1" t="s">
        <v>234</v>
      </c>
      <c r="K77" s="1" t="s">
        <v>27</v>
      </c>
      <c r="N77" s="3" t="n">
        <v>0.11</v>
      </c>
      <c r="O77" s="3" t="n">
        <v>0.009</v>
      </c>
      <c r="P77" s="3" t="n">
        <v>0.008</v>
      </c>
      <c r="Q77" s="1"/>
    </row>
    <row r="78" customFormat="false" ht="12.8" hidden="false" customHeight="true" outlineLevel="0" collapsed="false">
      <c r="A78" s="10" t="str">
        <f aca="false">LEFT(old!C78, SEARCH(":", old!C78, 1) - 1)</f>
        <v>RocketScreamKicadLibrary</v>
      </c>
      <c r="B78" s="1" t="s">
        <v>155</v>
      </c>
      <c r="C78" s="1" t="s">
        <v>407</v>
      </c>
      <c r="D78" s="1" t="s">
        <v>238</v>
      </c>
      <c r="E78" s="2" t="s">
        <v>236</v>
      </c>
      <c r="F78" s="1" t="s">
        <v>233</v>
      </c>
      <c r="G78" s="1"/>
      <c r="I78" s="1" t="s">
        <v>20</v>
      </c>
      <c r="J78" s="1" t="s">
        <v>237</v>
      </c>
      <c r="K78" s="1" t="s">
        <v>27</v>
      </c>
      <c r="N78" s="3" t="n">
        <v>0.1</v>
      </c>
      <c r="O78" s="3" t="n">
        <v>0.021</v>
      </c>
      <c r="P78" s="3" t="n">
        <v>0.012</v>
      </c>
      <c r="Q78" s="1"/>
    </row>
    <row r="79" customFormat="false" ht="12.8" hidden="false" customHeight="true" outlineLevel="0" collapsed="false">
      <c r="A79" s="10" t="str">
        <f aca="false">LEFT(old!C79, SEARCH(":", old!C79, 1) - 1)</f>
        <v>RocketScreamKicadLibrary</v>
      </c>
      <c r="B79" s="1" t="s">
        <v>155</v>
      </c>
      <c r="C79" s="1" t="s">
        <v>407</v>
      </c>
      <c r="D79" s="1" t="s">
        <v>235</v>
      </c>
      <c r="E79" s="2" t="s">
        <v>236</v>
      </c>
      <c r="F79" s="1" t="s">
        <v>233</v>
      </c>
      <c r="G79" s="1"/>
      <c r="I79" s="1" t="s">
        <v>20</v>
      </c>
      <c r="J79" s="1" t="s">
        <v>237</v>
      </c>
      <c r="K79" s="1" t="s">
        <v>27</v>
      </c>
      <c r="N79" s="3" t="n">
        <v>0.1</v>
      </c>
      <c r="O79" s="3" t="n">
        <v>0.021</v>
      </c>
      <c r="P79" s="3" t="n">
        <v>0.012</v>
      </c>
      <c r="Q79" s="1"/>
    </row>
    <row r="80" customFormat="false" ht="12.8" hidden="false" customHeight="true" outlineLevel="0" collapsed="false">
      <c r="A80" s="10" t="str">
        <f aca="false">LEFT(old!C80, SEARCH(":", old!C80, 1) - 1)</f>
        <v>RocketScreamKicadLibrary</v>
      </c>
      <c r="B80" s="1" t="s">
        <v>155</v>
      </c>
      <c r="C80" s="1" t="s">
        <v>407</v>
      </c>
      <c r="D80" s="1" t="s">
        <v>239</v>
      </c>
      <c r="E80" s="2" t="s">
        <v>240</v>
      </c>
      <c r="F80" s="1" t="s">
        <v>233</v>
      </c>
      <c r="G80" s="1"/>
      <c r="I80" s="1" t="s">
        <v>20</v>
      </c>
      <c r="J80" s="1" t="s">
        <v>241</v>
      </c>
      <c r="K80" s="1" t="s">
        <v>27</v>
      </c>
      <c r="N80" s="3" t="n">
        <v>0.1</v>
      </c>
      <c r="O80" s="3" t="n">
        <v>0.021</v>
      </c>
      <c r="P80" s="3" t="n">
        <v>0.012</v>
      </c>
      <c r="Q80" s="1"/>
    </row>
    <row r="81" customFormat="false" ht="12.8" hidden="false" customHeight="true" outlineLevel="0" collapsed="false">
      <c r="A81" s="10" t="str">
        <f aca="false">LEFT(old!C81, SEARCH(":", old!C81, 1) - 1)</f>
        <v>RocketScreamKicadLibrary</v>
      </c>
      <c r="B81" s="1" t="s">
        <v>155</v>
      </c>
      <c r="C81" s="1" t="s">
        <v>407</v>
      </c>
      <c r="D81" s="1" t="s">
        <v>242</v>
      </c>
      <c r="E81" s="2" t="s">
        <v>243</v>
      </c>
      <c r="F81" s="1" t="s">
        <v>233</v>
      </c>
      <c r="G81" s="1"/>
      <c r="I81" s="1" t="s">
        <v>20</v>
      </c>
      <c r="J81" s="1" t="s">
        <v>244</v>
      </c>
      <c r="K81" s="1" t="s">
        <v>27</v>
      </c>
      <c r="N81" s="3" t="n">
        <v>0.1</v>
      </c>
      <c r="O81" s="3" t="n">
        <v>0.021</v>
      </c>
      <c r="P81" s="3" t="n">
        <v>0.012</v>
      </c>
      <c r="Q81" s="1"/>
    </row>
    <row r="82" customFormat="false" ht="12.8" hidden="false" customHeight="true" outlineLevel="0" collapsed="false">
      <c r="A82" s="10" t="str">
        <f aca="false">LEFT(old!C82, SEARCH(":", old!C82, 1) - 1)</f>
        <v>RocketScreamKicadLibrary</v>
      </c>
      <c r="B82" s="1" t="s">
        <v>155</v>
      </c>
      <c r="C82" s="1" t="s">
        <v>407</v>
      </c>
      <c r="D82" s="1" t="s">
        <v>245</v>
      </c>
      <c r="E82" s="2" t="s">
        <v>246</v>
      </c>
      <c r="F82" s="1" t="s">
        <v>233</v>
      </c>
      <c r="G82" s="1"/>
      <c r="I82" s="1" t="s">
        <v>20</v>
      </c>
      <c r="J82" s="1" t="s">
        <v>247</v>
      </c>
      <c r="K82" s="1" t="s">
        <v>27</v>
      </c>
      <c r="N82" s="3" t="n">
        <v>0.1</v>
      </c>
      <c r="O82" s="3" t="n">
        <v>0.021</v>
      </c>
      <c r="P82" s="3" t="n">
        <v>0.012</v>
      </c>
      <c r="Q82" s="1"/>
    </row>
    <row r="83" customFormat="false" ht="12.8" hidden="false" customHeight="true" outlineLevel="0" collapsed="false">
      <c r="A83" s="10" t="str">
        <f aca="false">LEFT(old!C83, SEARCH(":", old!C83, 1) - 1)</f>
        <v>RocketScreamKicadLibrary</v>
      </c>
      <c r="B83" s="1" t="s">
        <v>155</v>
      </c>
      <c r="C83" s="1" t="s">
        <v>407</v>
      </c>
      <c r="D83" s="1" t="s">
        <v>248</v>
      </c>
      <c r="E83" s="2" t="s">
        <v>249</v>
      </c>
      <c r="F83" s="1" t="s">
        <v>233</v>
      </c>
      <c r="G83" s="1"/>
      <c r="I83" s="1" t="s">
        <v>20</v>
      </c>
      <c r="J83" s="1" t="s">
        <v>250</v>
      </c>
      <c r="K83" s="1" t="s">
        <v>27</v>
      </c>
      <c r="N83" s="3" t="n">
        <v>0.1</v>
      </c>
      <c r="O83" s="3" t="n">
        <v>0.021</v>
      </c>
      <c r="P83" s="3" t="n">
        <v>0.012</v>
      </c>
      <c r="Q83" s="1"/>
    </row>
    <row r="84" customFormat="false" ht="12.8" hidden="false" customHeight="true" outlineLevel="0" collapsed="false">
      <c r="A84" s="10" t="str">
        <f aca="false">LEFT(old!C84, SEARCH(":", old!C84, 1) - 1)</f>
        <v>RocketScreamKicadLibrary</v>
      </c>
      <c r="B84" s="1" t="s">
        <v>155</v>
      </c>
      <c r="C84" s="1" t="s">
        <v>407</v>
      </c>
      <c r="D84" s="1" t="s">
        <v>251</v>
      </c>
      <c r="E84" s="2" t="s">
        <v>252</v>
      </c>
      <c r="F84" s="1" t="s">
        <v>233</v>
      </c>
      <c r="G84" s="1"/>
      <c r="I84" s="1" t="s">
        <v>20</v>
      </c>
      <c r="J84" s="1" t="s">
        <v>253</v>
      </c>
      <c r="K84" s="1" t="s">
        <v>27</v>
      </c>
      <c r="N84" s="3" t="n">
        <v>0.1</v>
      </c>
      <c r="O84" s="3" t="n">
        <v>0.021</v>
      </c>
      <c r="P84" s="3" t="n">
        <v>0.012</v>
      </c>
      <c r="Q84" s="1"/>
    </row>
    <row r="85" customFormat="false" ht="12.8" hidden="false" customHeight="true" outlineLevel="0" collapsed="false">
      <c r="A85" s="10" t="str">
        <f aca="false">LEFT(old!C85, SEARCH(":", old!C85, 1) - 1)</f>
        <v>RocketScreamKicadLibrary</v>
      </c>
      <c r="B85" s="1" t="s">
        <v>155</v>
      </c>
      <c r="C85" s="1" t="s">
        <v>407</v>
      </c>
      <c r="D85" s="1" t="s">
        <v>254</v>
      </c>
      <c r="E85" s="2" t="s">
        <v>255</v>
      </c>
      <c r="F85" s="1" t="s">
        <v>233</v>
      </c>
      <c r="G85" s="1"/>
      <c r="I85" s="1" t="s">
        <v>20</v>
      </c>
      <c r="J85" s="1" t="s">
        <v>256</v>
      </c>
      <c r="K85" s="1" t="s">
        <v>27</v>
      </c>
      <c r="N85" s="3" t="n">
        <v>0.1</v>
      </c>
      <c r="O85" s="3" t="n">
        <v>0.021</v>
      </c>
      <c r="P85" s="3" t="n">
        <v>0.012</v>
      </c>
      <c r="Q85" s="1"/>
    </row>
    <row r="86" customFormat="false" ht="12.8" hidden="false" customHeight="true" outlineLevel="0" collapsed="false">
      <c r="A86" s="10" t="str">
        <f aca="false">LEFT(old!C86, SEARCH(":", old!C86, 1) - 1)</f>
        <v>RocketScreamKicadLibrary</v>
      </c>
      <c r="B86" s="1" t="s">
        <v>155</v>
      </c>
      <c r="C86" s="1" t="s">
        <v>407</v>
      </c>
      <c r="D86" s="1" t="s">
        <v>257</v>
      </c>
      <c r="E86" s="2" t="s">
        <v>258</v>
      </c>
      <c r="F86" s="1" t="s">
        <v>233</v>
      </c>
      <c r="G86" s="1"/>
      <c r="I86" s="1" t="s">
        <v>20</v>
      </c>
      <c r="J86" s="1" t="s">
        <v>259</v>
      </c>
      <c r="K86" s="1" t="s">
        <v>27</v>
      </c>
      <c r="N86" s="3" t="n">
        <v>0.1</v>
      </c>
      <c r="O86" s="3" t="n">
        <v>0.021</v>
      </c>
      <c r="P86" s="3" t="n">
        <v>0.012</v>
      </c>
      <c r="Q86" s="1"/>
    </row>
    <row r="87" customFormat="false" ht="12.8" hidden="false" customHeight="true" outlineLevel="0" collapsed="false">
      <c r="A87" s="10" t="str">
        <f aca="false">LEFT(old!C87, SEARCH(":", old!C87, 1) - 1)</f>
        <v>RocketScreamKicadLibrary</v>
      </c>
      <c r="B87" s="1" t="s">
        <v>155</v>
      </c>
      <c r="C87" s="1" t="s">
        <v>407</v>
      </c>
      <c r="D87" s="1" t="s">
        <v>260</v>
      </c>
      <c r="E87" s="2" t="s">
        <v>261</v>
      </c>
      <c r="F87" s="1" t="s">
        <v>262</v>
      </c>
      <c r="G87" s="1"/>
      <c r="I87" s="1" t="s">
        <v>20</v>
      </c>
      <c r="J87" s="1" t="s">
        <v>263</v>
      </c>
      <c r="K87" s="1" t="s">
        <v>27</v>
      </c>
      <c r="N87" s="3" t="n">
        <v>0.15</v>
      </c>
      <c r="O87" s="3" t="n">
        <v>0.006</v>
      </c>
      <c r="P87" s="3" t="n">
        <v>0.004</v>
      </c>
      <c r="Q87" s="1"/>
    </row>
    <row r="88" customFormat="false" ht="12.8" hidden="false" customHeight="true" outlineLevel="0" collapsed="false">
      <c r="A88" s="10" t="str">
        <f aca="false">LEFT(old!C88, SEARCH(":", old!C88, 1) - 1)</f>
        <v>RocketScreamKicadLibrary</v>
      </c>
      <c r="B88" s="1" t="s">
        <v>155</v>
      </c>
      <c r="C88" s="1" t="s">
        <v>407</v>
      </c>
      <c r="D88" s="1" t="s">
        <v>264</v>
      </c>
      <c r="E88" s="2" t="s">
        <v>265</v>
      </c>
      <c r="F88" s="1" t="s">
        <v>266</v>
      </c>
      <c r="G88" s="1"/>
      <c r="I88" s="1" t="s">
        <v>20</v>
      </c>
      <c r="J88" s="1" t="s">
        <v>267</v>
      </c>
      <c r="K88" s="1" t="s">
        <v>27</v>
      </c>
      <c r="N88" s="3" t="n">
        <v>1.41</v>
      </c>
      <c r="O88" s="3" t="n">
        <v>0.054</v>
      </c>
      <c r="P88" s="3" t="n">
        <v>0.036</v>
      </c>
      <c r="Q88" s="1"/>
    </row>
    <row r="89" customFormat="false" ht="12.8" hidden="false" customHeight="true" outlineLevel="0" collapsed="false">
      <c r="A89" s="10" t="str">
        <f aca="false">LEFT(old!C89, SEARCH(":", old!C89, 1) - 1)</f>
        <v>RocketScreamKicadLibrary</v>
      </c>
      <c r="B89" s="1" t="s">
        <v>155</v>
      </c>
      <c r="C89" s="1" t="s">
        <v>407</v>
      </c>
      <c r="D89" s="1" t="s">
        <v>268</v>
      </c>
      <c r="E89" s="2" t="s">
        <v>269</v>
      </c>
      <c r="F89" s="1" t="s">
        <v>266</v>
      </c>
      <c r="G89" s="1"/>
      <c r="I89" s="1" t="s">
        <v>20</v>
      </c>
      <c r="J89" s="1" t="s">
        <v>270</v>
      </c>
      <c r="K89" s="1" t="s">
        <v>27</v>
      </c>
      <c r="N89" s="3" t="n">
        <v>0.38</v>
      </c>
      <c r="O89" s="3" t="n">
        <v>0.064</v>
      </c>
      <c r="P89" s="3" t="n">
        <v>0.046</v>
      </c>
      <c r="Q89" s="1"/>
    </row>
    <row r="90" customFormat="false" ht="12.8" hidden="false" customHeight="true" outlineLevel="0" collapsed="false">
      <c r="A90" s="10" t="str">
        <f aca="false">LEFT(old!C90, SEARCH(":", old!C90, 1) - 1)</f>
        <v>RocketScreamKicadLibrary</v>
      </c>
      <c r="B90" s="1" t="s">
        <v>155</v>
      </c>
      <c r="C90" s="1" t="s">
        <v>407</v>
      </c>
      <c r="D90" s="1" t="s">
        <v>278</v>
      </c>
      <c r="E90" s="2" t="s">
        <v>408</v>
      </c>
      <c r="F90" s="1" t="s">
        <v>409</v>
      </c>
      <c r="G90" s="1"/>
      <c r="I90" s="1" t="s">
        <v>20</v>
      </c>
      <c r="J90" s="1" t="s">
        <v>410</v>
      </c>
      <c r="K90" s="1" t="s">
        <v>27</v>
      </c>
      <c r="N90" s="3" t="n">
        <v>0.14</v>
      </c>
      <c r="O90" s="3" t="n">
        <v>0.048</v>
      </c>
      <c r="P90" s="3" t="n">
        <v>0.021</v>
      </c>
      <c r="Q90" s="1"/>
    </row>
    <row r="91" customFormat="false" ht="12.8" hidden="false" customHeight="true" outlineLevel="0" collapsed="false">
      <c r="A91" s="10" t="str">
        <f aca="false">LEFT(old!C91, SEARCH(":", old!C91, 1) - 1)</f>
        <v>RocketScreamKicadLibrary</v>
      </c>
      <c r="B91" s="1" t="s">
        <v>310</v>
      </c>
      <c r="C91" s="1" t="s">
        <v>411</v>
      </c>
      <c r="D91" s="1" t="s">
        <v>312</v>
      </c>
      <c r="E91" s="2" t="n">
        <v>434331045822</v>
      </c>
      <c r="F91" s="1" t="s">
        <v>288</v>
      </c>
      <c r="G91" s="1"/>
      <c r="I91" s="1" t="s">
        <v>20</v>
      </c>
      <c r="J91" s="1" t="s">
        <v>314</v>
      </c>
      <c r="K91" s="1" t="s">
        <v>38</v>
      </c>
      <c r="N91" s="3" t="n">
        <v>0.55</v>
      </c>
      <c r="O91" s="3" t="n">
        <v>0.461</v>
      </c>
      <c r="P91" s="3" t="n">
        <v>0.364</v>
      </c>
      <c r="Q91" s="1"/>
    </row>
    <row r="92" customFormat="false" ht="12.8" hidden="false" customHeight="true" outlineLevel="0" collapsed="false">
      <c r="A92" s="10" t="str">
        <f aca="false">LEFT(old!C92, SEARCH(":", old!C92, 1) - 1)</f>
        <v>RocketScreamKicadLibrary</v>
      </c>
      <c r="B92" s="1" t="s">
        <v>315</v>
      </c>
      <c r="C92" s="1" t="s">
        <v>412</v>
      </c>
      <c r="D92" s="1" t="s">
        <v>317</v>
      </c>
      <c r="E92" s="2" t="s">
        <v>317</v>
      </c>
      <c r="F92" s="1" t="s">
        <v>318</v>
      </c>
      <c r="G92" s="1"/>
      <c r="I92" s="1" t="s">
        <v>20</v>
      </c>
      <c r="J92" s="1" t="s">
        <v>319</v>
      </c>
      <c r="K92" s="1" t="s">
        <v>27</v>
      </c>
      <c r="N92" s="3" t="n">
        <v>0.14</v>
      </c>
      <c r="O92" s="3" t="n">
        <v>0.044</v>
      </c>
      <c r="P92" s="3" t="n">
        <v>0.029</v>
      </c>
      <c r="Q92" s="1"/>
    </row>
    <row r="93" customFormat="false" ht="12.8" hidden="false" customHeight="true" outlineLevel="0" collapsed="false">
      <c r="A93" s="10" t="str">
        <f aca="false">LEFT(old!C93, SEARCH(":", old!C93, 1) - 1)</f>
        <v>RocketScreamKicadLibrary</v>
      </c>
      <c r="B93" s="1" t="s">
        <v>320</v>
      </c>
      <c r="C93" s="1" t="s">
        <v>413</v>
      </c>
      <c r="D93" s="1" t="s">
        <v>327</v>
      </c>
      <c r="E93" s="2" t="s">
        <v>327</v>
      </c>
      <c r="F93" s="1" t="s">
        <v>121</v>
      </c>
      <c r="G93" s="1"/>
      <c r="I93" s="1" t="s">
        <v>20</v>
      </c>
      <c r="J93" s="1" t="s">
        <v>328</v>
      </c>
      <c r="K93" s="1" t="s">
        <v>27</v>
      </c>
      <c r="N93" s="3" t="n">
        <v>0.4</v>
      </c>
      <c r="O93" s="3" t="n">
        <v>0.28</v>
      </c>
      <c r="P93" s="3" t="n">
        <v>0.28</v>
      </c>
      <c r="Q93" s="1"/>
    </row>
    <row r="94" s="1" customFormat="true" ht="12.8" hidden="false" customHeight="true" outlineLevel="0" collapsed="false">
      <c r="A94" s="10" t="str">
        <f aca="false">LEFT(old!C94, SEARCH(":", old!C94, 1) - 1)</f>
        <v>RocketScreamKicadLibrary</v>
      </c>
      <c r="B94" s="1" t="s">
        <v>320</v>
      </c>
      <c r="C94" s="1" t="s">
        <v>413</v>
      </c>
      <c r="D94" s="1" t="s">
        <v>414</v>
      </c>
      <c r="E94" s="2" t="s">
        <v>327</v>
      </c>
      <c r="F94" s="1" t="s">
        <v>121</v>
      </c>
      <c r="H94" s="0"/>
      <c r="I94" s="1" t="s">
        <v>20</v>
      </c>
      <c r="J94" s="1" t="s">
        <v>328</v>
      </c>
      <c r="K94" s="1" t="s">
        <v>27</v>
      </c>
      <c r="L94" s="0"/>
      <c r="M94" s="0"/>
      <c r="N94" s="3" t="n">
        <v>0.4</v>
      </c>
      <c r="O94" s="3" t="n">
        <v>0.28</v>
      </c>
      <c r="P94" s="3" t="n">
        <v>0.28</v>
      </c>
    </row>
    <row r="95" customFormat="false" ht="12.8" hidden="false" customHeight="true" outlineLevel="0" collapsed="false">
      <c r="A95" s="10" t="str">
        <f aca="false">LEFT(old!C95, SEARCH(":", old!C95, 1) - 1)</f>
        <v>RocketScreamKicadLibrary</v>
      </c>
      <c r="B95" s="1" t="s">
        <v>415</v>
      </c>
      <c r="C95" s="1" t="s">
        <v>416</v>
      </c>
      <c r="D95" s="1" t="s">
        <v>355</v>
      </c>
      <c r="E95" s="1"/>
      <c r="H95" s="1" t="s">
        <v>353</v>
      </c>
      <c r="I95" s="1" t="s">
        <v>20</v>
      </c>
      <c r="N95" s="1"/>
      <c r="O95" s="1"/>
      <c r="P95" s="1"/>
      <c r="Q95" s="1"/>
    </row>
    <row r="96" s="1" customFormat="true" ht="12.8" hidden="false" customHeight="true" outlineLevel="0" collapsed="false">
      <c r="A96" s="10" t="str">
        <f aca="false">LEFT(old!C96, SEARCH(":", old!C96, 1) - 1)</f>
        <v>Socket_Strips</v>
      </c>
      <c r="B96" s="1" t="s">
        <v>343</v>
      </c>
      <c r="C96" s="1" t="s">
        <v>417</v>
      </c>
      <c r="D96" s="1" t="s">
        <v>418</v>
      </c>
      <c r="I96" s="1" t="s">
        <v>20</v>
      </c>
      <c r="J96" s="1" t="s">
        <v>419</v>
      </c>
      <c r="K96" s="1" t="s">
        <v>27</v>
      </c>
      <c r="N96" s="3" t="n">
        <v>0.82</v>
      </c>
      <c r="O96" s="3" t="n">
        <v>0.443</v>
      </c>
      <c r="P96" s="3" t="n">
        <v>0.379</v>
      </c>
    </row>
    <row r="97" customFormat="false" ht="12.8" hidden="false" customHeight="true" outlineLevel="0" collapsed="false">
      <c r="A97" s="10" t="str">
        <f aca="false">LEFT(old!C97, SEARCH(":", old!C97, 1) - 1)</f>
        <v>Socket_Strips</v>
      </c>
      <c r="B97" s="1" t="s">
        <v>343</v>
      </c>
      <c r="C97" s="1" t="s">
        <v>420</v>
      </c>
      <c r="D97" s="1" t="s">
        <v>421</v>
      </c>
      <c r="E97" s="1"/>
      <c r="I97" s="1" t="s">
        <v>20</v>
      </c>
      <c r="N97" s="1"/>
      <c r="O97" s="1"/>
      <c r="P97" s="1"/>
      <c r="Q97" s="1"/>
    </row>
    <row r="98" s="1" customFormat="true" ht="12.8" hidden="false" customHeight="true" outlineLevel="0" collapsed="false">
      <c r="A98" s="10" t="str">
        <f aca="false">LEFT(old!C98, SEARCH(":", old!C98, 1) - 1)</f>
        <v>Socket_Strips</v>
      </c>
      <c r="B98" s="1" t="s">
        <v>343</v>
      </c>
      <c r="C98" s="1" t="s">
        <v>420</v>
      </c>
      <c r="D98" s="1" t="s">
        <v>54</v>
      </c>
      <c r="I98" s="1" t="s">
        <v>20</v>
      </c>
      <c r="J98" s="0"/>
      <c r="K98" s="0"/>
      <c r="N98" s="3" t="n">
        <v>0</v>
      </c>
      <c r="O98" s="3" t="n">
        <v>0</v>
      </c>
      <c r="P98" s="3" t="n">
        <v>0</v>
      </c>
    </row>
    <row r="99" customFormat="false" ht="12.8" hidden="false" customHeight="true" outlineLevel="0" collapsed="false">
      <c r="A99" s="10" t="str">
        <f aca="false">LEFT(old!C99, SEARCH(":", old!C99, 1) - 1)</f>
        <v>Socket_Strips</v>
      </c>
      <c r="B99" s="1" t="s">
        <v>343</v>
      </c>
      <c r="C99" s="1" t="s">
        <v>422</v>
      </c>
      <c r="D99" s="1" t="s">
        <v>423</v>
      </c>
      <c r="E99" s="1"/>
      <c r="F99" s="1"/>
      <c r="G99" s="1"/>
      <c r="H99" s="1"/>
      <c r="I99" s="1" t="s">
        <v>20</v>
      </c>
    </row>
    <row r="100" customFormat="false" ht="12.8" hidden="false" customHeight="true" outlineLevel="0" collapsed="false">
      <c r="A100" s="10" t="str">
        <f aca="false">LEFT(old!C100, SEARCH(":", old!C100, 1) - 1)</f>
        <v>Socket_Strips</v>
      </c>
      <c r="B100" s="1" t="s">
        <v>343</v>
      </c>
      <c r="C100" s="1" t="s">
        <v>422</v>
      </c>
      <c r="D100" s="1" t="s">
        <v>60</v>
      </c>
      <c r="E100" s="1"/>
      <c r="F100" s="1"/>
      <c r="G100" s="1"/>
      <c r="H100" s="1"/>
      <c r="I100" s="1" t="s">
        <v>20</v>
      </c>
    </row>
    <row r="101" customFormat="false" ht="12.8" hidden="false" customHeight="true" outlineLevel="0" collapsed="false">
      <c r="A101" s="10" t="str">
        <f aca="false">LEFT(old!C101, SEARCH(":", old!C101, 1) - 1)</f>
        <v>Socket_Strips</v>
      </c>
      <c r="B101" s="1" t="s">
        <v>343</v>
      </c>
      <c r="C101" s="1" t="s">
        <v>424</v>
      </c>
      <c r="D101" s="1" t="s">
        <v>425</v>
      </c>
      <c r="E101" s="1"/>
      <c r="F101" s="1"/>
      <c r="G101" s="1"/>
      <c r="H101" s="1"/>
      <c r="I101" s="1" t="s">
        <v>20</v>
      </c>
    </row>
    <row r="102" customFormat="false" ht="12.8" hidden="false" customHeight="true" outlineLevel="0" collapsed="false">
      <c r="A102" s="10" t="str">
        <f aca="false">LEFT(old!C102, SEARCH(":", old!C102, 1) - 1)</f>
        <v>Socket_Strips</v>
      </c>
      <c r="B102" s="1" t="s">
        <v>343</v>
      </c>
      <c r="C102" s="1" t="s">
        <v>424</v>
      </c>
      <c r="D102" s="1" t="s">
        <v>62</v>
      </c>
      <c r="E102" s="1"/>
      <c r="F102" s="1"/>
      <c r="G102" s="1"/>
      <c r="H102" s="1"/>
      <c r="I102" s="1" t="s">
        <v>20</v>
      </c>
    </row>
    <row r="103" customFormat="false" ht="12.8" hidden="false" customHeight="true" outlineLevel="0" collapsed="false">
      <c r="A103" s="10" t="str">
        <f aca="false">LEFT(old!C103, SEARCH(":", old!C103, 1) - 1)</f>
        <v>Socket_Strips</v>
      </c>
      <c r="B103" s="1" t="s">
        <v>343</v>
      </c>
      <c r="C103" s="1" t="s">
        <v>426</v>
      </c>
      <c r="D103" s="1" t="s">
        <v>427</v>
      </c>
      <c r="E103" s="1"/>
      <c r="F103" s="1"/>
      <c r="G103" s="1"/>
      <c r="H103" s="1"/>
      <c r="I103" s="1" t="s">
        <v>20</v>
      </c>
    </row>
    <row r="104" customFormat="false" ht="12.8" hidden="false" customHeight="true" outlineLevel="0" collapsed="false">
      <c r="A104" s="10" t="str">
        <f aca="false">LEFT(old!C104, SEARCH(":", old!C104, 1) - 1)</f>
        <v>Socket_Strips</v>
      </c>
      <c r="B104" s="1" t="s">
        <v>343</v>
      </c>
      <c r="C104" s="1" t="s">
        <v>428</v>
      </c>
      <c r="D104" s="1" t="s">
        <v>66</v>
      </c>
      <c r="E104" s="1"/>
      <c r="F104" s="1"/>
      <c r="G104" s="1"/>
      <c r="H104" s="1"/>
      <c r="I104" s="1" t="s">
        <v>20</v>
      </c>
    </row>
    <row r="105" customFormat="false" ht="12.8" hidden="false" customHeight="true" outlineLevel="0" collapsed="false">
      <c r="A105" s="10" t="str">
        <f aca="false">LEFT(old!C105, SEARCH(":", old!C105, 1) - 1)</f>
        <v>Socket_Strips</v>
      </c>
      <c r="B105" s="1" t="s">
        <v>343</v>
      </c>
      <c r="C105" s="1" t="s">
        <v>429</v>
      </c>
      <c r="D105" s="1" t="s">
        <v>347</v>
      </c>
      <c r="E105" s="1"/>
      <c r="F105" s="1"/>
      <c r="G105" s="1"/>
      <c r="H105" s="1"/>
      <c r="I105" s="1" t="s">
        <v>20</v>
      </c>
    </row>
    <row r="106" customFormat="false" ht="12.8" hidden="false" customHeight="true" outlineLevel="0" collapsed="false">
      <c r="A106" s="10" t="str">
        <f aca="false">LEFT(old!C106, SEARCH(":", old!C106, 1) - 1)</f>
        <v>Socket_Strips</v>
      </c>
      <c r="B106" s="1" t="s">
        <v>343</v>
      </c>
      <c r="C106" s="1" t="s">
        <v>430</v>
      </c>
      <c r="D106" s="1" t="s">
        <v>431</v>
      </c>
      <c r="E106" s="1"/>
      <c r="F106" s="1"/>
      <c r="G106" s="1"/>
      <c r="H106" s="1"/>
      <c r="I106" s="1" t="s">
        <v>20</v>
      </c>
    </row>
    <row r="107" customFormat="false" ht="12.8" hidden="false" customHeight="true" outlineLevel="0" collapsed="false">
      <c r="A107" s="10" t="str">
        <f aca="false">LEFT(old!C107, SEARCH(":", old!C107, 1) - 1)</f>
        <v>Socket_Strips</v>
      </c>
      <c r="B107" s="1" t="s">
        <v>343</v>
      </c>
      <c r="C107" s="1" t="s">
        <v>432</v>
      </c>
      <c r="D107" s="1" t="s">
        <v>433</v>
      </c>
      <c r="E107" s="2" t="s">
        <v>30</v>
      </c>
      <c r="F107" s="1" t="s">
        <v>31</v>
      </c>
      <c r="I107" s="1" t="s">
        <v>20</v>
      </c>
      <c r="J107" s="1" t="s">
        <v>32</v>
      </c>
      <c r="K107" s="1" t="s">
        <v>27</v>
      </c>
      <c r="N107" s="3" t="n">
        <v>0.76</v>
      </c>
      <c r="O107" s="3" t="n">
        <v>0.58</v>
      </c>
      <c r="P107" s="3" t="n">
        <v>0.474</v>
      </c>
      <c r="Q107" s="1" t="n">
        <v>0.369</v>
      </c>
    </row>
    <row r="108" customFormat="false" ht="12.8" hidden="false" customHeight="true" outlineLevel="0" collapsed="false">
      <c r="A108" s="1" t="s">
        <v>155</v>
      </c>
      <c r="B108" s="1" t="s">
        <v>210</v>
      </c>
      <c r="C108" s="1" t="s">
        <v>402</v>
      </c>
      <c r="D108" s="2" t="s">
        <v>402</v>
      </c>
      <c r="E108" s="1" t="s">
        <v>188</v>
      </c>
      <c r="I108" s="1" t="s">
        <v>20</v>
      </c>
      <c r="J108" s="1" t="s">
        <v>403</v>
      </c>
      <c r="K108" s="1" t="s">
        <v>27</v>
      </c>
      <c r="N108" s="3" t="n">
        <v>0.1</v>
      </c>
      <c r="O108" s="3" t="n">
        <v>0.021</v>
      </c>
      <c r="P108" s="3" t="n">
        <v>0.012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2018-06-13T15:21:48Z</dcterms:created>
  <dc:creator>openpyxl</dc:creator>
  <dc:description/>
  <dc:language>en-US</dc:language>
  <cp:lastModifiedBy/>
  <dcterms:modified xsi:type="dcterms:W3CDTF">2018-08-23T19:48:23Z</dcterms:modified>
  <cp:revision>168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