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<sst xmlns="http://schemas.openxmlformats.org/spreadsheetml/2006/main" count="1852" uniqueCount="448">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</sst>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5" activeCellId="0" sqref="D25"/>
    </sheetView>
  </sheetViews>
  <sheetFormatPr defaultRowHeight="12.8"/>
  <cols>
    <col collapsed="false" hidden="false" max="1" min="1" style="1" width="13.5"/>
    <col collapsed="false" hidden="false" max="2" min="2" style="1" width="46.5714285714286"/>
    <col collapsed="false" hidden="false" max="3" min="3" style="1" width="20.25"/>
    <col collapsed="false" hidden="false" max="4" min="4" style="2" width="24.3010204081633"/>
    <col collapsed="false" hidden="false" max="5" min="5" style="1" width="26.4591836734694"/>
    <col collapsed="false" hidden="false" max="9" min="6" style="1" width="9.98979591836735"/>
    <col collapsed="false" hidden="false" max="10" min="10" style="1" width="34.4234693877551"/>
    <col collapsed="false" hidden="false" max="11" min="11" style="1" width="12.9591836734694"/>
    <col collapsed="false" hidden="false" max="12" min="12" style="1" width="21.3265306122449"/>
    <col collapsed="false" hidden="false" max="13" min="13" style="1" width="9.31632653061224"/>
    <col collapsed="false" hidden="false" max="14" min="14" style="3" width="8.10204081632653"/>
    <col collapsed="false" hidden="false" max="15" min="15" style="3" width="9.31632653061224"/>
    <col collapsed="false" hidden="false" max="16" min="16" style="3" width="8.77551020408163"/>
    <col collapsed="false" hidden="false" max="17" min="17" style="3" width="8.50510204081633"/>
    <col collapsed="false" hidden="false" max="1025" min="18" style="1" width="6.0765306122449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0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2" t="s">
        <v>60</v>
      </c>
      <c r="E11" s="0" t="s">
        <v>51</v>
      </c>
      <c r="F11" s="0" t="n">
        <v>10</v>
      </c>
      <c r="G11" s="0" t="n">
        <v>50</v>
      </c>
      <c r="H11" s="0"/>
      <c r="I11" s="1" t="s">
        <v>20</v>
      </c>
      <c r="J11" s="0" t="s">
        <v>61</v>
      </c>
      <c r="K11" s="0" t="s">
        <v>38</v>
      </c>
      <c r="L11" s="0"/>
      <c r="M11" s="0"/>
      <c r="N11" s="8" t="n">
        <v>0.63</v>
      </c>
      <c r="O11" s="8" t="n">
        <v>0.4531</v>
      </c>
      <c r="P11" s="8" t="n">
        <v>0.39402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62</v>
      </c>
      <c r="C12" s="1" t="s">
        <v>63</v>
      </c>
      <c r="D12" s="2" t="s">
        <v>64</v>
      </c>
      <c r="E12" s="1" t="s">
        <v>51</v>
      </c>
      <c r="F12" s="0" t="n">
        <v>25</v>
      </c>
      <c r="G12" s="0" t="n">
        <v>50</v>
      </c>
      <c r="H12" s="0"/>
      <c r="I12" s="1" t="s">
        <v>20</v>
      </c>
      <c r="J12" s="1" t="s">
        <v>65</v>
      </c>
      <c r="K12" s="1" t="s">
        <v>27</v>
      </c>
      <c r="L12" s="0"/>
      <c r="M12" s="0"/>
      <c r="N12" s="3" t="n">
        <v>0.6</v>
      </c>
      <c r="O12" s="3" t="n">
        <v>0.432</v>
      </c>
      <c r="P12" s="3" t="n">
        <v>0.374</v>
      </c>
      <c r="Q12" s="3" t="n">
        <v>0.374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66</v>
      </c>
      <c r="C13" s="1" t="s">
        <v>67</v>
      </c>
      <c r="D13" s="2" t="s">
        <v>68</v>
      </c>
      <c r="E13" s="1" t="s">
        <v>51</v>
      </c>
      <c r="F13" s="0"/>
      <c r="G13" s="0"/>
      <c r="H13" s="0"/>
      <c r="I13" s="1" t="s">
        <v>20</v>
      </c>
      <c r="J13" s="1" t="s">
        <v>69</v>
      </c>
      <c r="K13" s="1" t="s">
        <v>27</v>
      </c>
      <c r="L13" s="0"/>
      <c r="M13" s="0"/>
      <c r="N13" s="3" t="n">
        <v>0.77</v>
      </c>
      <c r="O13" s="3" t="n">
        <v>0.553</v>
      </c>
      <c r="P13" s="3" t="n">
        <v>0.479</v>
      </c>
      <c r="Q13" s="3" t="n">
        <v>0.479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70</v>
      </c>
      <c r="C14" s="1" t="s">
        <v>71</v>
      </c>
      <c r="D14" s="2" t="s">
        <v>72</v>
      </c>
      <c r="E14" s="1" t="s">
        <v>51</v>
      </c>
      <c r="F14" s="0"/>
      <c r="G14" s="0"/>
      <c r="H14" s="0"/>
      <c r="I14" s="1" t="s">
        <v>20</v>
      </c>
      <c r="J14" s="0" t="s">
        <v>73</v>
      </c>
      <c r="K14" s="0" t="s">
        <v>38</v>
      </c>
      <c r="L14" s="0"/>
      <c r="M14" s="0"/>
      <c r="N14" s="8" t="n">
        <v>0.81</v>
      </c>
      <c r="O14" s="8" t="n">
        <v>0.6111</v>
      </c>
      <c r="P14" s="8" t="n">
        <v>0.49996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74</v>
      </c>
      <c r="C15" s="1" t="s">
        <v>75</v>
      </c>
      <c r="D15" s="2" t="s">
        <v>76</v>
      </c>
      <c r="E15" s="0"/>
      <c r="F15" s="0"/>
      <c r="G15" s="0"/>
      <c r="H15" s="0"/>
      <c r="I15" s="1" t="s">
        <v>20</v>
      </c>
      <c r="J15" s="1" t="s">
        <v>76</v>
      </c>
      <c r="K15" s="1" t="s">
        <v>77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78</v>
      </c>
      <c r="C16" s="1" t="s">
        <v>79</v>
      </c>
      <c r="D16" s="2" t="s">
        <v>80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81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82</v>
      </c>
      <c r="C17" s="1" t="s">
        <v>34</v>
      </c>
      <c r="D17" s="2" t="n">
        <v>615006138421</v>
      </c>
      <c r="E17" s="0" t="s">
        <v>83</v>
      </c>
      <c r="F17" s="0" t="n">
        <v>24</v>
      </c>
      <c r="G17" s="0" t="n">
        <v>0</v>
      </c>
      <c r="H17" s="0"/>
      <c r="I17" s="1" t="s">
        <v>20</v>
      </c>
      <c r="J17" s="0" t="s">
        <v>84</v>
      </c>
      <c r="K17" s="1" t="s">
        <v>38</v>
      </c>
      <c r="L17" s="0"/>
      <c r="M17" s="0"/>
      <c r="N17" s="8" t="n">
        <v>0.59</v>
      </c>
      <c r="O17" s="8" t="n">
        <v>0.538</v>
      </c>
      <c r="P17" s="8" t="n">
        <v>0.515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85</v>
      </c>
      <c r="B18" s="1" t="s">
        <v>86</v>
      </c>
      <c r="C18" s="1" t="s">
        <v>87</v>
      </c>
      <c r="D18" s="2" t="s">
        <v>88</v>
      </c>
      <c r="E18" s="1" t="s">
        <v>89</v>
      </c>
      <c r="F18" s="0" t="n">
        <v>0</v>
      </c>
      <c r="G18" s="0" t="n">
        <v>50</v>
      </c>
      <c r="H18" s="0"/>
      <c r="I18" s="1" t="s">
        <v>20</v>
      </c>
      <c r="J18" s="1" t="s">
        <v>90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91</v>
      </c>
      <c r="B19" s="1" t="s">
        <v>92</v>
      </c>
      <c r="C19" s="1" t="s">
        <v>93</v>
      </c>
      <c r="D19" s="2" t="s">
        <v>93</v>
      </c>
      <c r="E19" s="1" t="s">
        <v>94</v>
      </c>
      <c r="F19" s="0"/>
      <c r="G19" s="0"/>
      <c r="H19" s="0"/>
      <c r="I19" s="1" t="s">
        <v>20</v>
      </c>
      <c r="J19" s="1" t="s">
        <v>95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91</v>
      </c>
      <c r="B20" s="1" t="s">
        <v>96</v>
      </c>
      <c r="C20" s="1" t="s">
        <v>97</v>
      </c>
      <c r="D20" s="2" t="s">
        <v>98</v>
      </c>
      <c r="E20" s="1" t="s">
        <v>99</v>
      </c>
      <c r="F20" s="0"/>
      <c r="G20" s="0"/>
      <c r="H20" s="0"/>
      <c r="I20" s="1" t="s">
        <v>20</v>
      </c>
      <c r="J20" s="1" t="s">
        <v>100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91</v>
      </c>
      <c r="B21" s="1" t="s">
        <v>101</v>
      </c>
      <c r="C21" s="1" t="s">
        <v>102</v>
      </c>
      <c r="D21" s="2" t="s">
        <v>102</v>
      </c>
      <c r="E21" s="1" t="s">
        <v>103</v>
      </c>
      <c r="F21" s="0" t="n">
        <v>26</v>
      </c>
      <c r="G21" s="0" t="n">
        <v>0</v>
      </c>
      <c r="H21" s="0"/>
      <c r="I21" s="1" t="s">
        <v>20</v>
      </c>
      <c r="J21" s="1" t="s">
        <v>104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91</v>
      </c>
      <c r="B22" s="1" t="s">
        <v>105</v>
      </c>
      <c r="C22" s="1" t="s">
        <v>106</v>
      </c>
      <c r="D22" s="2" t="s">
        <v>107</v>
      </c>
      <c r="E22" s="1" t="s">
        <v>99</v>
      </c>
      <c r="F22" s="0"/>
      <c r="G22" s="0"/>
      <c r="H22" s="0"/>
      <c r="I22" s="1" t="s">
        <v>20</v>
      </c>
      <c r="J22" s="1" t="s">
        <v>108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91</v>
      </c>
      <c r="B23" s="1" t="s">
        <v>109</v>
      </c>
      <c r="C23" s="1" t="s">
        <v>110</v>
      </c>
      <c r="D23" s="2" t="s">
        <v>111</v>
      </c>
      <c r="E23" s="1" t="s">
        <v>112</v>
      </c>
      <c r="F23" s="0" t="n">
        <v>8</v>
      </c>
      <c r="G23" s="0" t="n">
        <v>100</v>
      </c>
      <c r="H23" s="0"/>
      <c r="I23" s="1" t="s">
        <v>20</v>
      </c>
      <c r="J23" s="1" t="s">
        <v>113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91</v>
      </c>
      <c r="B24" s="1" t="s">
        <v>109</v>
      </c>
      <c r="C24" s="1" t="s">
        <v>114</v>
      </c>
      <c r="D24" s="2" t="s">
        <v>114</v>
      </c>
      <c r="E24" s="1" t="s">
        <v>115</v>
      </c>
      <c r="F24" s="0" t="n">
        <v>18</v>
      </c>
      <c r="G24" s="0" t="n">
        <v>0</v>
      </c>
      <c r="H24" s="0"/>
      <c r="I24" s="1" t="s">
        <v>20</v>
      </c>
      <c r="J24" s="1" t="s">
        <v>116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91</v>
      </c>
      <c r="B25" s="1" t="s">
        <v>117</v>
      </c>
      <c r="C25" s="1" t="s">
        <v>114</v>
      </c>
      <c r="D25" s="2" t="s">
        <v>114</v>
      </c>
      <c r="E25" s="1" t="s">
        <v>115</v>
      </c>
      <c r="F25" s="0" t="n">
        <v>18</v>
      </c>
      <c r="G25" s="0" t="n">
        <v>0</v>
      </c>
      <c r="H25" s="0"/>
      <c r="I25" s="1" t="s">
        <v>20</v>
      </c>
      <c r="J25" s="1" t="s">
        <v>116</v>
      </c>
      <c r="K25" s="1" t="s">
        <v>27</v>
      </c>
      <c r="L25" s="0"/>
      <c r="M25" s="0"/>
      <c r="N25" s="3" t="n">
        <v>0.49</v>
      </c>
      <c r="O25" s="3" t="n">
        <v>0.39</v>
      </c>
      <c r="P25" s="3" t="n">
        <v>0.367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91</v>
      </c>
      <c r="B26" s="1" t="s">
        <v>109</v>
      </c>
      <c r="C26" s="1" t="s">
        <v>118</v>
      </c>
      <c r="D26" s="2" t="s">
        <v>119</v>
      </c>
      <c r="E26" s="1" t="s">
        <v>103</v>
      </c>
      <c r="F26" s="0" t="n">
        <v>9</v>
      </c>
      <c r="G26" s="0" t="n">
        <v>13</v>
      </c>
      <c r="H26" s="0"/>
      <c r="I26" s="1" t="s">
        <v>20</v>
      </c>
      <c r="J26" s="1" t="s">
        <v>120</v>
      </c>
      <c r="K26" s="1" t="s">
        <v>38</v>
      </c>
      <c r="L26" s="0"/>
      <c r="M26" s="0"/>
      <c r="N26" s="3" t="n">
        <v>1.68</v>
      </c>
      <c r="O26" s="3" t="n">
        <v>1.2154</v>
      </c>
      <c r="P26" s="3" t="n">
        <v>0.8274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91</v>
      </c>
      <c r="B27" s="1" t="s">
        <v>109</v>
      </c>
      <c r="C27" s="1" t="s">
        <v>121</v>
      </c>
      <c r="D27" s="2" t="s">
        <v>122</v>
      </c>
      <c r="E27" s="1" t="s">
        <v>103</v>
      </c>
      <c r="F27" s="0" t="n">
        <v>38</v>
      </c>
      <c r="G27" s="0" t="n">
        <v>0</v>
      </c>
      <c r="H27" s="0"/>
      <c r="I27" s="1" t="s">
        <v>20</v>
      </c>
      <c r="J27" s="1" t="s">
        <v>123</v>
      </c>
      <c r="K27" s="1" t="s">
        <v>27</v>
      </c>
      <c r="L27" s="0"/>
      <c r="M27" s="0"/>
      <c r="N27" s="3" t="n">
        <v>1.13</v>
      </c>
      <c r="O27" s="3" t="n">
        <v>0.738</v>
      </c>
      <c r="P27" s="3" t="n">
        <v>0.515</v>
      </c>
      <c r="Q27" s="3" t="n">
        <v>0.457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91</v>
      </c>
      <c r="B28" s="1" t="s">
        <v>109</v>
      </c>
      <c r="C28" s="1" t="s">
        <v>124</v>
      </c>
      <c r="D28" s="2" t="s">
        <v>114</v>
      </c>
      <c r="E28" s="1" t="s">
        <v>115</v>
      </c>
      <c r="F28" s="0"/>
      <c r="G28" s="0"/>
      <c r="H28" s="0"/>
      <c r="I28" s="1" t="s">
        <v>20</v>
      </c>
      <c r="J28" s="1" t="s">
        <v>116</v>
      </c>
      <c r="K28" s="1" t="s">
        <v>27</v>
      </c>
      <c r="L28" s="0"/>
      <c r="M28" s="0"/>
      <c r="N28" s="3" t="n">
        <v>0.49</v>
      </c>
      <c r="O28" s="3" t="n">
        <v>0.39</v>
      </c>
      <c r="P28" s="3" t="n">
        <v>0.367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91</v>
      </c>
      <c r="B29" s="1" t="s">
        <v>125</v>
      </c>
      <c r="C29" s="1" t="s">
        <v>126</v>
      </c>
      <c r="D29" s="2" t="s">
        <v>127</v>
      </c>
      <c r="E29" s="1" t="s">
        <v>128</v>
      </c>
      <c r="F29" s="0"/>
      <c r="G29" s="0"/>
      <c r="H29" s="0"/>
      <c r="I29" s="1" t="s">
        <v>20</v>
      </c>
      <c r="J29" s="1" t="s">
        <v>129</v>
      </c>
      <c r="K29" s="1" t="s">
        <v>27</v>
      </c>
      <c r="L29" s="0"/>
      <c r="M29" s="0"/>
      <c r="N29" s="3" t="n">
        <v>0.23</v>
      </c>
      <c r="O29" s="3" t="n">
        <v>0.206</v>
      </c>
      <c r="P29" s="3" t="n">
        <v>0.206</v>
      </c>
      <c r="Q29" s="1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91</v>
      </c>
      <c r="B30" s="1" t="s">
        <v>125</v>
      </c>
      <c r="C30" s="1" t="s">
        <v>130</v>
      </c>
      <c r="D30" s="2" t="s">
        <v>131</v>
      </c>
      <c r="E30" s="0" t="s">
        <v>103</v>
      </c>
      <c r="F30" s="0" t="n">
        <v>4</v>
      </c>
      <c r="G30" s="0" t="n">
        <v>10</v>
      </c>
      <c r="H30" s="0"/>
      <c r="I30" s="1" t="s">
        <v>20</v>
      </c>
      <c r="J30" s="0" t="s">
        <v>132</v>
      </c>
      <c r="K30" s="0" t="s">
        <v>38</v>
      </c>
      <c r="L30" s="0"/>
      <c r="M30" s="0"/>
      <c r="N30" s="8" t="n">
        <v>1.5</v>
      </c>
      <c r="O30" s="8" t="n">
        <v>1.424</v>
      </c>
      <c r="P30" s="8" t="n">
        <v>0.6798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91</v>
      </c>
      <c r="B31" s="1" t="s">
        <v>133</v>
      </c>
      <c r="C31" s="1" t="s">
        <v>134</v>
      </c>
      <c r="D31" s="2" t="s">
        <v>135</v>
      </c>
      <c r="E31" s="1" t="s">
        <v>136</v>
      </c>
      <c r="F31" s="0" t="n">
        <v>33</v>
      </c>
      <c r="G31" s="0" t="n">
        <v>0</v>
      </c>
      <c r="H31" s="0"/>
      <c r="I31" s="1" t="s">
        <v>20</v>
      </c>
      <c r="J31" s="1" t="s">
        <v>137</v>
      </c>
      <c r="K31" s="1" t="s">
        <v>27</v>
      </c>
      <c r="L31" s="0"/>
      <c r="M31" s="0"/>
      <c r="N31" s="3" t="n">
        <v>7.81</v>
      </c>
      <c r="O31" s="3" t="n">
        <v>5.9</v>
      </c>
      <c r="P31" s="3" t="n">
        <v>4.31</v>
      </c>
      <c r="Q31" s="1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91</v>
      </c>
      <c r="B32" s="1" t="s">
        <v>138</v>
      </c>
      <c r="C32" s="1" t="s">
        <v>139</v>
      </c>
      <c r="D32" s="2" t="s">
        <v>139</v>
      </c>
      <c r="E32" s="1" t="s">
        <v>140</v>
      </c>
      <c r="F32" s="0" t="n">
        <v>16</v>
      </c>
      <c r="G32" s="0" t="n">
        <v>30</v>
      </c>
      <c r="H32" s="0"/>
      <c r="I32" s="1" t="s">
        <v>20</v>
      </c>
      <c r="J32" s="1" t="s">
        <v>141</v>
      </c>
      <c r="K32" s="1" t="s">
        <v>27</v>
      </c>
      <c r="L32" s="0"/>
      <c r="M32" s="0"/>
      <c r="N32" s="3" t="n">
        <v>3.15</v>
      </c>
      <c r="O32" s="3" t="n">
        <v>2.59</v>
      </c>
      <c r="P32" s="3" t="n">
        <v>2.48</v>
      </c>
      <c r="Q32" s="1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142</v>
      </c>
      <c r="B33" s="1" t="s">
        <v>143</v>
      </c>
      <c r="C33" s="1" t="s">
        <v>144</v>
      </c>
      <c r="D33" s="2" t="s">
        <v>145</v>
      </c>
      <c r="E33" s="1" t="s">
        <v>128</v>
      </c>
      <c r="F33" s="0" t="n">
        <v>10</v>
      </c>
      <c r="G33" s="0" t="n">
        <v>10</v>
      </c>
      <c r="H33" s="0"/>
      <c r="I33" s="1" t="s">
        <v>20</v>
      </c>
      <c r="J33" s="1" t="s">
        <v>146</v>
      </c>
      <c r="K33" s="1" t="s">
        <v>27</v>
      </c>
      <c r="L33" s="1" t="s">
        <v>147</v>
      </c>
      <c r="M33" s="1" t="s">
        <v>38</v>
      </c>
      <c r="N33" s="3" t="n">
        <v>17.69</v>
      </c>
      <c r="O33" s="3" t="n">
        <v>13.6</v>
      </c>
      <c r="P33" s="3" t="n">
        <v>10.7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142</v>
      </c>
      <c r="B34" s="1" t="s">
        <v>148</v>
      </c>
      <c r="C34" s="1" t="s">
        <v>149</v>
      </c>
      <c r="D34" s="2" t="s">
        <v>149</v>
      </c>
      <c r="E34" s="1" t="s">
        <v>150</v>
      </c>
      <c r="F34" s="0" t="n">
        <v>20</v>
      </c>
      <c r="G34" s="0" t="n">
        <v>0</v>
      </c>
      <c r="H34" s="0"/>
      <c r="I34" s="1" t="s">
        <v>20</v>
      </c>
      <c r="J34" s="0"/>
      <c r="K34" s="1" t="s">
        <v>151</v>
      </c>
      <c r="L34" s="0"/>
      <c r="M34" s="0"/>
      <c r="N34" s="3" t="n">
        <v>11.35</v>
      </c>
      <c r="O34" s="9" t="n">
        <v>11.35</v>
      </c>
      <c r="P34" s="9" t="n">
        <v>11.35</v>
      </c>
      <c r="Q34" s="1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142</v>
      </c>
      <c r="B35" s="1" t="s">
        <v>152</v>
      </c>
      <c r="C35" s="1" t="s">
        <v>153</v>
      </c>
      <c r="I35" s="1" t="s">
        <v>20</v>
      </c>
      <c r="K35" s="1" t="s">
        <v>151</v>
      </c>
      <c r="N35" s="3" t="n">
        <v>15.16</v>
      </c>
      <c r="O35" s="3" t="n">
        <v>15.16</v>
      </c>
      <c r="P35" s="3" t="n">
        <v>15.16</v>
      </c>
      <c r="Q35" s="1"/>
    </row>
    <row r="36" customFormat="false" ht="12.8" hidden="false" customHeight="true" outlineLevel="0" collapsed="false">
      <c r="A36" s="1" t="s">
        <v>154</v>
      </c>
      <c r="B36" s="1" t="s">
        <v>155</v>
      </c>
      <c r="C36" s="1" t="s">
        <v>156</v>
      </c>
      <c r="D36" s="2" t="s">
        <v>157</v>
      </c>
      <c r="E36" s="1" t="s">
        <v>158</v>
      </c>
      <c r="F36" s="0" t="n">
        <v>28</v>
      </c>
      <c r="G36" s="0" t="n">
        <v>100</v>
      </c>
      <c r="H36" s="0"/>
      <c r="I36" s="1" t="s">
        <v>20</v>
      </c>
      <c r="J36" s="1" t="s">
        <v>159</v>
      </c>
      <c r="K36" s="1" t="s">
        <v>27</v>
      </c>
      <c r="L36" s="0"/>
      <c r="M36" s="0"/>
      <c r="N36" s="3" t="n">
        <v>0.48</v>
      </c>
      <c r="O36" s="3" t="n">
        <v>0.198</v>
      </c>
      <c r="P36" s="3" t="n">
        <v>0.149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154</v>
      </c>
      <c r="B37" s="1" t="s">
        <v>160</v>
      </c>
      <c r="C37" s="1" t="s">
        <v>161</v>
      </c>
      <c r="D37" s="2" t="s">
        <v>162</v>
      </c>
      <c r="E37" s="1" t="s">
        <v>158</v>
      </c>
      <c r="F37" s="0" t="n">
        <v>50</v>
      </c>
      <c r="G37" s="0" t="n">
        <v>0</v>
      </c>
      <c r="H37" s="0"/>
      <c r="I37" s="1" t="s">
        <v>20</v>
      </c>
      <c r="J37" s="1" t="s">
        <v>163</v>
      </c>
      <c r="K37" s="1" t="s">
        <v>27</v>
      </c>
      <c r="L37" s="0"/>
      <c r="M37" s="0"/>
      <c r="N37" s="3" t="n">
        <v>0.51</v>
      </c>
      <c r="O37" s="3" t="n">
        <v>0.255</v>
      </c>
      <c r="P37" s="3" t="n">
        <v>0.197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164</v>
      </c>
      <c r="B38" s="1" t="s">
        <v>165</v>
      </c>
      <c r="C38" s="1" t="s">
        <v>166</v>
      </c>
      <c r="D38" s="2" t="s">
        <v>167</v>
      </c>
      <c r="E38" s="1" t="s">
        <v>168</v>
      </c>
      <c r="F38" s="0"/>
      <c r="G38" s="0"/>
      <c r="H38" s="0"/>
      <c r="I38" s="1" t="s">
        <v>20</v>
      </c>
      <c r="J38" s="1" t="s">
        <v>169</v>
      </c>
      <c r="K38" s="1" t="s">
        <v>27</v>
      </c>
      <c r="L38" s="0"/>
      <c r="M38" s="0"/>
      <c r="N38" s="3" t="n">
        <v>0.28</v>
      </c>
      <c r="O38" s="3" t="n">
        <v>0.215</v>
      </c>
      <c r="P38" s="3" t="n">
        <v>0.177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164</v>
      </c>
      <c r="B39" s="1" t="s">
        <v>170</v>
      </c>
      <c r="C39" s="1" t="s">
        <v>171</v>
      </c>
      <c r="D39" s="2" t="s">
        <v>172</v>
      </c>
      <c r="E39" s="1" t="s">
        <v>173</v>
      </c>
      <c r="F39" s="0"/>
      <c r="G39" s="0"/>
      <c r="H39" s="0"/>
      <c r="I39" s="1" t="s">
        <v>20</v>
      </c>
      <c r="J39" s="1" t="s">
        <v>174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164</v>
      </c>
      <c r="B40" s="1" t="s">
        <v>170</v>
      </c>
      <c r="C40" s="1" t="s">
        <v>175</v>
      </c>
      <c r="D40" s="2" t="s">
        <v>176</v>
      </c>
      <c r="E40" s="1" t="s">
        <v>173</v>
      </c>
      <c r="F40" s="0"/>
      <c r="G40" s="0"/>
      <c r="H40" s="0"/>
      <c r="I40" s="1" t="s">
        <v>20</v>
      </c>
      <c r="J40" s="1" t="s">
        <v>177</v>
      </c>
      <c r="K40" s="1" t="s">
        <v>27</v>
      </c>
      <c r="L40" s="0"/>
      <c r="M40" s="0"/>
      <c r="N40" s="3" t="n">
        <v>0.1</v>
      </c>
      <c r="O40" s="3" t="n">
        <v>0.021</v>
      </c>
      <c r="P40" s="3" t="n">
        <v>0.012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164</v>
      </c>
      <c r="B41" s="1" t="s">
        <v>170</v>
      </c>
      <c r="C41" s="1" t="s">
        <v>178</v>
      </c>
      <c r="D41" s="2" t="s">
        <v>179</v>
      </c>
      <c r="E41" s="1" t="s">
        <v>173</v>
      </c>
      <c r="F41" s="0"/>
      <c r="G41" s="0"/>
      <c r="H41" s="0"/>
      <c r="I41" s="1" t="s">
        <v>20</v>
      </c>
      <c r="J41" s="1" t="s">
        <v>180</v>
      </c>
      <c r="K41" s="1" t="s">
        <v>27</v>
      </c>
      <c r="L41" s="0"/>
      <c r="M41" s="0"/>
      <c r="N41" s="3" t="n">
        <v>0.27</v>
      </c>
      <c r="O41" s="3" t="n">
        <v>0.091</v>
      </c>
      <c r="P41" s="3" t="n">
        <v>0.055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164</v>
      </c>
      <c r="B42" s="1" t="s">
        <v>170</v>
      </c>
      <c r="C42" s="1" t="s">
        <v>181</v>
      </c>
      <c r="D42" s="2" t="s">
        <v>182</v>
      </c>
      <c r="E42" s="1" t="s">
        <v>173</v>
      </c>
      <c r="F42" s="0"/>
      <c r="G42" s="0"/>
      <c r="H42" s="0"/>
      <c r="I42" s="1" t="s">
        <v>20</v>
      </c>
      <c r="J42" s="1" t="s">
        <v>183</v>
      </c>
      <c r="K42" s="1" t="s">
        <v>27</v>
      </c>
      <c r="L42" s="0"/>
      <c r="M42" s="0"/>
      <c r="N42" s="3" t="n">
        <v>0.4</v>
      </c>
      <c r="O42" s="3" t="n">
        <v>0.165</v>
      </c>
      <c r="P42" s="3" t="n">
        <v>0.105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164</v>
      </c>
      <c r="B43" s="1" t="s">
        <v>170</v>
      </c>
      <c r="C43" s="1" t="s">
        <v>184</v>
      </c>
      <c r="D43" s="2" t="s">
        <v>185</v>
      </c>
      <c r="E43" s="1" t="s">
        <v>173</v>
      </c>
      <c r="F43" s="0"/>
      <c r="G43" s="0"/>
      <c r="H43" s="0"/>
      <c r="I43" s="1" t="s">
        <v>20</v>
      </c>
      <c r="J43" s="1" t="s">
        <v>186</v>
      </c>
      <c r="K43" s="1" t="s">
        <v>27</v>
      </c>
      <c r="L43" s="0"/>
      <c r="M43" s="0"/>
      <c r="N43" s="3" t="n">
        <v>0.71</v>
      </c>
      <c r="O43" s="3" t="n">
        <v>0.331</v>
      </c>
      <c r="P43" s="3" t="n">
        <v>0.208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164</v>
      </c>
      <c r="B44" s="1" t="s">
        <v>170</v>
      </c>
      <c r="C44" s="1" t="s">
        <v>187</v>
      </c>
      <c r="D44" s="2" t="s">
        <v>188</v>
      </c>
      <c r="E44" s="1" t="s">
        <v>189</v>
      </c>
      <c r="F44" s="0"/>
      <c r="G44" s="0"/>
      <c r="H44" s="0"/>
      <c r="I44" s="1" t="s">
        <v>20</v>
      </c>
      <c r="J44" s="1" t="s">
        <v>190</v>
      </c>
      <c r="K44" s="1" t="s">
        <v>27</v>
      </c>
      <c r="L44" s="0"/>
      <c r="M44" s="0"/>
      <c r="N44" s="3" t="n">
        <v>0.25</v>
      </c>
      <c r="O44" s="3" t="n">
        <v>0.072</v>
      </c>
      <c r="P44" s="3" t="n">
        <v>0.054</v>
      </c>
      <c r="Q44" s="3" t="n">
        <v>0.054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164</v>
      </c>
      <c r="B45" s="1" t="s">
        <v>170</v>
      </c>
      <c r="C45" s="1" t="s">
        <v>191</v>
      </c>
      <c r="D45" s="2" t="s">
        <v>192</v>
      </c>
      <c r="E45" s="1" t="s">
        <v>193</v>
      </c>
      <c r="F45" s="0"/>
      <c r="G45" s="0"/>
      <c r="H45" s="0"/>
      <c r="I45" s="1" t="s">
        <v>20</v>
      </c>
      <c r="J45" s="1" t="s">
        <v>194</v>
      </c>
      <c r="K45" s="1" t="s">
        <v>27</v>
      </c>
      <c r="L45" s="0"/>
      <c r="M45" s="0"/>
      <c r="N45" s="3" t="n">
        <v>0.1</v>
      </c>
      <c r="O45" s="3" t="n">
        <v>0.021</v>
      </c>
      <c r="P45" s="3" t="n">
        <v>0.012</v>
      </c>
      <c r="Q45" s="1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164</v>
      </c>
      <c r="B46" s="1" t="s">
        <v>170</v>
      </c>
      <c r="C46" s="1" t="s">
        <v>195</v>
      </c>
      <c r="D46" s="2" t="s">
        <v>196</v>
      </c>
      <c r="E46" s="1" t="s">
        <v>197</v>
      </c>
      <c r="F46" s="0"/>
      <c r="G46" s="0"/>
      <c r="H46" s="0"/>
      <c r="I46" s="1" t="s">
        <v>20</v>
      </c>
      <c r="J46" s="1" t="s">
        <v>198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164</v>
      </c>
      <c r="B47" s="1" t="s">
        <v>170</v>
      </c>
      <c r="C47" s="1" t="s">
        <v>199</v>
      </c>
      <c r="D47" s="2" t="s">
        <v>200</v>
      </c>
      <c r="E47" s="1" t="s">
        <v>197</v>
      </c>
      <c r="F47" s="0"/>
      <c r="G47" s="0"/>
      <c r="H47" s="0"/>
      <c r="I47" s="1" t="s">
        <v>20</v>
      </c>
      <c r="J47" s="1" t="s">
        <v>201</v>
      </c>
      <c r="K47" s="1" t="s">
        <v>27</v>
      </c>
      <c r="L47" s="0"/>
      <c r="M47" s="0"/>
      <c r="N47" s="3" t="n">
        <v>0.32</v>
      </c>
      <c r="O47" s="3" t="n">
        <v>0.063</v>
      </c>
      <c r="P47" s="3" t="n">
        <v>0.035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164</v>
      </c>
      <c r="B48" s="1" t="s">
        <v>170</v>
      </c>
      <c r="C48" s="1" t="s">
        <v>202</v>
      </c>
      <c r="D48" s="2" t="s">
        <v>185</v>
      </c>
      <c r="E48" s="1" t="s">
        <v>173</v>
      </c>
      <c r="F48" s="0"/>
      <c r="G48" s="0"/>
      <c r="H48" s="0"/>
      <c r="I48" s="1" t="s">
        <v>20</v>
      </c>
      <c r="J48" s="1" t="s">
        <v>203</v>
      </c>
      <c r="K48" s="1" t="s">
        <v>27</v>
      </c>
      <c r="L48" s="0"/>
      <c r="M48" s="0"/>
      <c r="N48" s="3" t="n">
        <v>0.53</v>
      </c>
      <c r="O48" s="3" t="n">
        <v>0.207</v>
      </c>
      <c r="P48" s="3" t="n">
        <v>0.173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164</v>
      </c>
      <c r="B49" s="1" t="s">
        <v>170</v>
      </c>
      <c r="C49" s="1" t="s">
        <v>204</v>
      </c>
      <c r="D49" s="2" t="s">
        <v>205</v>
      </c>
      <c r="E49" s="1" t="s">
        <v>193</v>
      </c>
      <c r="F49" s="0" t="n">
        <v>98</v>
      </c>
      <c r="G49" s="0" t="n">
        <v>0</v>
      </c>
      <c r="H49" s="0"/>
      <c r="I49" s="1" t="s">
        <v>20</v>
      </c>
      <c r="J49" s="1" t="s">
        <v>206</v>
      </c>
      <c r="K49" s="1" t="s">
        <v>38</v>
      </c>
      <c r="L49" s="0"/>
      <c r="M49" s="0"/>
      <c r="N49" s="3" t="n">
        <v>0.14</v>
      </c>
      <c r="O49" s="3" t="n">
        <v>0.0458</v>
      </c>
      <c r="P49" s="3" t="n">
        <v>0.02568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164</v>
      </c>
      <c r="B50" s="1" t="s">
        <v>170</v>
      </c>
      <c r="C50" s="1" t="s">
        <v>207</v>
      </c>
      <c r="D50" s="2" t="s">
        <v>208</v>
      </c>
      <c r="E50" s="1" t="s">
        <v>209</v>
      </c>
      <c r="F50" s="0" t="n">
        <v>248</v>
      </c>
      <c r="G50" s="0" t="n">
        <v>0</v>
      </c>
      <c r="H50" s="0"/>
      <c r="I50" s="1" t="s">
        <v>20</v>
      </c>
      <c r="J50" s="1" t="s">
        <v>210</v>
      </c>
      <c r="K50" s="1" t="s">
        <v>38</v>
      </c>
      <c r="L50" s="0"/>
      <c r="M50" s="0"/>
      <c r="N50" s="3" t="n">
        <v>0.34</v>
      </c>
      <c r="O50" s="3" t="n">
        <v>0.232</v>
      </c>
      <c r="P50" s="3" t="n">
        <v>0.08114</v>
      </c>
      <c r="Q50" s="1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164</v>
      </c>
      <c r="B51" s="1" t="s">
        <v>170</v>
      </c>
      <c r="C51" s="1" t="s">
        <v>211</v>
      </c>
      <c r="D51" s="2" t="s">
        <v>185</v>
      </c>
      <c r="E51" s="1" t="s">
        <v>173</v>
      </c>
      <c r="F51" s="0"/>
      <c r="G51" s="0"/>
      <c r="H51" s="0"/>
      <c r="I51" s="1" t="s">
        <v>20</v>
      </c>
      <c r="J51" s="1" t="s">
        <v>186</v>
      </c>
      <c r="K51" s="1" t="s">
        <v>27</v>
      </c>
      <c r="L51" s="0"/>
      <c r="M51" s="0"/>
      <c r="N51" s="3" t="n">
        <v>0.71</v>
      </c>
      <c r="O51" s="3" t="n">
        <v>0.331</v>
      </c>
      <c r="P51" s="3" t="n">
        <v>0.208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164</v>
      </c>
      <c r="B52" s="1" t="s">
        <v>170</v>
      </c>
      <c r="C52" s="1" t="s">
        <v>212</v>
      </c>
      <c r="D52" s="2" t="s">
        <v>185</v>
      </c>
      <c r="E52" s="1" t="s">
        <v>173</v>
      </c>
      <c r="F52" s="0"/>
      <c r="G52" s="0"/>
      <c r="H52" s="0"/>
      <c r="I52" s="1" t="s">
        <v>20</v>
      </c>
      <c r="J52" s="1" t="s">
        <v>213</v>
      </c>
      <c r="K52" s="1" t="s">
        <v>27</v>
      </c>
      <c r="L52" s="0"/>
      <c r="M52" s="0"/>
      <c r="N52" s="3" t="n">
        <v>0.1</v>
      </c>
      <c r="O52" s="3" t="n">
        <v>0.021</v>
      </c>
      <c r="P52" s="3" t="n">
        <v>0.012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164</v>
      </c>
      <c r="B53" s="1" t="s">
        <v>170</v>
      </c>
      <c r="C53" s="1" t="s">
        <v>214</v>
      </c>
      <c r="D53" s="2" t="s">
        <v>200</v>
      </c>
      <c r="E53" s="1" t="s">
        <v>197</v>
      </c>
      <c r="F53" s="0"/>
      <c r="G53" s="0"/>
      <c r="H53" s="0"/>
      <c r="I53" s="1" t="s">
        <v>20</v>
      </c>
      <c r="J53" s="1" t="s">
        <v>201</v>
      </c>
      <c r="K53" s="1" t="s">
        <v>27</v>
      </c>
      <c r="L53" s="0"/>
      <c r="M53" s="0"/>
      <c r="N53" s="3" t="n">
        <v>0.32</v>
      </c>
      <c r="O53" s="3" t="n">
        <v>0.063</v>
      </c>
      <c r="P53" s="3" t="n">
        <v>0.033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164</v>
      </c>
      <c r="B54" s="1" t="s">
        <v>170</v>
      </c>
      <c r="C54" s="1" t="s">
        <v>215</v>
      </c>
      <c r="D54" s="2" t="s">
        <v>200</v>
      </c>
      <c r="E54" s="1" t="s">
        <v>197</v>
      </c>
      <c r="F54" s="0"/>
      <c r="G54" s="0"/>
      <c r="H54" s="0"/>
      <c r="I54" s="1" t="s">
        <v>20</v>
      </c>
      <c r="J54" s="1" t="s">
        <v>216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164</v>
      </c>
      <c r="B55" s="1" t="s">
        <v>170</v>
      </c>
      <c r="C55" s="1" t="s">
        <v>217</v>
      </c>
      <c r="D55" s="2" t="s">
        <v>192</v>
      </c>
      <c r="E55" s="1" t="s">
        <v>193</v>
      </c>
      <c r="F55" s="0"/>
      <c r="G55" s="0"/>
      <c r="H55" s="0"/>
      <c r="I55" s="1" t="s">
        <v>20</v>
      </c>
      <c r="J55" s="1" t="s">
        <v>194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164</v>
      </c>
      <c r="B56" s="1" t="s">
        <v>170</v>
      </c>
      <c r="C56" s="1" t="s">
        <v>218</v>
      </c>
      <c r="E56" s="0"/>
      <c r="F56" s="0"/>
      <c r="G56" s="0"/>
      <c r="H56" s="0"/>
      <c r="I56" s="1" t="s">
        <v>20</v>
      </c>
      <c r="J56" s="0"/>
      <c r="K56" s="0"/>
      <c r="L56" s="0"/>
      <c r="M56" s="0"/>
      <c r="N56" s="3" t="n">
        <v>0.1</v>
      </c>
      <c r="O56" s="3" t="n">
        <v>0.021</v>
      </c>
      <c r="P56" s="3" t="n">
        <v>0.012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164</v>
      </c>
      <c r="B57" s="1" t="s">
        <v>219</v>
      </c>
      <c r="C57" s="1" t="s">
        <v>220</v>
      </c>
      <c r="D57" s="2" t="s">
        <v>220</v>
      </c>
      <c r="E57" s="1" t="s">
        <v>193</v>
      </c>
      <c r="F57" s="0" t="n">
        <v>100</v>
      </c>
      <c r="G57" s="0" t="n">
        <v>100</v>
      </c>
      <c r="H57" s="0"/>
      <c r="I57" s="1" t="s">
        <v>20</v>
      </c>
      <c r="J57" s="1" t="s">
        <v>221</v>
      </c>
      <c r="K57" s="1" t="s">
        <v>27</v>
      </c>
      <c r="L57" s="0"/>
      <c r="M57" s="0"/>
      <c r="N57" s="3" t="n">
        <v>0.1</v>
      </c>
      <c r="O57" s="3" t="n">
        <v>0.033</v>
      </c>
      <c r="P57" s="3" t="n">
        <v>0.026</v>
      </c>
      <c r="Q57" s="1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164</v>
      </c>
      <c r="B58" s="1" t="s">
        <v>222</v>
      </c>
      <c r="C58" s="1" t="s">
        <v>223</v>
      </c>
      <c r="D58" s="2" t="s">
        <v>224</v>
      </c>
      <c r="E58" s="1" t="s">
        <v>225</v>
      </c>
      <c r="F58" s="0" t="n">
        <v>100</v>
      </c>
      <c r="G58" s="0" t="n">
        <v>0</v>
      </c>
      <c r="H58" s="0"/>
      <c r="I58" s="1" t="s">
        <v>20</v>
      </c>
      <c r="J58" s="1" t="s">
        <v>226</v>
      </c>
      <c r="K58" s="1" t="s">
        <v>27</v>
      </c>
      <c r="L58" s="0"/>
      <c r="M58" s="0"/>
      <c r="N58" s="3" t="n">
        <v>0.26</v>
      </c>
      <c r="O58" s="3" t="n">
        <v>0.065</v>
      </c>
      <c r="P58" s="3" t="n">
        <v>0.05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164</v>
      </c>
      <c r="B59" s="1" t="s">
        <v>222</v>
      </c>
      <c r="C59" s="1" t="s">
        <v>227</v>
      </c>
      <c r="D59" s="2" t="s">
        <v>228</v>
      </c>
      <c r="E59" s="1" t="s">
        <v>225</v>
      </c>
      <c r="F59" s="0" t="n">
        <v>100</v>
      </c>
      <c r="G59" s="0" t="n">
        <v>0</v>
      </c>
      <c r="H59" s="0"/>
      <c r="I59" s="1" t="s">
        <v>20</v>
      </c>
      <c r="J59" s="1" t="s">
        <v>229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164</v>
      </c>
      <c r="B60" s="1" t="s">
        <v>222</v>
      </c>
      <c r="C60" s="1" t="s">
        <v>230</v>
      </c>
      <c r="D60" s="2" t="s">
        <v>231</v>
      </c>
      <c r="E60" s="1" t="s">
        <v>225</v>
      </c>
      <c r="F60" s="0" t="n">
        <v>100</v>
      </c>
      <c r="G60" s="0" t="n">
        <v>0</v>
      </c>
      <c r="H60" s="0"/>
      <c r="I60" s="1" t="s">
        <v>20</v>
      </c>
      <c r="J60" s="1" t="s">
        <v>232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164</v>
      </c>
      <c r="B61" s="1" t="s">
        <v>222</v>
      </c>
      <c r="C61" s="1" t="s">
        <v>233</v>
      </c>
      <c r="D61" s="2" t="s">
        <v>234</v>
      </c>
      <c r="E61" s="1" t="s">
        <v>225</v>
      </c>
      <c r="F61" s="0" t="n">
        <v>100</v>
      </c>
      <c r="G61" s="0" t="n">
        <v>0</v>
      </c>
      <c r="H61" s="0"/>
      <c r="I61" s="1" t="s">
        <v>20</v>
      </c>
      <c r="J61" s="1" t="s">
        <v>235</v>
      </c>
      <c r="K61" s="1" t="s">
        <v>27</v>
      </c>
      <c r="L61" s="0"/>
      <c r="M61" s="0"/>
      <c r="N61" s="3" t="n">
        <v>0.3</v>
      </c>
      <c r="O61" s="3" t="n">
        <v>0.074</v>
      </c>
      <c r="P61" s="3" t="n">
        <v>0.057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164</v>
      </c>
      <c r="B62" s="1" t="s">
        <v>236</v>
      </c>
      <c r="C62" s="1" t="s">
        <v>237</v>
      </c>
      <c r="D62" s="2" t="s">
        <v>237</v>
      </c>
      <c r="E62" s="1" t="s">
        <v>168</v>
      </c>
      <c r="F62" s="0" t="n">
        <v>18</v>
      </c>
      <c r="G62" s="0" t="n">
        <v>100</v>
      </c>
      <c r="H62" s="0"/>
      <c r="I62" s="1" t="s">
        <v>20</v>
      </c>
      <c r="J62" s="1" t="s">
        <v>238</v>
      </c>
      <c r="K62" s="1" t="s">
        <v>27</v>
      </c>
      <c r="L62" s="0"/>
      <c r="M62" s="0"/>
      <c r="N62" s="3" t="n">
        <v>0.33</v>
      </c>
      <c r="O62" s="3" t="n">
        <v>0.254</v>
      </c>
      <c r="P62" s="3" t="n">
        <v>0.179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164</v>
      </c>
      <c r="B63" s="1" t="s">
        <v>239</v>
      </c>
      <c r="C63" s="1" t="s">
        <v>240</v>
      </c>
      <c r="D63" s="2" t="s">
        <v>241</v>
      </c>
      <c r="E63" s="1" t="s">
        <v>242</v>
      </c>
      <c r="F63" s="0"/>
      <c r="G63" s="0"/>
      <c r="H63" s="0"/>
      <c r="I63" s="1" t="s">
        <v>20</v>
      </c>
      <c r="J63" s="1" t="s">
        <v>243</v>
      </c>
      <c r="K63" s="1" t="s">
        <v>27</v>
      </c>
      <c r="L63" s="0"/>
      <c r="M63" s="0"/>
      <c r="N63" s="3" t="n">
        <v>0.11</v>
      </c>
      <c r="O63" s="3" t="n">
        <v>0.009</v>
      </c>
      <c r="P63" s="3" t="n">
        <v>0.008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164</v>
      </c>
      <c r="B64" s="1" t="s">
        <v>239</v>
      </c>
      <c r="C64" s="1" t="s">
        <v>244</v>
      </c>
      <c r="D64" s="2" t="s">
        <v>245</v>
      </c>
      <c r="E64" s="1" t="s">
        <v>242</v>
      </c>
      <c r="F64" s="0" t="n">
        <v>500</v>
      </c>
      <c r="G64" s="0" t="n">
        <v>0</v>
      </c>
      <c r="H64" s="0"/>
      <c r="I64" s="1" t="s">
        <v>20</v>
      </c>
      <c r="J64" s="1" t="s">
        <v>246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164</v>
      </c>
      <c r="B65" s="1" t="s">
        <v>239</v>
      </c>
      <c r="C65" s="1" t="s">
        <v>247</v>
      </c>
      <c r="D65" s="2" t="s">
        <v>245</v>
      </c>
      <c r="E65" s="1" t="s">
        <v>242</v>
      </c>
      <c r="F65" s="0" t="n">
        <v>500</v>
      </c>
      <c r="G65" s="0" t="n">
        <v>0</v>
      </c>
      <c r="H65" s="0"/>
      <c r="I65" s="1" t="s">
        <v>20</v>
      </c>
      <c r="J65" s="1" t="s">
        <v>246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164</v>
      </c>
      <c r="B66" s="1" t="s">
        <v>239</v>
      </c>
      <c r="C66" s="1" t="s">
        <v>248</v>
      </c>
      <c r="D66" s="2" t="s">
        <v>249</v>
      </c>
      <c r="E66" s="1" t="s">
        <v>242</v>
      </c>
      <c r="F66" s="0" t="n">
        <v>300</v>
      </c>
      <c r="G66" s="0" t="n">
        <v>0</v>
      </c>
      <c r="H66" s="0"/>
      <c r="I66" s="1" t="s">
        <v>20</v>
      </c>
      <c r="J66" s="1" t="s">
        <v>250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164</v>
      </c>
      <c r="B67" s="1" t="s">
        <v>239</v>
      </c>
      <c r="C67" s="1" t="s">
        <v>251</v>
      </c>
      <c r="D67" s="2" t="s">
        <v>252</v>
      </c>
      <c r="E67" s="1" t="s">
        <v>242</v>
      </c>
      <c r="F67" s="0" t="n">
        <v>100</v>
      </c>
      <c r="G67" s="0" t="n">
        <v>0</v>
      </c>
      <c r="H67" s="0"/>
      <c r="I67" s="1" t="s">
        <v>20</v>
      </c>
      <c r="J67" s="1" t="s">
        <v>253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164</v>
      </c>
      <c r="B68" s="1" t="s">
        <v>239</v>
      </c>
      <c r="C68" s="1" t="s">
        <v>254</v>
      </c>
      <c r="D68" s="2" t="s">
        <v>255</v>
      </c>
      <c r="E68" s="1" t="s">
        <v>242</v>
      </c>
      <c r="F68" s="0"/>
      <c r="G68" s="0"/>
      <c r="H68" s="0"/>
      <c r="I68" s="1" t="s">
        <v>20</v>
      </c>
      <c r="J68" s="1" t="s">
        <v>256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164</v>
      </c>
      <c r="B69" s="1" t="s">
        <v>239</v>
      </c>
      <c r="C69" s="1" t="s">
        <v>257</v>
      </c>
      <c r="D69" s="2" t="s">
        <v>258</v>
      </c>
      <c r="E69" s="1" t="s">
        <v>242</v>
      </c>
      <c r="F69" s="0" t="n">
        <v>100</v>
      </c>
      <c r="G69" s="0" t="n">
        <v>0</v>
      </c>
      <c r="H69" s="0"/>
      <c r="I69" s="1" t="s">
        <v>20</v>
      </c>
      <c r="J69" s="1" t="s">
        <v>259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164</v>
      </c>
      <c r="B70" s="1" t="s">
        <v>239</v>
      </c>
      <c r="C70" s="1" t="s">
        <v>260</v>
      </c>
      <c r="D70" s="2" t="s">
        <v>261</v>
      </c>
      <c r="E70" s="1" t="s">
        <v>242</v>
      </c>
      <c r="F70" s="0"/>
      <c r="G70" s="0"/>
      <c r="H70" s="0"/>
      <c r="I70" s="1" t="s">
        <v>20</v>
      </c>
      <c r="J70" s="1" t="s">
        <v>262</v>
      </c>
      <c r="K70" s="1" t="s">
        <v>27</v>
      </c>
      <c r="L70" s="0"/>
      <c r="M70" s="0"/>
      <c r="N70" s="3" t="n">
        <v>0.1</v>
      </c>
      <c r="O70" s="3" t="n">
        <v>0.006</v>
      </c>
      <c r="P70" s="3" t="n">
        <v>0.005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164</v>
      </c>
      <c r="B71" s="1" t="s">
        <v>239</v>
      </c>
      <c r="C71" s="1" t="s">
        <v>263</v>
      </c>
      <c r="D71" s="2" t="s">
        <v>264</v>
      </c>
      <c r="E71" s="1" t="s">
        <v>242</v>
      </c>
      <c r="F71" s="0"/>
      <c r="G71" s="0"/>
      <c r="H71" s="0"/>
      <c r="I71" s="1" t="s">
        <v>20</v>
      </c>
      <c r="J71" s="1" t="s">
        <v>265</v>
      </c>
      <c r="K71" s="1" t="s">
        <v>27</v>
      </c>
      <c r="L71" s="0"/>
      <c r="M71" s="0"/>
      <c r="N71" s="3" t="n">
        <v>0.1</v>
      </c>
      <c r="O71" s="3" t="n">
        <v>0.021</v>
      </c>
      <c r="P71" s="3" t="n">
        <v>0.012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164</v>
      </c>
      <c r="B72" s="1" t="s">
        <v>239</v>
      </c>
      <c r="C72" s="1" t="s">
        <v>266</v>
      </c>
      <c r="D72" s="2" t="s">
        <v>267</v>
      </c>
      <c r="E72" s="1" t="s">
        <v>242</v>
      </c>
      <c r="F72" s="0" t="n">
        <v>300</v>
      </c>
      <c r="G72" s="0" t="n">
        <v>0</v>
      </c>
      <c r="H72" s="0"/>
      <c r="I72" s="1" t="s">
        <v>20</v>
      </c>
      <c r="J72" s="1" t="s">
        <v>268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164</v>
      </c>
      <c r="B73" s="1" t="s">
        <v>239</v>
      </c>
      <c r="C73" s="1" t="s">
        <v>269</v>
      </c>
      <c r="D73" s="2" t="s">
        <v>270</v>
      </c>
      <c r="E73" s="1" t="s">
        <v>271</v>
      </c>
      <c r="F73" s="0"/>
      <c r="G73" s="0"/>
      <c r="H73" s="0"/>
      <c r="I73" s="1" t="s">
        <v>20</v>
      </c>
      <c r="J73" s="1" t="s">
        <v>272</v>
      </c>
      <c r="K73" s="1" t="s">
        <v>27</v>
      </c>
      <c r="L73" s="0"/>
      <c r="M73" s="0"/>
      <c r="N73" s="3" t="n">
        <v>0.15</v>
      </c>
      <c r="O73" s="3" t="n">
        <v>0.006</v>
      </c>
      <c r="P73" s="3" t="n">
        <v>0.004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164</v>
      </c>
      <c r="B74" s="1" t="s">
        <v>239</v>
      </c>
      <c r="C74" s="1" t="s">
        <v>273</v>
      </c>
      <c r="D74" s="2" t="s">
        <v>274</v>
      </c>
      <c r="E74" s="1" t="s">
        <v>275</v>
      </c>
      <c r="F74" s="0"/>
      <c r="G74" s="0"/>
      <c r="H74" s="0"/>
      <c r="I74" s="1" t="s">
        <v>20</v>
      </c>
      <c r="J74" s="1" t="s">
        <v>276</v>
      </c>
      <c r="K74" s="1" t="s">
        <v>27</v>
      </c>
      <c r="L74" s="0"/>
      <c r="M74" s="0"/>
      <c r="N74" s="3" t="n">
        <v>1.41</v>
      </c>
      <c r="O74" s="3" t="n">
        <v>0.054</v>
      </c>
      <c r="P74" s="3" t="n">
        <v>0.036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164</v>
      </c>
      <c r="B75" s="1" t="s">
        <v>239</v>
      </c>
      <c r="C75" s="1" t="s">
        <v>277</v>
      </c>
      <c r="D75" s="2" t="s">
        <v>278</v>
      </c>
      <c r="E75" s="1" t="s">
        <v>275</v>
      </c>
      <c r="F75" s="0"/>
      <c r="G75" s="0"/>
      <c r="H75" s="0"/>
      <c r="I75" s="1" t="s">
        <v>20</v>
      </c>
      <c r="J75" s="1" t="s">
        <v>279</v>
      </c>
      <c r="K75" s="1" t="s">
        <v>27</v>
      </c>
      <c r="L75" s="0"/>
      <c r="M75" s="0"/>
      <c r="N75" s="3" t="n">
        <v>0.38</v>
      </c>
      <c r="O75" s="3" t="n">
        <v>0.064</v>
      </c>
      <c r="P75" s="3" t="n">
        <v>0.046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164</v>
      </c>
      <c r="B76" s="1" t="s">
        <v>239</v>
      </c>
      <c r="C76" s="1" t="s">
        <v>280</v>
      </c>
      <c r="D76" s="2" t="s">
        <v>281</v>
      </c>
      <c r="E76" s="1" t="s">
        <v>242</v>
      </c>
      <c r="F76" s="0" t="n">
        <v>98</v>
      </c>
      <c r="G76" s="0" t="n">
        <v>0</v>
      </c>
      <c r="H76" s="0"/>
      <c r="I76" s="1" t="s">
        <v>20</v>
      </c>
      <c r="J76" s="1" t="s">
        <v>282</v>
      </c>
      <c r="K76" s="1" t="s">
        <v>38</v>
      </c>
      <c r="L76" s="0"/>
      <c r="M76" s="0"/>
      <c r="N76" s="3" t="n">
        <v>0.1</v>
      </c>
      <c r="O76" s="3" t="n">
        <v>0.026</v>
      </c>
      <c r="P76" s="3" t="n">
        <v>0.00478</v>
      </c>
      <c r="Q76" s="1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164</v>
      </c>
      <c r="B77" s="1" t="s">
        <v>239</v>
      </c>
      <c r="C77" s="1" t="s">
        <v>283</v>
      </c>
      <c r="E77" s="0"/>
      <c r="F77" s="0"/>
      <c r="G77" s="0"/>
      <c r="H77" s="0"/>
      <c r="I77" s="1" t="s">
        <v>20</v>
      </c>
      <c r="J77" s="1" t="s">
        <v>284</v>
      </c>
      <c r="K77" s="0"/>
      <c r="L77" s="1" t="s">
        <v>27</v>
      </c>
      <c r="M77" s="0"/>
      <c r="N77" s="8"/>
      <c r="O77" s="8"/>
      <c r="P77" s="8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164</v>
      </c>
      <c r="B78" s="1" t="s">
        <v>239</v>
      </c>
      <c r="C78" s="1" t="s">
        <v>285</v>
      </c>
      <c r="E78" s="0"/>
      <c r="F78" s="0"/>
      <c r="G78" s="0"/>
      <c r="H78" s="0"/>
      <c r="I78" s="1" t="s">
        <v>20</v>
      </c>
      <c r="J78" s="1" t="s">
        <v>265</v>
      </c>
      <c r="K78" s="1" t="s">
        <v>27</v>
      </c>
      <c r="L78" s="0"/>
      <c r="M78" s="0"/>
      <c r="N78" s="8"/>
      <c r="O78" s="8"/>
      <c r="P78" s="8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164</v>
      </c>
      <c r="B79" s="1" t="s">
        <v>239</v>
      </c>
      <c r="C79" s="1" t="s">
        <v>286</v>
      </c>
      <c r="E79" s="0"/>
      <c r="F79" s="0"/>
      <c r="G79" s="0"/>
      <c r="H79" s="0"/>
      <c r="I79" s="1" t="s">
        <v>20</v>
      </c>
      <c r="J79" s="1" t="s">
        <v>268</v>
      </c>
      <c r="K79" s="1" t="s">
        <v>27</v>
      </c>
      <c r="L79" s="0"/>
      <c r="M79" s="0"/>
      <c r="N79" s="8"/>
      <c r="O79" s="8"/>
      <c r="P79" s="8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164</v>
      </c>
      <c r="B80" s="1" t="s">
        <v>239</v>
      </c>
      <c r="C80" s="1" t="s">
        <v>287</v>
      </c>
      <c r="E80" s="0"/>
      <c r="F80" s="0"/>
      <c r="G80" s="0"/>
      <c r="H80" s="0"/>
      <c r="I80" s="1" t="s">
        <v>20</v>
      </c>
      <c r="J80" s="0"/>
      <c r="K80" s="0"/>
      <c r="L80" s="0"/>
      <c r="M80" s="0"/>
      <c r="N80" s="8"/>
      <c r="O80" s="8"/>
      <c r="P80" s="8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164</v>
      </c>
      <c r="B81" s="1" t="s">
        <v>288</v>
      </c>
      <c r="C81" s="1" t="s">
        <v>289</v>
      </c>
      <c r="D81" s="2" t="n">
        <v>1655</v>
      </c>
      <c r="E81" s="1" t="s">
        <v>290</v>
      </c>
      <c r="F81" s="0" t="n">
        <v>99</v>
      </c>
      <c r="G81" s="0" t="n">
        <v>0</v>
      </c>
      <c r="H81" s="0"/>
      <c r="I81" s="1" t="s">
        <v>20</v>
      </c>
      <c r="J81" s="1" t="s">
        <v>291</v>
      </c>
      <c r="K81" s="1" t="s">
        <v>38</v>
      </c>
      <c r="L81" s="0"/>
      <c r="M81" s="0"/>
      <c r="N81" s="3" t="n">
        <v>4.5</v>
      </c>
      <c r="O81" s="3" t="n">
        <v>4.5</v>
      </c>
      <c r="P81" s="3" t="n">
        <v>4.5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164</v>
      </c>
      <c r="B82" s="1" t="s">
        <v>292</v>
      </c>
      <c r="C82" s="1" t="s">
        <v>293</v>
      </c>
      <c r="E82" s="0"/>
      <c r="F82" s="0"/>
      <c r="G82" s="0"/>
      <c r="H82" s="0"/>
      <c r="I82" s="1" t="s">
        <v>20</v>
      </c>
      <c r="J82" s="0"/>
      <c r="K82" s="0"/>
      <c r="L82" s="0"/>
      <c r="M82" s="0"/>
      <c r="N82" s="8"/>
      <c r="O82" s="8"/>
      <c r="P82" s="8"/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164</v>
      </c>
      <c r="B83" s="1" t="s">
        <v>294</v>
      </c>
      <c r="C83" s="1" t="s">
        <v>295</v>
      </c>
      <c r="D83" s="2" t="s">
        <v>296</v>
      </c>
      <c r="E83" s="1" t="s">
        <v>83</v>
      </c>
      <c r="F83" s="0"/>
      <c r="G83" s="0"/>
      <c r="H83" s="0"/>
      <c r="I83" s="1" t="s">
        <v>20</v>
      </c>
      <c r="J83" s="1" t="s">
        <v>297</v>
      </c>
      <c r="K83" s="1" t="s">
        <v>27</v>
      </c>
      <c r="L83" s="0"/>
      <c r="M83" s="0"/>
      <c r="N83" s="3" t="n">
        <v>1.12</v>
      </c>
      <c r="O83" s="3" t="n">
        <v>1.12</v>
      </c>
      <c r="P83" s="3" t="n">
        <v>0.694</v>
      </c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298</v>
      </c>
      <c r="B84" s="1" t="s">
        <v>299</v>
      </c>
      <c r="C84" s="1" t="s">
        <v>300</v>
      </c>
      <c r="D84" s="2" t="s">
        <v>300</v>
      </c>
      <c r="E84" s="1" t="s">
        <v>301</v>
      </c>
      <c r="F84" s="0" t="n">
        <v>0</v>
      </c>
      <c r="G84" s="0" t="n">
        <v>10</v>
      </c>
      <c r="H84" s="0"/>
      <c r="I84" s="1" t="s">
        <v>20</v>
      </c>
      <c r="J84" s="1" t="s">
        <v>302</v>
      </c>
      <c r="K84" s="1" t="s">
        <v>27</v>
      </c>
      <c r="L84" s="0"/>
      <c r="M84" s="0"/>
      <c r="N84" s="3" t="n">
        <v>4.2</v>
      </c>
      <c r="O84" s="3" t="n">
        <v>2.59</v>
      </c>
      <c r="P84" s="3" t="n">
        <v>1.85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298</v>
      </c>
      <c r="B85" s="1" t="s">
        <v>303</v>
      </c>
      <c r="C85" s="1" t="s">
        <v>304</v>
      </c>
      <c r="D85" s="2" t="s">
        <v>305</v>
      </c>
      <c r="E85" s="1" t="s">
        <v>306</v>
      </c>
      <c r="F85" s="0" t="n">
        <v>0</v>
      </c>
      <c r="G85" s="0" t="n">
        <v>10</v>
      </c>
      <c r="H85" s="0"/>
      <c r="I85" s="1" t="s">
        <v>20</v>
      </c>
      <c r="J85" s="1" t="s">
        <v>307</v>
      </c>
      <c r="K85" s="1" t="s">
        <v>27</v>
      </c>
      <c r="L85" s="0"/>
      <c r="M85" s="0"/>
      <c r="N85" s="3" t="n">
        <v>5.81</v>
      </c>
      <c r="O85" s="3" t="n">
        <v>3.39</v>
      </c>
      <c r="P85" s="3" t="n">
        <v>2.96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298</v>
      </c>
      <c r="B86" s="1" t="s">
        <v>308</v>
      </c>
      <c r="C86" s="1" t="s">
        <v>309</v>
      </c>
      <c r="D86" s="2" t="s">
        <v>310</v>
      </c>
      <c r="E86" s="1" t="s">
        <v>311</v>
      </c>
      <c r="F86" s="0"/>
      <c r="G86" s="0"/>
      <c r="H86" s="0"/>
      <c r="I86" s="1" t="s">
        <v>20</v>
      </c>
      <c r="J86" s="1" t="s">
        <v>312</v>
      </c>
      <c r="K86" s="1" t="s">
        <v>27</v>
      </c>
      <c r="L86" s="0"/>
      <c r="M86" s="0"/>
      <c r="N86" s="3" t="n">
        <v>2.29</v>
      </c>
      <c r="O86" s="3" t="n">
        <v>1.51</v>
      </c>
      <c r="P86" s="3" t="n">
        <v>1.38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298</v>
      </c>
      <c r="B87" s="1" t="s">
        <v>313</v>
      </c>
      <c r="C87" s="1" t="s">
        <v>314</v>
      </c>
      <c r="D87" s="2" t="s">
        <v>315</v>
      </c>
      <c r="E87" s="1" t="s">
        <v>316</v>
      </c>
      <c r="F87" s="0" t="n">
        <v>0</v>
      </c>
      <c r="G87" s="0" t="n">
        <v>10</v>
      </c>
      <c r="H87" s="0"/>
      <c r="I87" s="1" t="s">
        <v>20</v>
      </c>
      <c r="J87" s="1" t="s">
        <v>317</v>
      </c>
      <c r="K87" s="1" t="s">
        <v>27</v>
      </c>
      <c r="L87" s="0"/>
      <c r="M87" s="0"/>
      <c r="N87" s="3" t="n">
        <v>1.82</v>
      </c>
      <c r="O87" s="3" t="n">
        <v>1.32</v>
      </c>
      <c r="P87" s="3" t="n">
        <v>0.849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318</v>
      </c>
      <c r="B88" s="1" t="s">
        <v>319</v>
      </c>
      <c r="C88" s="1" t="s">
        <v>320</v>
      </c>
      <c r="D88" s="2" t="s">
        <v>321</v>
      </c>
      <c r="E88" s="1" t="s">
        <v>83</v>
      </c>
      <c r="F88" s="0" t="n">
        <v>0</v>
      </c>
      <c r="G88" s="0" t="n">
        <v>0</v>
      </c>
      <c r="H88" s="0"/>
      <c r="I88" s="1" t="s">
        <v>20</v>
      </c>
      <c r="J88" s="1" t="s">
        <v>322</v>
      </c>
      <c r="K88" s="1" t="s">
        <v>38</v>
      </c>
      <c r="L88" s="0"/>
      <c r="M88" s="0"/>
      <c r="N88" s="3" t="n">
        <v>0.55</v>
      </c>
      <c r="O88" s="3" t="n">
        <v>0.461</v>
      </c>
      <c r="P88" s="3" t="n">
        <v>0.364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323</v>
      </c>
      <c r="B89" s="1" t="s">
        <v>324</v>
      </c>
      <c r="C89" s="1" t="s">
        <v>325</v>
      </c>
      <c r="D89" s="2" t="s">
        <v>325</v>
      </c>
      <c r="E89" s="1" t="s">
        <v>326</v>
      </c>
      <c r="F89" s="0" t="n">
        <v>500</v>
      </c>
      <c r="G89" s="0" t="n">
        <v>0</v>
      </c>
      <c r="H89" s="0"/>
      <c r="I89" s="1" t="s">
        <v>20</v>
      </c>
      <c r="J89" s="1" t="s">
        <v>327</v>
      </c>
      <c r="K89" s="1" t="s">
        <v>27</v>
      </c>
      <c r="L89" s="0"/>
      <c r="M89" s="0"/>
      <c r="N89" s="3" t="n">
        <v>0.14</v>
      </c>
      <c r="O89" s="3" t="n">
        <v>0.044</v>
      </c>
      <c r="P89" s="3" t="n">
        <v>0.029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328</v>
      </c>
      <c r="B90" s="1" t="s">
        <v>329</v>
      </c>
      <c r="C90" s="1" t="s">
        <v>330</v>
      </c>
      <c r="D90" s="2" t="s">
        <v>331</v>
      </c>
      <c r="E90" s="1" t="s">
        <v>332</v>
      </c>
      <c r="F90" s="0"/>
      <c r="G90" s="0"/>
      <c r="H90" s="0"/>
      <c r="I90" s="1" t="s">
        <v>20</v>
      </c>
      <c r="J90" s="1" t="s">
        <v>333</v>
      </c>
      <c r="K90" s="1" t="s">
        <v>27</v>
      </c>
      <c r="L90" s="0"/>
      <c r="M90" s="0"/>
      <c r="N90" s="3" t="n">
        <v>2.48</v>
      </c>
      <c r="O90" s="3" t="n">
        <v>1.68</v>
      </c>
      <c r="P90" s="3" t="n">
        <v>1.22</v>
      </c>
      <c r="Q90" s="3" t="n">
        <v>1.1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328</v>
      </c>
      <c r="B91" s="1" t="s">
        <v>334</v>
      </c>
      <c r="C91" s="1" t="s">
        <v>335</v>
      </c>
      <c r="D91" s="2" t="s">
        <v>335</v>
      </c>
      <c r="E91" s="1" t="s">
        <v>128</v>
      </c>
      <c r="F91" s="0"/>
      <c r="G91" s="0"/>
      <c r="H91" s="0"/>
      <c r="I91" s="1" t="s">
        <v>20</v>
      </c>
      <c r="J91" s="1" t="s">
        <v>336</v>
      </c>
      <c r="K91" s="1" t="s">
        <v>27</v>
      </c>
      <c r="L91" s="0"/>
      <c r="M91" s="0"/>
      <c r="N91" s="3" t="n">
        <v>0.4</v>
      </c>
      <c r="O91" s="3" t="n">
        <v>0.28</v>
      </c>
      <c r="P91" s="3" t="n">
        <v>0.28</v>
      </c>
      <c r="Q91" s="1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337</v>
      </c>
      <c r="B92" s="1" t="s">
        <v>338</v>
      </c>
      <c r="C92" s="1" t="s">
        <v>339</v>
      </c>
      <c r="E92" s="0"/>
      <c r="F92" s="0"/>
      <c r="G92" s="0"/>
      <c r="H92" s="0"/>
      <c r="I92" s="1" t="s">
        <v>20</v>
      </c>
      <c r="J92" s="0"/>
      <c r="K92" s="1" t="s">
        <v>340</v>
      </c>
      <c r="L92" s="0"/>
      <c r="M92" s="0"/>
      <c r="N92" s="3" t="n">
        <v>26</v>
      </c>
      <c r="O92" s="3" t="n">
        <v>16.01</v>
      </c>
      <c r="P92" s="3" t="n">
        <v>12.49</v>
      </c>
      <c r="Q92" s="3" t="n">
        <v>10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337</v>
      </c>
      <c r="B93" s="1" t="s">
        <v>338</v>
      </c>
      <c r="C93" s="1" t="s">
        <v>341</v>
      </c>
      <c r="E93" s="0"/>
      <c r="F93" s="0"/>
      <c r="G93" s="0"/>
      <c r="H93" s="0"/>
      <c r="I93" s="1" t="s">
        <v>20</v>
      </c>
      <c r="J93" s="0"/>
      <c r="K93" s="1" t="s">
        <v>340</v>
      </c>
      <c r="L93" s="0"/>
      <c r="M93" s="0"/>
      <c r="N93" s="3" t="n">
        <v>58</v>
      </c>
      <c r="O93" s="3" t="n">
        <v>36</v>
      </c>
      <c r="P93" s="3" t="n">
        <v>25.2</v>
      </c>
      <c r="Q93" s="3" t="n">
        <v>16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337</v>
      </c>
      <c r="B94" s="1" t="s">
        <v>338</v>
      </c>
      <c r="C94" s="1" t="s">
        <v>342</v>
      </c>
      <c r="E94" s="0"/>
      <c r="F94" s="0"/>
      <c r="G94" s="0"/>
      <c r="H94" s="0"/>
      <c r="I94" s="1" t="s">
        <v>20</v>
      </c>
      <c r="J94" s="0"/>
      <c r="K94" s="1" t="s">
        <v>340</v>
      </c>
      <c r="L94" s="0"/>
      <c r="M94" s="0"/>
      <c r="N94" s="3" t="n">
        <v>38</v>
      </c>
      <c r="O94" s="3" t="n">
        <v>23.4</v>
      </c>
      <c r="P94" s="3" t="n">
        <v>18.25</v>
      </c>
      <c r="Q94" s="3" t="n">
        <v>13.5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337</v>
      </c>
      <c r="B95" s="1" t="s">
        <v>338</v>
      </c>
      <c r="C95" s="1" t="s">
        <v>343</v>
      </c>
      <c r="E95" s="0"/>
      <c r="F95" s="0"/>
      <c r="G95" s="0"/>
      <c r="H95" s="0"/>
      <c r="I95" s="1" t="s">
        <v>20</v>
      </c>
      <c r="J95" s="0"/>
      <c r="K95" s="1" t="s">
        <v>340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337</v>
      </c>
      <c r="B96" s="1" t="s">
        <v>338</v>
      </c>
      <c r="C96" s="1" t="s">
        <v>344</v>
      </c>
      <c r="E96" s="0"/>
      <c r="F96" s="0"/>
      <c r="G96" s="0"/>
      <c r="H96" s="0"/>
      <c r="I96" s="1" t="s">
        <v>20</v>
      </c>
      <c r="J96" s="0"/>
      <c r="K96" s="1" t="s">
        <v>340</v>
      </c>
      <c r="L96" s="0"/>
      <c r="M96" s="0"/>
      <c r="N96" s="3" t="n">
        <v>44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337</v>
      </c>
      <c r="B97" s="1" t="s">
        <v>338</v>
      </c>
      <c r="C97" s="1" t="s">
        <v>339</v>
      </c>
      <c r="E97" s="0"/>
      <c r="F97" s="0"/>
      <c r="G97" s="0"/>
      <c r="H97" s="0"/>
      <c r="I97" s="1" t="s">
        <v>20</v>
      </c>
      <c r="J97" s="0"/>
      <c r="K97" s="1" t="s">
        <v>340</v>
      </c>
      <c r="L97" s="0"/>
      <c r="M97" s="0"/>
      <c r="N97" s="8"/>
      <c r="O97" s="8"/>
      <c r="P97" s="8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337</v>
      </c>
      <c r="B98" s="1" t="s">
        <v>345</v>
      </c>
      <c r="C98" s="1" t="s">
        <v>346</v>
      </c>
      <c r="E98" s="0"/>
      <c r="F98" s="0"/>
      <c r="G98" s="0"/>
      <c r="H98" s="0"/>
      <c r="I98" s="1" t="s">
        <v>20</v>
      </c>
      <c r="J98" s="0"/>
      <c r="K98" s="0"/>
      <c r="L98" s="0"/>
      <c r="M98" s="0"/>
      <c r="N98" s="8"/>
      <c r="O98" s="8"/>
      <c r="P98" s="8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337</v>
      </c>
      <c r="B99" s="1" t="s">
        <v>345</v>
      </c>
      <c r="C99" s="1" t="s">
        <v>347</v>
      </c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8"/>
      <c r="O99" s="8"/>
      <c r="P99" s="8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337</v>
      </c>
      <c r="B100" s="1" t="s">
        <v>345</v>
      </c>
      <c r="C100" s="1" t="s">
        <v>348</v>
      </c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8"/>
      <c r="O100" s="8"/>
      <c r="P100" s="8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337</v>
      </c>
      <c r="B101" s="1" t="s">
        <v>345</v>
      </c>
      <c r="C101" s="1" t="s">
        <v>349</v>
      </c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8"/>
      <c r="O101" s="8"/>
      <c r="P101" s="8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337</v>
      </c>
      <c r="B102" s="1" t="s">
        <v>345</v>
      </c>
      <c r="C102" s="1" t="s">
        <v>350</v>
      </c>
      <c r="E102" s="0"/>
      <c r="F102" s="0"/>
      <c r="G102" s="0"/>
      <c r="H102" s="0"/>
      <c r="I102" s="1" t="s">
        <v>20</v>
      </c>
      <c r="J102" s="0"/>
      <c r="K102" s="0"/>
      <c r="L102" s="0"/>
      <c r="M102" s="0"/>
      <c r="N102" s="8"/>
      <c r="O102" s="8"/>
      <c r="P102" s="8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351</v>
      </c>
      <c r="B103" s="1" t="s">
        <v>352</v>
      </c>
      <c r="C103" s="1" t="s">
        <v>353</v>
      </c>
      <c r="E103" s="0"/>
      <c r="F103" s="0"/>
      <c r="G103" s="0"/>
      <c r="H103" s="0"/>
      <c r="I103" s="1" t="s">
        <v>20</v>
      </c>
      <c r="J103" s="0"/>
      <c r="K103" s="0"/>
      <c r="L103" s="0"/>
      <c r="M103" s="0"/>
      <c r="N103" s="0"/>
      <c r="O103" s="0"/>
      <c r="P103" s="0"/>
      <c r="Q103" s="1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351</v>
      </c>
      <c r="B104" s="1" t="s">
        <v>354</v>
      </c>
      <c r="C104" s="1" t="s">
        <v>355</v>
      </c>
      <c r="E104" s="0"/>
      <c r="F104" s="0"/>
      <c r="G104" s="0"/>
      <c r="H104" s="0"/>
      <c r="I104" s="1" t="s">
        <v>20</v>
      </c>
      <c r="J104" s="0"/>
      <c r="K104" s="0"/>
      <c r="L104" s="0"/>
      <c r="M104" s="0"/>
      <c r="N104" s="8"/>
      <c r="O104" s="8"/>
      <c r="P104" s="8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356</v>
      </c>
      <c r="B105" s="1" t="s">
        <v>357</v>
      </c>
      <c r="C105" s="1" t="s">
        <v>358</v>
      </c>
      <c r="E105" s="0"/>
      <c r="F105" s="0"/>
      <c r="G105" s="0"/>
      <c r="H105" s="0"/>
      <c r="I105" s="1" t="s">
        <v>20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356</v>
      </c>
      <c r="B106" s="1" t="s">
        <v>359</v>
      </c>
      <c r="C106" s="1" t="s">
        <v>360</v>
      </c>
      <c r="E106" s="0"/>
      <c r="F106" s="0"/>
      <c r="G106" s="0"/>
      <c r="H106" s="1" t="s">
        <v>361</v>
      </c>
      <c r="I106" s="1" t="s">
        <v>20</v>
      </c>
      <c r="J106" s="0"/>
      <c r="K106" s="0"/>
      <c r="L106" s="0"/>
      <c r="M106" s="0"/>
      <c r="N106" s="8"/>
      <c r="O106" s="8"/>
      <c r="P106" s="8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356</v>
      </c>
      <c r="B107" s="1" t="s">
        <v>362</v>
      </c>
      <c r="C107" s="1" t="s">
        <v>363</v>
      </c>
      <c r="E107" s="0"/>
      <c r="F107" s="0"/>
      <c r="G107" s="0"/>
      <c r="H107" s="1" t="s">
        <v>361</v>
      </c>
      <c r="I107" s="1" t="s">
        <v>20</v>
      </c>
      <c r="J107" s="0"/>
      <c r="K107" s="0"/>
      <c r="L107" s="0"/>
      <c r="M107" s="0"/>
      <c r="N107" s="8"/>
      <c r="O107" s="8"/>
      <c r="P107" s="8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356</v>
      </c>
      <c r="B108" s="1" t="s">
        <v>364</v>
      </c>
      <c r="C108" s="1" t="s">
        <v>363</v>
      </c>
      <c r="E108" s="0"/>
      <c r="F108" s="0"/>
      <c r="G108" s="0"/>
      <c r="H108" s="1" t="s">
        <v>361</v>
      </c>
      <c r="I108" s="1" t="s">
        <v>20</v>
      </c>
      <c r="J108" s="0"/>
      <c r="K108" s="0"/>
      <c r="L108" s="0"/>
      <c r="M108" s="0"/>
      <c r="N108" s="8"/>
      <c r="O108" s="8"/>
      <c r="P108" s="8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356</v>
      </c>
      <c r="B109" s="1" t="s">
        <v>365</v>
      </c>
      <c r="C109" s="1" t="s">
        <v>363</v>
      </c>
      <c r="E109" s="0"/>
      <c r="F109" s="0"/>
      <c r="G109" s="0"/>
      <c r="H109" s="1" t="s">
        <v>361</v>
      </c>
      <c r="I109" s="1" t="s">
        <v>20</v>
      </c>
      <c r="J109" s="0"/>
      <c r="K109" s="0"/>
      <c r="L109" s="0"/>
      <c r="M109" s="0"/>
      <c r="N109" s="8"/>
      <c r="O109" s="8"/>
      <c r="P109" s="8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false" outlineLevel="0" collapsed="false">
      <c r="A110" s="1" t="s">
        <v>356</v>
      </c>
      <c r="B110" s="1" t="s">
        <v>366</v>
      </c>
      <c r="C110" s="1" t="s">
        <v>50</v>
      </c>
      <c r="E110" s="0"/>
      <c r="F110" s="0"/>
      <c r="G110" s="0"/>
      <c r="H110" s="1" t="s">
        <v>361</v>
      </c>
      <c r="I110" s="1" t="s">
        <v>20</v>
      </c>
      <c r="J110" s="0"/>
      <c r="K110" s="0"/>
      <c r="L110" s="0"/>
      <c r="M110" s="0"/>
      <c r="N110" s="8"/>
      <c r="O110" s="8"/>
      <c r="P110" s="8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3" min="3" style="0" width="19.5714285714286"/>
    <col collapsed="false" hidden="false" max="4" min="4" style="0" width="71.4081632653061"/>
    <col collapsed="false" hidden="false" max="7" min="7" style="0" width="46.7091836734694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0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338</v>
      </c>
      <c r="I2" s="0" t="s">
        <v>344</v>
      </c>
      <c r="J2" s="0" t="s">
        <v>367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0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338</v>
      </c>
      <c r="I3" s="0" t="s">
        <v>341</v>
      </c>
      <c r="J3" s="0" t="s">
        <v>367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0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338</v>
      </c>
      <c r="I4" s="0" t="s">
        <v>343</v>
      </c>
      <c r="J4" s="0" t="s">
        <v>367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0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338</v>
      </c>
      <c r="I5" s="0" t="s">
        <v>342</v>
      </c>
      <c r="J5" s="0" t="s">
        <v>367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0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338</v>
      </c>
      <c r="I6" s="0" t="s">
        <v>339</v>
      </c>
      <c r="J6" s="0" t="s">
        <v>367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conservify:MICROSD</v>
      </c>
      <c r="C7" s="0" t="str">
        <f aca="false">authority!C7</f>
        <v>MICROSD</v>
      </c>
      <c r="D7" s="0" t="str">
        <f aca="false">data!B7 &amp; ":" &amp; data!C7</f>
        <v>conservify:MICROSD:MICROSD</v>
      </c>
      <c r="E7" s="0" t="n">
        <f aca="false">IFERROR(VLOOKUP(data!$D7,data!$G$2:$L$100,5,0), "")</f>
        <v>23</v>
      </c>
      <c r="F7" s="10" t="n">
        <f aca="false">IFERROR(VLOOKUP(data!$D7,data!$G$2:$L$100,6,0), "")</f>
        <v>25</v>
      </c>
      <c r="G7" s="0" t="str">
        <f aca="false">data!H7&amp;":"&amp;data!I7</f>
        <v>conservify:DFN-8-1EP_5x2.55mm_Pitch1.25mm_98ASA002260D:MPL3115A2</v>
      </c>
      <c r="H7" s="0" t="s">
        <v>299</v>
      </c>
      <c r="I7" s="0" t="s">
        <v>300</v>
      </c>
      <c r="J7" s="0" t="s">
        <v>301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0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345</v>
      </c>
      <c r="I8" s="0" t="s">
        <v>348</v>
      </c>
      <c r="J8" s="0" t="s">
        <v>367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0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345</v>
      </c>
      <c r="I9" s="0" t="s">
        <v>349</v>
      </c>
      <c r="J9" s="0" t="s">
        <v>367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0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345</v>
      </c>
      <c r="I10" s="0" t="s">
        <v>346</v>
      </c>
      <c r="J10" s="0" t="s">
        <v>367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0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345</v>
      </c>
      <c r="I11" s="0" t="s">
        <v>347</v>
      </c>
      <c r="J11" s="0" t="s">
        <v>367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0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345</v>
      </c>
      <c r="I12" s="0" t="s">
        <v>350</v>
      </c>
      <c r="J12" s="0" t="s">
        <v>367</v>
      </c>
    </row>
    <row r="13" customFormat="false" ht="12.8" hidden="false" customHeight="false" outlineLevel="0" collapsed="false">
      <c r="A13" s="0" t="str">
        <f aca="false">authority!A12</f>
        <v>Connectors</v>
      </c>
      <c r="B13" s="0" t="str">
        <f aca="false">authority!B12</f>
        <v>conservify:Molex_CLIK-Mate_502382-0570_1x05_P1.25mm_Vertical</v>
      </c>
      <c r="C13" s="0" t="str">
        <f aca="false">authority!C12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0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368</v>
      </c>
      <c r="J13" s="0" t="s">
        <v>51</v>
      </c>
    </row>
    <row r="14" customFormat="false" ht="12.8" hidden="false" customHeight="false" outlineLevel="0" collapsed="false">
      <c r="A14" s="0" t="str">
        <f aca="false">authority!A13</f>
        <v>Connectors</v>
      </c>
      <c r="B14" s="0" t="str">
        <f aca="false">authority!B13</f>
        <v>conservify:Molex_CLIK-Mate_502386-0770_1x07_P1.25mm_Horizontal</v>
      </c>
      <c r="C14" s="0" t="str">
        <f aca="false">authority!C13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0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239</v>
      </c>
      <c r="I14" s="0" t="s">
        <v>285</v>
      </c>
      <c r="J14" s="0" t="s">
        <v>367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0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303</v>
      </c>
      <c r="I15" s="0" t="s">
        <v>304</v>
      </c>
      <c r="J15" s="0" t="s">
        <v>306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0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313</v>
      </c>
      <c r="I16" s="0" t="s">
        <v>314</v>
      </c>
      <c r="J16" s="0" t="s">
        <v>316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0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367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authority!A18</f>
        <v>Crystals</v>
      </c>
      <c r="B18" s="0" t="str">
        <f aca="false">authority!B18</f>
        <v>conservify:ABS07</v>
      </c>
      <c r="C18" s="0" t="str">
        <f aca="false">authority!C18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0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369</v>
      </c>
      <c r="J18" s="0" t="s">
        <v>367</v>
      </c>
      <c r="K18" s="0" t="n">
        <v>10</v>
      </c>
    </row>
    <row r="19" customFormat="false" ht="12.8" hidden="false" customHeight="false" outlineLevel="0" collapsed="false">
      <c r="A19" s="0" t="str">
        <f aca="false">authority!A19</f>
        <v>ICs</v>
      </c>
      <c r="B19" s="0" t="str">
        <f aca="false">authority!B19</f>
        <v>conservify:BNO055</v>
      </c>
      <c r="C19" s="0" t="str">
        <f aca="false">authority!C19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0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125</v>
      </c>
      <c r="I19" s="0" t="s">
        <v>130</v>
      </c>
      <c r="J19" s="0" t="s">
        <v>367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authority!A20</f>
        <v>ICs</v>
      </c>
      <c r="B20" s="0" t="str">
        <f aca="false">authority!B20</f>
        <v>conservify:DFN-8-1EP_3x2mm_Pitch0.5mm</v>
      </c>
      <c r="C20" s="0" t="str">
        <f aca="false">authority!C20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0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370</v>
      </c>
      <c r="I20" s="0" t="s">
        <v>371</v>
      </c>
      <c r="J20" s="0" t="s">
        <v>367</v>
      </c>
      <c r="K20" s="0" t="n">
        <v>24</v>
      </c>
    </row>
    <row r="21" customFormat="false" ht="12.8" hidden="false" customHeight="false" outlineLevel="0" collapsed="false">
      <c r="A21" s="0" t="str">
        <f aca="false">authority!A21</f>
        <v>ICs</v>
      </c>
      <c r="B21" s="0" t="str">
        <f aca="false">authority!B21</f>
        <v>conservify:QFN-16_3x3mm</v>
      </c>
      <c r="C21" s="0" t="str">
        <f aca="false">authority!C21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0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143</v>
      </c>
      <c r="I21" s="0" t="s">
        <v>144</v>
      </c>
      <c r="J21" s="0" t="s">
        <v>128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authority!A22</f>
        <v>ICs</v>
      </c>
      <c r="B22" s="0" t="str">
        <f aca="false">authority!B22</f>
        <v>conservify:SC70-5</v>
      </c>
      <c r="C22" s="0" t="str">
        <f aca="false">authority!C22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0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148</v>
      </c>
      <c r="I22" s="0" t="s">
        <v>149</v>
      </c>
      <c r="J22" s="0" t="s">
        <v>150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authority!A23</f>
        <v>ICs</v>
      </c>
      <c r="B23" s="0" t="str">
        <f aca="false">authority!B23</f>
        <v>conservify:SOIC-8-N</v>
      </c>
      <c r="C23" s="0" t="str">
        <f aca="false">authority!C23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0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authority!A24</f>
        <v>ICs</v>
      </c>
      <c r="B24" s="0" t="str">
        <f aca="false">authority!B24</f>
        <v>conservify:SOIC-8-N</v>
      </c>
      <c r="C24" s="0" t="str">
        <f aca="false">authority!C24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0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222</v>
      </c>
      <c r="I24" s="0" t="s">
        <v>233</v>
      </c>
      <c r="J24" s="0" t="s">
        <v>225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authority!A26</f>
        <v>ICs</v>
      </c>
      <c r="B25" s="0" t="str">
        <f aca="false">authority!B26</f>
        <v>conservify:SOIC-8-N</v>
      </c>
      <c r="C25" s="0" t="str">
        <f aca="false">authority!C26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0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44</v>
      </c>
      <c r="I25" s="0" t="s">
        <v>45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authority!A27</f>
        <v>ICs</v>
      </c>
      <c r="B26" s="0" t="str">
        <f aca="false">authority!B27</f>
        <v>conservify:SOIC-8-N</v>
      </c>
      <c r="C26" s="0" t="str">
        <f aca="false">authority!C27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0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authority!A28</f>
        <v>ICs</v>
      </c>
      <c r="B27" s="0" t="str">
        <f aca="false">authority!B28</f>
        <v>conservify:SOIC-8-N</v>
      </c>
      <c r="C27" s="0" t="str">
        <f aca="false">authority!C28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0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109</v>
      </c>
      <c r="I27" s="0" t="s">
        <v>118</v>
      </c>
      <c r="J27" s="0" t="s">
        <v>103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authority!A29</f>
        <v>ICs</v>
      </c>
      <c r="B28" s="0" t="str">
        <f aca="false">authority!B29</f>
        <v>conservify:SOT-23-5_HandSoldering</v>
      </c>
      <c r="C28" s="0" t="str">
        <f aca="false">authority!C29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0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125</v>
      </c>
      <c r="I28" s="0" t="s">
        <v>126</v>
      </c>
      <c r="J28" s="0" t="s">
        <v>128</v>
      </c>
    </row>
    <row r="29" customFormat="false" ht="12.8" hidden="false" customHeight="false" outlineLevel="0" collapsed="false">
      <c r="A29" s="0" t="str">
        <f aca="false">authority!A30</f>
        <v>ICs</v>
      </c>
      <c r="B29" s="0" t="str">
        <f aca="false">authority!B30</f>
        <v>conservify:SOT-23-5_HandSoldering</v>
      </c>
      <c r="C29" s="0" t="str">
        <f aca="false">authority!C30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0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352</v>
      </c>
      <c r="I29" s="0" t="s">
        <v>353</v>
      </c>
      <c r="J29" s="0" t="s">
        <v>367</v>
      </c>
    </row>
    <row r="30" customFormat="false" ht="12.8" hidden="false" customHeight="false" outlineLevel="0" collapsed="false">
      <c r="A30" s="0" t="str">
        <f aca="false">authority!A31</f>
        <v>ICs</v>
      </c>
      <c r="B30" s="0" t="str">
        <f aca="false">authority!B31</f>
        <v>conservify:SSOP20-53</v>
      </c>
      <c r="C30" s="0" t="str">
        <f aca="false">authority!C31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0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367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authority!A32</f>
        <v>ICs</v>
      </c>
      <c r="B31" s="0" t="str">
        <f aca="false">authority!B32</f>
        <v>conservify:TQFP-48_7x7mm_Pitch0.5mm</v>
      </c>
      <c r="C31" s="0" t="str">
        <f aca="false">authority!C32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0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170</v>
      </c>
      <c r="I31" s="0" t="s">
        <v>202</v>
      </c>
      <c r="J31" s="0" t="s">
        <v>173</v>
      </c>
    </row>
    <row r="32" customFormat="false" ht="12.8" hidden="false" customHeight="false" outlineLevel="0" collapsed="false">
      <c r="A32" s="0" t="str">
        <f aca="false">authority!A33</f>
        <v>Modules</v>
      </c>
      <c r="B32" s="0" t="str">
        <f aca="false">authority!B33</f>
        <v>conservify:ATMEL_ATWINC1500-MR210PA</v>
      </c>
      <c r="C32" s="0" t="str">
        <f aca="false">authority!C33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0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96</v>
      </c>
      <c r="I32" s="0" t="s">
        <v>97</v>
      </c>
      <c r="J32" s="0" t="s">
        <v>99</v>
      </c>
    </row>
    <row r="33" customFormat="false" ht="12.8" hidden="false" customHeight="false" outlineLevel="0" collapsed="false">
      <c r="A33" s="0" t="str">
        <f aca="false">authority!A34</f>
        <v>Modules</v>
      </c>
      <c r="B33" s="0" t="str">
        <f aca="false">authority!B34</f>
        <v>conservify:FGPMMOPA6H</v>
      </c>
      <c r="C33" s="0" t="str">
        <f aca="false">authority!C34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0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101</v>
      </c>
      <c r="I33" s="0" t="s">
        <v>102</v>
      </c>
      <c r="J33" s="0" t="s">
        <v>103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authority!A35</f>
        <v>Modules</v>
      </c>
      <c r="B34" s="0" t="str">
        <f aca="false">authority!B35</f>
        <v>conservify:RFM9xW</v>
      </c>
      <c r="C34" s="0" t="str">
        <f aca="false">authority!C35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0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239</v>
      </c>
      <c r="I34" s="0" t="s">
        <v>251</v>
      </c>
      <c r="J34" s="0" t="s">
        <v>242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authority!A36</f>
        <v>Others</v>
      </c>
      <c r="B35" s="0" t="str">
        <f aca="false">authority!B36</f>
        <v>conservify:SOT-1016</v>
      </c>
      <c r="C35" s="0" t="str">
        <f aca="false">authority!C36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0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239</v>
      </c>
      <c r="I35" s="0" t="s">
        <v>273</v>
      </c>
      <c r="J35" s="0" t="s">
        <v>275</v>
      </c>
    </row>
    <row r="36" customFormat="false" ht="12.8" hidden="false" customHeight="false" outlineLevel="0" collapsed="false">
      <c r="A36" s="0" t="str">
        <f aca="false">authority!A37</f>
        <v>Others</v>
      </c>
      <c r="B36" s="0" t="str">
        <f aca="false">authority!B37</f>
        <v>conservify:SOT-143B</v>
      </c>
      <c r="C36" s="0" t="str">
        <f aca="false">authority!C37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0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239</v>
      </c>
      <c r="I36" s="0" t="s">
        <v>277</v>
      </c>
      <c r="J36" s="0" t="s">
        <v>275</v>
      </c>
    </row>
    <row r="37" customFormat="false" ht="12.8" hidden="false" customHeight="false" outlineLevel="0" collapsed="false">
      <c r="A37" s="0" t="str">
        <f aca="false">authority!A38</f>
        <v>Passives</v>
      </c>
      <c r="B37" s="0" t="str">
        <f aca="false">authority!B38</f>
        <v>conservify:BOURNS-TC33X-2</v>
      </c>
      <c r="C37" s="0" t="str">
        <f aca="false">authority!C38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0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239</v>
      </c>
      <c r="I37" s="0" t="s">
        <v>269</v>
      </c>
      <c r="J37" s="0" t="s">
        <v>271</v>
      </c>
    </row>
    <row r="38" customFormat="false" ht="12.8" hidden="false" customHeight="false" outlineLevel="0" collapsed="false">
      <c r="A38" s="0" t="str">
        <f aca="false">authority!A39</f>
        <v>Passives</v>
      </c>
      <c r="B38" s="0" t="str">
        <f aca="false">authority!B39</f>
        <v>conservify:CAP-0603</v>
      </c>
      <c r="C38" s="0" t="str">
        <f aca="false">authority!C39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0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152</v>
      </c>
      <c r="I38" s="0" t="s">
        <v>153</v>
      </c>
      <c r="J38" s="0" t="s">
        <v>367</v>
      </c>
    </row>
    <row r="39" customFormat="false" ht="12.8" hidden="false" customHeight="false" outlineLevel="0" collapsed="false">
      <c r="A39" s="0" t="str">
        <f aca="false">authority!A40</f>
        <v>Passives</v>
      </c>
      <c r="B39" s="0" t="str">
        <f aca="false">authority!B40</f>
        <v>conservify:CAP-0603</v>
      </c>
      <c r="C39" s="0" t="str">
        <f aca="false">authority!C40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0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109</v>
      </c>
      <c r="I39" s="0" t="s">
        <v>110</v>
      </c>
      <c r="J39" s="0" t="s">
        <v>112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authority!A41</f>
        <v>Passives</v>
      </c>
      <c r="B40" s="0" t="str">
        <f aca="false">authority!B41</f>
        <v>conservify:CAP-0603</v>
      </c>
      <c r="C40" s="0" t="str">
        <f aca="false">authority!C41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0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authority!A42</f>
        <v>Passives</v>
      </c>
      <c r="B41" s="0" t="str">
        <f aca="false">authority!B42</f>
        <v>conservify:CAP-0603</v>
      </c>
      <c r="C41" s="0" t="str">
        <f aca="false">authority!C42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0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155</v>
      </c>
      <c r="I41" s="0" t="s">
        <v>156</v>
      </c>
      <c r="J41" s="0" t="s">
        <v>158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authority!A43</f>
        <v>Passives</v>
      </c>
      <c r="B42" s="0" t="str">
        <f aca="false">authority!B43</f>
        <v>conservify:CAP-0603</v>
      </c>
      <c r="C42" s="0" t="str">
        <f aca="false">authority!C43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0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133</v>
      </c>
      <c r="I42" s="0" t="s">
        <v>134</v>
      </c>
      <c r="J42" s="0" t="s">
        <v>136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authority!A44</f>
        <v>Passives</v>
      </c>
      <c r="B43" s="0" t="str">
        <f aca="false">authority!B44</f>
        <v>conservify:CAP-0603</v>
      </c>
      <c r="C43" s="0" t="str">
        <f aca="false">authority!C44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0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170</v>
      </c>
      <c r="I43" s="0" t="s">
        <v>181</v>
      </c>
      <c r="J43" s="0" t="s">
        <v>173</v>
      </c>
    </row>
    <row r="44" customFormat="false" ht="12.8" hidden="false" customHeight="false" outlineLevel="0" collapsed="false">
      <c r="A44" s="0" t="str">
        <f aca="false">authority!A45</f>
        <v>Passives</v>
      </c>
      <c r="B44" s="0" t="str">
        <f aca="false">authority!B45</f>
        <v>conservify:CAP-0603</v>
      </c>
      <c r="C44" s="0" t="str">
        <f aca="false">authority!C45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0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170</v>
      </c>
      <c r="I44" s="0" t="s">
        <v>207</v>
      </c>
      <c r="J44" s="0" t="s">
        <v>209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authority!A46</f>
        <v>Passives</v>
      </c>
      <c r="B45" s="0" t="str">
        <f aca="false">authority!B46</f>
        <v>conservify:CAP-0603</v>
      </c>
      <c r="C45" s="0" t="str">
        <f aca="false">authority!C46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0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170</v>
      </c>
      <c r="I45" s="0" t="s">
        <v>187</v>
      </c>
      <c r="J45" s="0" t="s">
        <v>189</v>
      </c>
    </row>
    <row r="46" customFormat="false" ht="12.8" hidden="false" customHeight="false" outlineLevel="0" collapsed="false">
      <c r="A46" s="0" t="str">
        <f aca="false">authority!A47</f>
        <v>Passives</v>
      </c>
      <c r="B46" s="0" t="str">
        <f aca="false">authority!B47</f>
        <v>conservify:CAP-0603</v>
      </c>
      <c r="C46" s="0" t="str">
        <f aca="false">authority!C47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0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170</v>
      </c>
      <c r="I46" s="0" t="s">
        <v>204</v>
      </c>
      <c r="J46" s="0" t="s">
        <v>193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authority!A48</f>
        <v>Passives</v>
      </c>
      <c r="B47" s="0" t="str">
        <f aca="false">authority!B48</f>
        <v>conservify:CAP-0603</v>
      </c>
      <c r="C47" s="0" t="str">
        <f aca="false">authority!C48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0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authority!A49</f>
        <v>Passives</v>
      </c>
      <c r="B48" s="0" t="str">
        <f aca="false">authority!B49</f>
        <v>conservify:CAP-0603</v>
      </c>
      <c r="C48" s="0" t="str">
        <f aca="false">authority!C49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0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222</v>
      </c>
      <c r="I48" s="0" t="s">
        <v>223</v>
      </c>
      <c r="J48" s="0" t="s">
        <v>225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authority!A50</f>
        <v>Passives</v>
      </c>
      <c r="B49" s="0" t="str">
        <f aca="false">authority!B50</f>
        <v>conservify:CAP-0603</v>
      </c>
      <c r="C49" s="0" t="str">
        <f aca="false">authority!C50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0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236</v>
      </c>
      <c r="I49" s="0" t="s">
        <v>237</v>
      </c>
      <c r="J49" s="0" t="s">
        <v>168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authority!A51</f>
        <v>Passives</v>
      </c>
      <c r="B50" s="0" t="str">
        <f aca="false">authority!B51</f>
        <v>conservify:CAP-0603</v>
      </c>
      <c r="C50" s="0" t="str">
        <f aca="false">authority!C51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0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authority!A52</f>
        <v>Passives</v>
      </c>
      <c r="B51" s="0" t="str">
        <f aca="false">authority!B52</f>
        <v>conservify:CAP-0603</v>
      </c>
      <c r="C51" s="0" t="str">
        <f aca="false">authority!C52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0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authority!A53</f>
        <v>Passives</v>
      </c>
      <c r="B52" s="0" t="str">
        <f aca="false">authority!B53</f>
        <v>conservify:CAP-0603</v>
      </c>
      <c r="C52" s="0" t="str">
        <f aca="false">authority!C53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0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239</v>
      </c>
      <c r="I52" s="0" t="s">
        <v>280</v>
      </c>
      <c r="J52" s="0" t="s">
        <v>242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authority!A54</f>
        <v>Passives</v>
      </c>
      <c r="B53" s="0" t="str">
        <f aca="false">authority!B54</f>
        <v>conservify:CAP-0603</v>
      </c>
      <c r="C53" s="0" t="str">
        <f aca="false">authority!C54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0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239</v>
      </c>
      <c r="I53" s="0" t="s">
        <v>257</v>
      </c>
      <c r="J53" s="0" t="s">
        <v>242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authority!A55</f>
        <v>Passives</v>
      </c>
      <c r="B54" s="0" t="str">
        <f aca="false">authority!B55</f>
        <v>conservify:CAP-0603</v>
      </c>
      <c r="C54" s="0" t="str">
        <f aca="false">authority!C55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0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288</v>
      </c>
      <c r="I54" s="0" t="s">
        <v>289</v>
      </c>
      <c r="J54" s="0" t="s">
        <v>290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authority!A56</f>
        <v>Passives</v>
      </c>
      <c r="B55" s="0" t="str">
        <f aca="false">authority!B56</f>
        <v>conservify:CAP-0603</v>
      </c>
      <c r="C55" s="0" t="str">
        <f aca="false">authority!C56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0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292</v>
      </c>
      <c r="I55" s="0" t="s">
        <v>293</v>
      </c>
      <c r="J55" s="0" t="s">
        <v>367</v>
      </c>
    </row>
    <row r="56" customFormat="false" ht="12.8" hidden="false" customHeight="false" outlineLevel="0" collapsed="false">
      <c r="A56" s="0" t="str">
        <f aca="false">authority!A57</f>
        <v>Passives</v>
      </c>
      <c r="B56" s="0" t="str">
        <f aca="false">authority!B57</f>
        <v>conservify:IND-0603</v>
      </c>
      <c r="C56" s="0" t="str">
        <f aca="false">authority!C57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0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109</v>
      </c>
      <c r="I56" s="0" t="s">
        <v>114</v>
      </c>
      <c r="J56" s="0" t="s">
        <v>115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0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109</v>
      </c>
      <c r="I57" s="0" t="s">
        <v>121</v>
      </c>
      <c r="J57" s="0" t="s">
        <v>103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authority!A58</f>
        <v>Passives</v>
      </c>
      <c r="B58" s="0" t="str">
        <f aca="false">authority!B58</f>
        <v>conservify:LED-0603</v>
      </c>
      <c r="C58" s="0" t="str">
        <f aca="false">authority!C58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0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160</v>
      </c>
      <c r="I58" s="0" t="s">
        <v>161</v>
      </c>
      <c r="J58" s="0" t="s">
        <v>158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authority!A59</f>
        <v>Passives</v>
      </c>
      <c r="B59" s="0" t="str">
        <f aca="false">authority!B59</f>
        <v>conservify:LED-0603</v>
      </c>
      <c r="C59" s="0" t="str">
        <f aca="false">authority!C59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0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324</v>
      </c>
      <c r="I59" s="0" t="s">
        <v>325</v>
      </c>
      <c r="J59" s="0" t="s">
        <v>326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authority!A60</f>
        <v>Passives</v>
      </c>
      <c r="B60" s="0" t="str">
        <f aca="false">authority!B60</f>
        <v>conservify:LED-0603</v>
      </c>
      <c r="C60" s="0" t="str">
        <f aca="false">authority!C60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0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334</v>
      </c>
      <c r="I60" s="0" t="s">
        <v>335</v>
      </c>
      <c r="J60" s="0" t="s">
        <v>128</v>
      </c>
    </row>
    <row r="61" customFormat="false" ht="12.8" hidden="false" customHeight="false" outlineLevel="0" collapsed="false">
      <c r="A61" s="0" t="str">
        <f aca="false">authority!A61</f>
        <v>Passives</v>
      </c>
      <c r="B61" s="0" t="str">
        <f aca="false">authority!B61</f>
        <v>conservify:LED-0603</v>
      </c>
      <c r="C61" s="0" t="str">
        <f aca="false">authority!C61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0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138</v>
      </c>
      <c r="I61" s="0" t="s">
        <v>139</v>
      </c>
      <c r="J61" s="0" t="s">
        <v>140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authority!A62</f>
        <v>Passives</v>
      </c>
      <c r="B62" s="0" t="str">
        <f aca="false">authority!B62</f>
        <v>conservify:MF-PSMF020X</v>
      </c>
      <c r="C62" s="0" t="str">
        <f aca="false">authority!C62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0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222</v>
      </c>
      <c r="I62" s="0" t="s">
        <v>227</v>
      </c>
      <c r="J62" s="0" t="s">
        <v>225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authority!A63</f>
        <v>Passives</v>
      </c>
      <c r="B63" s="0" t="str">
        <f aca="false">authority!B63</f>
        <v>conservify:RES-0603</v>
      </c>
      <c r="C63" s="0" t="str">
        <f aca="false">authority!C63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0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222</v>
      </c>
      <c r="I63" s="0" t="s">
        <v>230</v>
      </c>
      <c r="J63" s="0" t="s">
        <v>225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authority!A64</f>
        <v>Passives</v>
      </c>
      <c r="B64" s="0" t="str">
        <f aca="false">authority!B64</f>
        <v>conservify:RES-0603</v>
      </c>
      <c r="C64" s="0" t="str">
        <f aca="false">authority!C64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0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74</v>
      </c>
      <c r="I64" s="0" t="s">
        <v>75</v>
      </c>
      <c r="J64" s="0" t="s">
        <v>367</v>
      </c>
    </row>
    <row r="65" customFormat="false" ht="12.8" hidden="false" customHeight="false" outlineLevel="0" collapsed="false">
      <c r="A65" s="0" t="str">
        <f aca="false">authority!A65</f>
        <v>Passives</v>
      </c>
      <c r="B65" s="0" t="str">
        <f aca="false">authority!B65</f>
        <v>conservify:RES-0603</v>
      </c>
      <c r="C65" s="0" t="str">
        <f aca="false">authority!C65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0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62</v>
      </c>
      <c r="I65" s="0" t="s">
        <v>372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authority!A66</f>
        <v>Passives</v>
      </c>
      <c r="B66" s="0" t="str">
        <f aca="false">authority!B66</f>
        <v>conservify:RES-0603</v>
      </c>
      <c r="C66" s="0" t="str">
        <f aca="false">authority!C66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0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78</v>
      </c>
      <c r="I66" s="0" t="s">
        <v>79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authority!A67</f>
        <v>Passives</v>
      </c>
      <c r="B67" s="0" t="str">
        <f aca="false">authority!B67</f>
        <v>conservify:RES-0603</v>
      </c>
      <c r="C67" s="0" t="str">
        <f aca="false">authority!C67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0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319</v>
      </c>
      <c r="I67" s="0" t="s">
        <v>320</v>
      </c>
      <c r="J67" s="0" t="s">
        <v>83</v>
      </c>
    </row>
    <row r="68" customFormat="false" ht="12.8" hidden="false" customHeight="false" outlineLevel="0" collapsed="false">
      <c r="A68" s="0" t="str">
        <f aca="false">authority!A68</f>
        <v>Passives</v>
      </c>
      <c r="B68" s="0" t="str">
        <f aca="false">authority!B68</f>
        <v>conservify:RES-0603</v>
      </c>
      <c r="C68" s="0" t="str">
        <f aca="false">authority!C68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0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86</v>
      </c>
      <c r="I68" s="0" t="s">
        <v>87</v>
      </c>
      <c r="J68" s="0" t="s">
        <v>89</v>
      </c>
      <c r="L68" s="0" t="n">
        <v>50</v>
      </c>
    </row>
    <row r="69" customFormat="false" ht="12.8" hidden="false" customHeight="false" outlineLevel="0" collapsed="false">
      <c r="A69" s="0" t="str">
        <f aca="false">authority!A69</f>
        <v>Passives</v>
      </c>
      <c r="B69" s="0" t="str">
        <f aca="false">authority!B69</f>
        <v>conservify:RES-0603</v>
      </c>
      <c r="C69" s="0" t="str">
        <f aca="false">authority!C69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0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366</v>
      </c>
      <c r="I69" s="0" t="s">
        <v>373</v>
      </c>
      <c r="J69" s="0" t="s">
        <v>367</v>
      </c>
    </row>
    <row r="70" customFormat="false" ht="12.8" hidden="false" customHeight="false" outlineLevel="0" collapsed="false">
      <c r="A70" s="0" t="str">
        <f aca="false">authority!A70</f>
        <v>Passives</v>
      </c>
      <c r="B70" s="0" t="str">
        <f aca="false">authority!B70</f>
        <v>conservify:RES-0603</v>
      </c>
      <c r="C70" s="0" t="str">
        <f aca="false">authority!C70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0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170</v>
      </c>
      <c r="I70" s="0" t="s">
        <v>171</v>
      </c>
      <c r="J70" s="0" t="s">
        <v>173</v>
      </c>
    </row>
    <row r="71" customFormat="false" ht="12.8" hidden="false" customHeight="false" outlineLevel="0" collapsed="false">
      <c r="A71" s="0" t="str">
        <f aca="false">authority!A71</f>
        <v>Passives</v>
      </c>
      <c r="B71" s="0" t="str">
        <f aca="false">authority!B71</f>
        <v>conservify:RES-0603</v>
      </c>
      <c r="C71" s="0" t="str">
        <f aca="false">authority!C71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0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219</v>
      </c>
      <c r="I71" s="0" t="s">
        <v>220</v>
      </c>
      <c r="J71" s="0" t="s">
        <v>193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authority!A72</f>
        <v>Passives</v>
      </c>
      <c r="B72" s="0" t="str">
        <f aca="false">authority!B72</f>
        <v>conservify:RES-0603</v>
      </c>
      <c r="C72" s="0" t="str">
        <f aca="false">authority!C72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0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239</v>
      </c>
      <c r="I72" s="0" t="s">
        <v>263</v>
      </c>
      <c r="J72" s="0" t="s">
        <v>242</v>
      </c>
    </row>
    <row r="73" customFormat="false" ht="12.8" hidden="false" customHeight="false" outlineLevel="0" collapsed="false">
      <c r="A73" s="0" t="str">
        <f aca="false">authority!A73</f>
        <v>Passives</v>
      </c>
      <c r="B73" s="0" t="str">
        <f aca="false">authority!B73</f>
        <v>conservify:RES-0603</v>
      </c>
      <c r="C73" s="0" t="str">
        <f aca="false">authority!C73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0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239</v>
      </c>
      <c r="I73" s="0" t="s">
        <v>283</v>
      </c>
      <c r="J73" s="0" t="s">
        <v>367</v>
      </c>
    </row>
    <row r="74" customFormat="false" ht="12.8" hidden="false" customHeight="false" outlineLevel="0" collapsed="false">
      <c r="A74" s="0" t="str">
        <f aca="false">authority!A74</f>
        <v>Passives</v>
      </c>
      <c r="B74" s="0" t="str">
        <f aca="false">authority!B74</f>
        <v>conservify:RES-0603</v>
      </c>
      <c r="C74" s="0" t="str">
        <f aca="false">authority!C74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0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239</v>
      </c>
      <c r="I74" s="0" t="s">
        <v>266</v>
      </c>
      <c r="J74" s="0" t="s">
        <v>242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authority!A75</f>
        <v>Passives</v>
      </c>
      <c r="B75" s="0" t="str">
        <f aca="false">authority!B75</f>
        <v>conservify:RES-0603</v>
      </c>
      <c r="C75" s="0" t="str">
        <f aca="false">authority!C75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0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170</v>
      </c>
      <c r="I75" s="0" t="s">
        <v>184</v>
      </c>
      <c r="J75" s="0" t="s">
        <v>173</v>
      </c>
    </row>
    <row r="76" customFormat="false" ht="12.8" hidden="false" customHeight="false" outlineLevel="0" collapsed="false">
      <c r="A76" s="0" t="str">
        <f aca="false">authority!A76</f>
        <v>Passives</v>
      </c>
      <c r="B76" s="0" t="str">
        <f aca="false">authority!B76</f>
        <v>conservify:RES-0603</v>
      </c>
      <c r="C76" s="0" t="str">
        <f aca="false">authority!C76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0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239</v>
      </c>
      <c r="I76" s="0" t="s">
        <v>247</v>
      </c>
      <c r="J76" s="0" t="s">
        <v>242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authority!A77</f>
        <v>Passives</v>
      </c>
      <c r="B77" s="0" t="str">
        <f aca="false">authority!B77</f>
        <v>conservify:RES-0603</v>
      </c>
      <c r="C77" s="0" t="str">
        <f aca="false">authority!C77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0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359</v>
      </c>
      <c r="I77" s="0" t="s">
        <v>360</v>
      </c>
      <c r="J77" s="0" t="s">
        <v>367</v>
      </c>
    </row>
    <row r="78" customFormat="false" ht="12.8" hidden="false" customHeight="false" outlineLevel="0" collapsed="false">
      <c r="A78" s="0" t="str">
        <f aca="false">authority!A78</f>
        <v>Passives</v>
      </c>
      <c r="B78" s="0" t="str">
        <f aca="false">authority!B78</f>
        <v>conservify:RES-0603</v>
      </c>
      <c r="C78" s="0" t="str">
        <f aca="false">authority!C78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0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239</v>
      </c>
      <c r="I78" s="0" t="s">
        <v>286</v>
      </c>
      <c r="J78" s="0" t="s">
        <v>367</v>
      </c>
    </row>
    <row r="79" customFormat="false" ht="12.8" hidden="false" customHeight="false" outlineLevel="0" collapsed="false">
      <c r="A79" s="0" t="str">
        <f aca="false">authority!A79</f>
        <v>Passives</v>
      </c>
      <c r="B79" s="0" t="str">
        <f aca="false">authority!B79</f>
        <v>conservify:RES-0603</v>
      </c>
      <c r="C79" s="0" t="str">
        <f aca="false">authority!C79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0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364</v>
      </c>
      <c r="I79" s="0" t="s">
        <v>363</v>
      </c>
      <c r="J79" s="0" t="s">
        <v>367</v>
      </c>
    </row>
    <row r="80" customFormat="false" ht="12.8" hidden="false" customHeight="false" outlineLevel="0" collapsed="false">
      <c r="A80" s="0" t="str">
        <f aca="false">authority!A80</f>
        <v>Passives</v>
      </c>
      <c r="B80" s="0" t="str">
        <f aca="false">authority!B80</f>
        <v>conservify:RES-0603</v>
      </c>
      <c r="C80" s="0" t="str">
        <f aca="false">authority!C80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0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239</v>
      </c>
      <c r="I80" s="0" t="s">
        <v>248</v>
      </c>
      <c r="J80" s="0" t="s">
        <v>242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authority!A81</f>
        <v>Passives</v>
      </c>
      <c r="B81" s="0" t="str">
        <f aca="false">authority!B81</f>
        <v>conservify:SK6812</v>
      </c>
      <c r="C81" s="0" t="str">
        <f aca="false">authority!C81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0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170</v>
      </c>
      <c r="I81" s="0" t="s">
        <v>195</v>
      </c>
      <c r="J81" s="0" t="s">
        <v>197</v>
      </c>
    </row>
    <row r="82" customFormat="false" ht="12.8" hidden="false" customHeight="false" outlineLevel="0" collapsed="false">
      <c r="A82" s="0" t="str">
        <f aca="false">authority!A82</f>
        <v>Passives</v>
      </c>
      <c r="B82" s="0" t="str">
        <f aca="false">authority!B82</f>
        <v>conservify:SOD-123</v>
      </c>
      <c r="C82" s="0" t="str">
        <f aca="false">authority!C82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0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170</v>
      </c>
      <c r="I82" s="0" t="s">
        <v>199</v>
      </c>
      <c r="J82" s="0" t="s">
        <v>197</v>
      </c>
    </row>
    <row r="83" customFormat="false" ht="12.8" hidden="false" customHeight="false" outlineLevel="0" collapsed="false">
      <c r="A83" s="0" t="str">
        <f aca="false">authority!A83</f>
        <v>Passives</v>
      </c>
      <c r="B83" s="0" t="str">
        <f aca="false">authority!B83</f>
        <v>conservify:WURTH_L_6.0x6.0</v>
      </c>
      <c r="C83" s="0" t="str">
        <f aca="false">authority!C83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0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239</v>
      </c>
      <c r="I83" s="0" t="s">
        <v>240</v>
      </c>
      <c r="J83" s="0" t="s">
        <v>242</v>
      </c>
    </row>
    <row r="84" customFormat="false" ht="12.8" hidden="false" customHeight="false" outlineLevel="0" collapsed="false">
      <c r="A84" s="0" t="str">
        <f aca="false">authority!A84</f>
        <v>Sensors</v>
      </c>
      <c r="B84" s="0" t="str">
        <f aca="false">authority!B84</f>
        <v>conservify:DFN-8-1EP_5x2.55mm_Pitch1.25mm_98ASA002260D</v>
      </c>
      <c r="C84" s="0" t="str">
        <f aca="false">authority!C84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0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170</v>
      </c>
      <c r="I84" s="0" t="s">
        <v>191</v>
      </c>
      <c r="J84" s="0" t="s">
        <v>193</v>
      </c>
    </row>
    <row r="85" customFormat="false" ht="12.8" hidden="false" customHeight="false" outlineLevel="0" collapsed="false">
      <c r="A85" s="0" t="str">
        <f aca="false">authority!A85</f>
        <v>Sensors</v>
      </c>
      <c r="B85" s="0" t="str">
        <f aca="false">authority!B85</f>
        <v>conservify:SHT3x</v>
      </c>
      <c r="C85" s="0" t="str">
        <f aca="false">authority!C85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0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authority!A86</f>
        <v>Sensors</v>
      </c>
      <c r="B86" s="0" t="str">
        <f aca="false">authority!B86</f>
        <v>conservify:SPH0645LM4H-B</v>
      </c>
      <c r="C86" s="0" t="str">
        <f aca="false">authority!C86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0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authority!A87</f>
        <v>Sensors</v>
      </c>
      <c r="B87" s="0" t="str">
        <f aca="false">authority!B87</f>
        <v>conservify:TSL2591</v>
      </c>
      <c r="C87" s="0" t="str">
        <f aca="false">authority!C87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0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authority!A88</f>
        <v>Switches</v>
      </c>
      <c r="B88" s="0" t="str">
        <f aca="false">authority!B88</f>
        <v>conservify:SW_SPST_WURTH_1</v>
      </c>
      <c r="C88" s="0" t="str">
        <f aca="false">authority!C88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0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authority!A89</f>
        <v>Transistors</v>
      </c>
      <c r="B89" s="0" t="str">
        <f aca="false">authority!B89</f>
        <v>conservify:SOT-23</v>
      </c>
      <c r="C89" s="0" t="str">
        <f aca="false">authority!C89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0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authority!A90</f>
        <v>Voltage Regulators</v>
      </c>
      <c r="B90" s="0" t="str">
        <f aca="false">authority!B90</f>
        <v>conservify:DFN-12-1EP_3x4mm_Pitch0.5mm</v>
      </c>
      <c r="C90" s="0" t="str">
        <f aca="false">authority!C90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0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authority!A91</f>
        <v>Voltage Regulators</v>
      </c>
      <c r="B91" s="0" t="str">
        <f aca="false">authority!B91</f>
        <v>conservify:SOT-89</v>
      </c>
      <c r="C91" s="0" t="str">
        <f aca="false">authority!C91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0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authority!A92</f>
        <v>Z – Atlas</v>
      </c>
      <c r="B92" s="0" t="str">
        <f aca="false">authority!B92</f>
        <v>conservify:ATLAS_SENSOR_BOARD_COMBO</v>
      </c>
      <c r="C92" s="0" t="str">
        <f aca="false">authority!C92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0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authority!A93</f>
        <v>Z – Atlas</v>
      </c>
      <c r="B93" s="0" t="str">
        <f aca="false">authority!B93</f>
        <v>conservify:ATLAS_SENSOR_BOARD_COMBO</v>
      </c>
      <c r="C93" s="0" t="str">
        <f aca="false">authority!C93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0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authority!A94</f>
        <v>Z – Atlas</v>
      </c>
      <c r="B94" s="0" t="str">
        <f aca="false">authority!B94</f>
        <v>conservify:ATLAS_SENSOR_BOARD_COMBO</v>
      </c>
      <c r="C94" s="0" t="str">
        <f aca="false">authority!C94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0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authority!A95</f>
        <v>Z – Atlas</v>
      </c>
      <c r="B95" s="0" t="str">
        <f aca="false">authority!B95</f>
        <v>conservify:ATLAS_SENSOR_BOARD_COMBO</v>
      </c>
      <c r="C95" s="0" t="str">
        <f aca="false">authority!C95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0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authority!A96</f>
        <v>Z – Atlas</v>
      </c>
      <c r="B96" s="0" t="str">
        <f aca="false">authority!B96</f>
        <v>conservify:ATLAS_SENSOR_BOARD_COMBO</v>
      </c>
      <c r="C96" s="0" t="str">
        <f aca="false">authority!C96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0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authority!A97</f>
        <v>Z – Atlas</v>
      </c>
      <c r="B97" s="0" t="str">
        <f aca="false">authority!B97</f>
        <v>conservify:ATLAS_SENSOR_BOARD_COMBO</v>
      </c>
      <c r="C97" s="0" t="str">
        <f aca="false">authority!C97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0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authority!A98</f>
        <v>Z – Atlas</v>
      </c>
      <c r="B98" s="0" t="str">
        <f aca="false">authority!B98</f>
        <v>conservify:Dummy_Empty</v>
      </c>
      <c r="C98" s="0" t="str">
        <f aca="false">authority!C98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0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authority!A99</f>
        <v>Z – Atlas</v>
      </c>
      <c r="B99" s="0" t="str">
        <f aca="false">authority!B99</f>
        <v>conservify:Dummy_Empty</v>
      </c>
      <c r="C99" s="0" t="str">
        <f aca="false">authority!C99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0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authority!A100</f>
        <v>Z – Atlas</v>
      </c>
      <c r="B100" s="0" t="str">
        <f aca="false">authority!B100</f>
        <v>conservify:Dummy_Empty</v>
      </c>
      <c r="C100" s="0" t="str">
        <f aca="false">authority!C100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0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authority!A101</f>
        <v>Z – Atlas</v>
      </c>
      <c r="B101" s="0" t="str">
        <f aca="false">authority!B101</f>
        <v>conservify:Dummy_Empty</v>
      </c>
      <c r="C101" s="0" t="str">
        <f aca="false">authority!C101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0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authority!A102</f>
        <v>Z – Atlas</v>
      </c>
      <c r="B102" s="0" t="str">
        <f aca="false">authority!B102</f>
        <v>conservify:Dummy_Empty</v>
      </c>
      <c r="C102" s="0" t="str">
        <f aca="false">authority!C102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0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authority!A103</f>
        <v>Z – Connectors</v>
      </c>
      <c r="B103" s="0" t="str">
        <f aca="false">authority!B103</f>
        <v>conservify:Socket_Strip_Straight_1x01_Pitch2.54mm</v>
      </c>
      <c r="C103" s="0" t="str">
        <f aca="false">authority!C103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0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authority!A104</f>
        <v>Z – Connectors</v>
      </c>
      <c r="B104" s="0" t="str">
        <f aca="false">authority!B104</f>
        <v>conservify:Socket_Strip_Straight_1x09_Pitch2.54mm</v>
      </c>
      <c r="C104" s="0" t="str">
        <f aca="false">authority!C104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0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authority!A105</f>
        <v>Z – Other</v>
      </c>
      <c r="B105" s="0" t="str">
        <f aca="false">authority!B105</f>
        <v>conservify:feather</v>
      </c>
      <c r="C105" s="0" t="str">
        <f aca="false">authority!C105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0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authority!A106</f>
        <v>Z – Other</v>
      </c>
      <c r="B106" s="0" t="str">
        <f aca="false">authority!B106</f>
        <v>conservify:FIDUCIAL-1MM</v>
      </c>
      <c r="C106" s="0" t="str">
        <f aca="false">authority!C106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0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authority!A107</f>
        <v>Z – Other</v>
      </c>
      <c r="B107" s="0" t="str">
        <f aca="false">authority!B107</f>
        <v>conservify:HOLE_NPTH_2.2MM</v>
      </c>
      <c r="C107" s="0" t="str">
        <f aca="false">authority!C107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0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authority!A108</f>
        <v>Z – Other</v>
      </c>
      <c r="B108" s="0" t="str">
        <f aca="false">authority!B108</f>
        <v>conservify:HOLE_NPTH_2.54MM</v>
      </c>
      <c r="C108" s="0" t="str">
        <f aca="false">authority!C108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0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authority!A109</f>
        <v>Z – Other</v>
      </c>
      <c r="B109" s="0" t="str">
        <f aca="false">authority!B109</f>
        <v>conservify:HOLE_NPTH_3.2MM</v>
      </c>
      <c r="C109" s="0" t="str">
        <f aca="false">authority!C109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0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authority!A109</f>
        <v>Z – Other</v>
      </c>
      <c r="B110" s="0" t="str">
        <f aca="false">authority!B109</f>
        <v>conservify:HOLE_NPTH_3.2MM</v>
      </c>
      <c r="C110" s="0" t="str">
        <f aca="false">authority!C109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0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/>
  <cols>
    <col collapsed="false" hidden="false" max="1" min="1" style="0" width="25.515306122449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374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1" t="str">
        <f aca="false">LEFT(old!C2, SEARCH(":", old!C2, 1) - 1)</f>
        <v>Capacitors_SMD</v>
      </c>
      <c r="B2" s="1" t="s">
        <v>164</v>
      </c>
      <c r="C2" s="1" t="s">
        <v>375</v>
      </c>
      <c r="D2" s="1" t="s">
        <v>171</v>
      </c>
      <c r="E2" s="2" t="s">
        <v>172</v>
      </c>
      <c r="F2" s="1" t="s">
        <v>173</v>
      </c>
      <c r="G2" s="1"/>
      <c r="I2" s="1" t="s">
        <v>20</v>
      </c>
      <c r="J2" s="1" t="s">
        <v>174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1" t="str">
        <f aca="false">LEFT(old!C3, SEARCH(":", old!C3, 1) - 1)</f>
        <v>Capacitors_SMD</v>
      </c>
      <c r="B3" s="1" t="s">
        <v>164</v>
      </c>
      <c r="C3" s="1" t="s">
        <v>375</v>
      </c>
      <c r="D3" s="1" t="s">
        <v>175</v>
      </c>
      <c r="E3" s="2" t="s">
        <v>177</v>
      </c>
      <c r="F3" s="1" t="s">
        <v>173</v>
      </c>
      <c r="G3" s="1"/>
      <c r="I3" s="1" t="s">
        <v>20</v>
      </c>
      <c r="J3" s="1" t="s">
        <v>177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1" t="str">
        <f aca="false">LEFT(old!C4, SEARCH(":", old!C4, 1) - 1)</f>
        <v>Capacitors_SMD</v>
      </c>
      <c r="B4" s="1" t="s">
        <v>164</v>
      </c>
      <c r="C4" s="1" t="s">
        <v>375</v>
      </c>
      <c r="D4" s="1" t="s">
        <v>376</v>
      </c>
      <c r="E4" s="2" t="s">
        <v>377</v>
      </c>
      <c r="F4" s="1" t="s">
        <v>189</v>
      </c>
      <c r="G4" s="1"/>
      <c r="I4" s="1" t="s">
        <v>20</v>
      </c>
      <c r="J4" s="1" t="s">
        <v>378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1" t="str">
        <f aca="false">LEFT(old!C5, SEARCH(":", old!C5, 1) - 1)</f>
        <v>Capacitors_SMD</v>
      </c>
      <c r="B5" s="1" t="s">
        <v>164</v>
      </c>
      <c r="C5" s="1" t="s">
        <v>375</v>
      </c>
      <c r="D5" s="1" t="s">
        <v>187</v>
      </c>
      <c r="E5" s="2" t="s">
        <v>188</v>
      </c>
      <c r="F5" s="1" t="s">
        <v>189</v>
      </c>
      <c r="G5" s="1"/>
      <c r="I5" s="1" t="s">
        <v>20</v>
      </c>
      <c r="J5" s="1" t="s">
        <v>190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1" t="str">
        <f aca="false">LEFT(old!C6, SEARCH(":", old!C6, 1) - 1)</f>
        <v>Capacitors_SMD</v>
      </c>
      <c r="B6" s="1" t="s">
        <v>164</v>
      </c>
      <c r="C6" s="1" t="s">
        <v>375</v>
      </c>
      <c r="D6" s="1" t="s">
        <v>212</v>
      </c>
      <c r="E6" s="2" t="s">
        <v>188</v>
      </c>
      <c r="F6" s="1" t="s">
        <v>189</v>
      </c>
      <c r="G6" s="1"/>
      <c r="I6" s="1" t="s">
        <v>20</v>
      </c>
      <c r="J6" s="1" t="s">
        <v>190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1" t="str">
        <f aca="false">LEFT(old!C7, SEARCH(":", old!C7, 1) - 1)</f>
        <v>Capacitors_SMD</v>
      </c>
      <c r="B7" s="1" t="s">
        <v>164</v>
      </c>
      <c r="C7" s="1" t="s">
        <v>375</v>
      </c>
      <c r="D7" s="1" t="s">
        <v>178</v>
      </c>
      <c r="E7" s="2" t="s">
        <v>379</v>
      </c>
      <c r="F7" s="1" t="s">
        <v>193</v>
      </c>
      <c r="G7" s="1"/>
      <c r="I7" s="1" t="s">
        <v>20</v>
      </c>
      <c r="J7" s="1" t="s">
        <v>380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1" t="str">
        <f aca="false">LEFT(old!C8, SEARCH(":", old!C8, 1) - 1)</f>
        <v>Capacitors_SMD</v>
      </c>
      <c r="B8" s="1" t="s">
        <v>164</v>
      </c>
      <c r="C8" s="1" t="s">
        <v>375</v>
      </c>
      <c r="D8" s="1" t="s">
        <v>195</v>
      </c>
      <c r="E8" s="2" t="s">
        <v>381</v>
      </c>
      <c r="F8" s="1" t="s">
        <v>193</v>
      </c>
      <c r="G8" s="1"/>
      <c r="I8" s="1" t="s">
        <v>20</v>
      </c>
      <c r="J8" s="1" t="s">
        <v>382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1" t="str">
        <f aca="false">LEFT(old!C9, SEARCH(":", old!C9, 1) - 1)</f>
        <v>Capacitors_SMD</v>
      </c>
      <c r="B9" s="1" t="s">
        <v>164</v>
      </c>
      <c r="C9" s="1" t="s">
        <v>375</v>
      </c>
      <c r="D9" s="1" t="s">
        <v>217</v>
      </c>
      <c r="E9" s="2" t="s">
        <v>192</v>
      </c>
      <c r="F9" s="1" t="s">
        <v>193</v>
      </c>
      <c r="G9" s="1"/>
      <c r="I9" s="1" t="s">
        <v>20</v>
      </c>
      <c r="J9" s="1" t="s">
        <v>194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1" t="str">
        <f aca="false">LEFT(old!C10, SEARCH(":", old!C10, 1) - 1)</f>
        <v>Capacitors_SMD</v>
      </c>
      <c r="B10" s="1" t="s">
        <v>164</v>
      </c>
      <c r="C10" s="1" t="s">
        <v>375</v>
      </c>
      <c r="D10" s="1" t="s">
        <v>191</v>
      </c>
      <c r="E10" s="2" t="s">
        <v>192</v>
      </c>
      <c r="F10" s="1" t="s">
        <v>193</v>
      </c>
      <c r="H10" s="0"/>
      <c r="I10" s="1" t="s">
        <v>20</v>
      </c>
      <c r="J10" s="1" t="s">
        <v>194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1" t="str">
        <f aca="false">LEFT(old!C11, SEARCH(":", old!C11, 1) - 1)</f>
        <v>Capacitors_SMD</v>
      </c>
      <c r="B11" s="1" t="s">
        <v>164</v>
      </c>
      <c r="C11" s="1" t="s">
        <v>375</v>
      </c>
      <c r="D11" s="1" t="s">
        <v>199</v>
      </c>
      <c r="E11" s="2" t="s">
        <v>200</v>
      </c>
      <c r="F11" s="1" t="s">
        <v>197</v>
      </c>
      <c r="G11" s="1"/>
      <c r="I11" s="1" t="s">
        <v>20</v>
      </c>
      <c r="J11" s="1" t="s">
        <v>201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1" t="str">
        <f aca="false">LEFT(old!C12, SEARCH(":", old!C12, 1) - 1)</f>
        <v>Capacitors_SMD</v>
      </c>
      <c r="B12" s="1" t="s">
        <v>164</v>
      </c>
      <c r="C12" s="1" t="s">
        <v>375</v>
      </c>
      <c r="D12" s="1" t="s">
        <v>215</v>
      </c>
      <c r="E12" s="2" t="s">
        <v>200</v>
      </c>
      <c r="F12" s="1" t="s">
        <v>197</v>
      </c>
      <c r="G12" s="1"/>
      <c r="I12" s="1" t="s">
        <v>20</v>
      </c>
      <c r="J12" s="1" t="s">
        <v>201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1" t="str">
        <f aca="false">LEFT(old!C13, SEARCH(":", old!C13, 1) - 1)</f>
        <v>Capacitors_SMD</v>
      </c>
      <c r="B13" s="1" t="s">
        <v>164</v>
      </c>
      <c r="C13" s="1" t="s">
        <v>375</v>
      </c>
      <c r="D13" s="1" t="s">
        <v>214</v>
      </c>
      <c r="E13" s="2" t="s">
        <v>200</v>
      </c>
      <c r="F13" s="1" t="s">
        <v>197</v>
      </c>
      <c r="G13" s="1"/>
      <c r="I13" s="1" t="s">
        <v>20</v>
      </c>
      <c r="J13" s="1" t="s">
        <v>201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1" t="str">
        <f aca="false">LEFT(old!C14, SEARCH(":", old!C14, 1) - 1)</f>
        <v>Capacitors_SMD</v>
      </c>
      <c r="B14" s="1" t="s">
        <v>164</v>
      </c>
      <c r="C14" s="1" t="s">
        <v>375</v>
      </c>
      <c r="D14" s="1" t="s">
        <v>184</v>
      </c>
      <c r="E14" s="2" t="s">
        <v>185</v>
      </c>
      <c r="F14" s="1" t="s">
        <v>173</v>
      </c>
      <c r="G14" s="1"/>
      <c r="I14" s="1" t="s">
        <v>20</v>
      </c>
      <c r="J14" s="1" t="s">
        <v>186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1" t="str">
        <f aca="false">LEFT(old!C15, SEARCH(":", old!C15, 1) - 1)</f>
        <v>Capacitors_SMD</v>
      </c>
      <c r="B15" s="1" t="s">
        <v>164</v>
      </c>
      <c r="C15" s="1" t="s">
        <v>375</v>
      </c>
      <c r="D15" s="1" t="s">
        <v>211</v>
      </c>
      <c r="E15" s="2" t="s">
        <v>185</v>
      </c>
      <c r="F15" s="1" t="s">
        <v>173</v>
      </c>
      <c r="H15" s="0"/>
      <c r="I15" s="1" t="s">
        <v>20</v>
      </c>
      <c r="J15" s="1" t="s">
        <v>186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1" t="str">
        <f aca="false">LEFT(old!C16, SEARCH(":", old!C16, 1) - 1)</f>
        <v>Housings_DFN_QFN</v>
      </c>
      <c r="B16" s="1" t="s">
        <v>91</v>
      </c>
      <c r="C16" s="1" t="s">
        <v>383</v>
      </c>
      <c r="D16" s="1" t="s">
        <v>97</v>
      </c>
      <c r="E16" s="2" t="s">
        <v>98</v>
      </c>
      <c r="F16" s="1" t="s">
        <v>99</v>
      </c>
      <c r="G16" s="1"/>
      <c r="I16" s="1" t="s">
        <v>20</v>
      </c>
      <c r="J16" s="1" t="s">
        <v>100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1" t="str">
        <f aca="false">LEFT(old!C17, SEARCH(":", old!C17, 1) - 1)</f>
        <v>Housings_DFN_QFN</v>
      </c>
      <c r="B17" s="1" t="s">
        <v>298</v>
      </c>
      <c r="C17" s="1" t="s">
        <v>384</v>
      </c>
      <c r="D17" s="1" t="s">
        <v>314</v>
      </c>
      <c r="E17" s="2" t="s">
        <v>315</v>
      </c>
      <c r="F17" s="1" t="s">
        <v>316</v>
      </c>
      <c r="G17" s="1"/>
      <c r="I17" s="1" t="s">
        <v>20</v>
      </c>
      <c r="J17" s="1" t="s">
        <v>317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1" t="str">
        <f aca="false">LEFT(old!C18, SEARCH(":", old!C18, 1) - 1)</f>
        <v>Housings_DFN_QFN</v>
      </c>
      <c r="B18" s="1" t="s">
        <v>328</v>
      </c>
      <c r="C18" s="1" t="s">
        <v>385</v>
      </c>
      <c r="D18" s="1" t="s">
        <v>330</v>
      </c>
      <c r="E18" s="2" t="s">
        <v>331</v>
      </c>
      <c r="F18" s="1" t="s">
        <v>332</v>
      </c>
      <c r="G18" s="1"/>
      <c r="I18" s="1" t="s">
        <v>20</v>
      </c>
      <c r="J18" s="1" t="s">
        <v>333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1" t="str">
        <f aca="false">LEFT(old!C19, SEARCH(":", old!C19, 1) - 1)</f>
        <v>Inductors_SMD</v>
      </c>
      <c r="B19" s="1" t="s">
        <v>164</v>
      </c>
      <c r="C19" s="1" t="s">
        <v>386</v>
      </c>
      <c r="D19" s="1" t="s">
        <v>220</v>
      </c>
      <c r="E19" s="2" t="s">
        <v>220</v>
      </c>
      <c r="F19" s="1" t="s">
        <v>193</v>
      </c>
      <c r="H19" s="0"/>
      <c r="I19" s="1" t="s">
        <v>20</v>
      </c>
      <c r="J19" s="1" t="s">
        <v>221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1" t="str">
        <f aca="false">LEFT(old!C20, SEARCH(":", old!C20, 1) - 1)</f>
        <v>LEDs</v>
      </c>
      <c r="B20" s="1" t="s">
        <v>164</v>
      </c>
      <c r="C20" s="1" t="s">
        <v>387</v>
      </c>
      <c r="D20" s="1" t="s">
        <v>223</v>
      </c>
      <c r="E20" s="2" t="s">
        <v>388</v>
      </c>
      <c r="F20" s="1" t="s">
        <v>225</v>
      </c>
      <c r="G20" s="1"/>
      <c r="I20" s="1" t="s">
        <v>20</v>
      </c>
      <c r="J20" s="1" t="s">
        <v>226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1" t="str">
        <f aca="false">LEFT(old!C21, SEARCH(":", old!C21, 1) - 1)</f>
        <v>LEDs</v>
      </c>
      <c r="B21" s="1" t="s">
        <v>164</v>
      </c>
      <c r="C21" s="1" t="s">
        <v>387</v>
      </c>
      <c r="D21" s="1" t="s">
        <v>233</v>
      </c>
      <c r="E21" s="2" t="s">
        <v>234</v>
      </c>
      <c r="F21" s="1" t="s">
        <v>225</v>
      </c>
      <c r="G21" s="1"/>
      <c r="I21" s="1" t="s">
        <v>20</v>
      </c>
      <c r="J21" s="1" t="s">
        <v>235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1" t="str">
        <f aca="false">LEFT(old!C22, SEARCH(":", old!C22, 1) - 1)</f>
        <v>LEDs</v>
      </c>
      <c r="B22" s="1" t="s">
        <v>164</v>
      </c>
      <c r="C22" s="1" t="s">
        <v>387</v>
      </c>
      <c r="D22" s="1" t="s">
        <v>389</v>
      </c>
      <c r="E22" s="2" t="s">
        <v>388</v>
      </c>
      <c r="F22" s="1" t="s">
        <v>225</v>
      </c>
      <c r="G22" s="1"/>
      <c r="I22" s="1" t="s">
        <v>20</v>
      </c>
      <c r="J22" s="1" t="s">
        <v>390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1" t="str">
        <f aca="false">LEFT(old!C23, SEARCH(":", old!C23, 1) - 1)</f>
        <v>Measurement_Points</v>
      </c>
      <c r="B23" s="1" t="s">
        <v>356</v>
      </c>
      <c r="C23" s="1" t="s">
        <v>391</v>
      </c>
      <c r="D23" s="1" t="s">
        <v>353</v>
      </c>
      <c r="H23" s="1" t="s">
        <v>361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1" t="str">
        <f aca="false">LEFT(old!C24, SEARCH(":", old!C24, 1) - 1)</f>
        <v>Oddities</v>
      </c>
      <c r="B24" s="1" t="s">
        <v>337</v>
      </c>
      <c r="C24" s="1" t="s">
        <v>392</v>
      </c>
      <c r="D24" s="1" t="s">
        <v>350</v>
      </c>
      <c r="I24" s="1" t="s">
        <v>20</v>
      </c>
      <c r="J24" s="0"/>
      <c r="K24" s="1" t="s">
        <v>340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1" t="str">
        <f aca="false">LEFT(old!C25, SEARCH(":", old!C25, 1) - 1)</f>
        <v>Oddities</v>
      </c>
      <c r="B25" s="1" t="s">
        <v>337</v>
      </c>
      <c r="C25" s="1" t="s">
        <v>392</v>
      </c>
      <c r="D25" s="1" t="s">
        <v>349</v>
      </c>
      <c r="I25" s="1" t="s">
        <v>20</v>
      </c>
      <c r="J25" s="0"/>
      <c r="K25" s="1" t="s">
        <v>340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1" t="str">
        <f aca="false">LEFT(old!C26, SEARCH(":", old!C26, 1) - 1)</f>
        <v>Oddities</v>
      </c>
      <c r="B26" s="1" t="s">
        <v>337</v>
      </c>
      <c r="C26" s="1" t="s">
        <v>392</v>
      </c>
      <c r="D26" s="1" t="s">
        <v>347</v>
      </c>
      <c r="I26" s="1" t="s">
        <v>20</v>
      </c>
      <c r="J26" s="0"/>
      <c r="K26" s="1" t="s">
        <v>340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1" t="str">
        <f aca="false">LEFT(old!C27, SEARCH(":", old!C27, 1) - 1)</f>
        <v>Oddities</v>
      </c>
      <c r="B27" s="1" t="s">
        <v>337</v>
      </c>
      <c r="C27" s="1" t="s">
        <v>392</v>
      </c>
      <c r="D27" s="1" t="s">
        <v>346</v>
      </c>
      <c r="I27" s="1" t="s">
        <v>20</v>
      </c>
      <c r="J27" s="0"/>
      <c r="K27" s="1" t="s">
        <v>340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1" t="str">
        <f aca="false">LEFT(old!C28, SEARCH(":", old!C28, 1) - 1)</f>
        <v>Oddities</v>
      </c>
      <c r="B28" s="1" t="s">
        <v>337</v>
      </c>
      <c r="C28" s="1" t="s">
        <v>392</v>
      </c>
      <c r="D28" s="1" t="s">
        <v>348</v>
      </c>
      <c r="I28" s="1" t="s">
        <v>20</v>
      </c>
      <c r="J28" s="0"/>
      <c r="K28" s="1" t="s">
        <v>340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1" t="str">
        <f aca="false">LEFT(old!C29, SEARCH(":", old!C29, 1) - 1)</f>
        <v>Resistors_SMD</v>
      </c>
      <c r="B29" s="1" t="s">
        <v>164</v>
      </c>
      <c r="C29" s="1" t="s">
        <v>393</v>
      </c>
      <c r="D29" s="1" t="s">
        <v>240</v>
      </c>
      <c r="E29" s="2" t="s">
        <v>241</v>
      </c>
      <c r="F29" s="1" t="s">
        <v>242</v>
      </c>
      <c r="G29" s="1"/>
      <c r="I29" s="1" t="s">
        <v>20</v>
      </c>
      <c r="J29" s="1" t="s">
        <v>243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1" t="str">
        <f aca="false">LEFT(old!C30, SEARCH(":", old!C30, 1) - 1)</f>
        <v>Resistors_SMD</v>
      </c>
      <c r="B30" s="1" t="s">
        <v>164</v>
      </c>
      <c r="C30" s="1" t="s">
        <v>393</v>
      </c>
      <c r="D30" s="1" t="s">
        <v>247</v>
      </c>
      <c r="E30" s="2" t="s">
        <v>245</v>
      </c>
      <c r="F30" s="1" t="s">
        <v>242</v>
      </c>
      <c r="G30" s="1"/>
      <c r="I30" s="1" t="s">
        <v>20</v>
      </c>
      <c r="J30" s="1" t="s">
        <v>246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1" t="str">
        <f aca="false">LEFT(old!C31, SEARCH(":", old!C31, 1) - 1)</f>
        <v>Resistors_SMD</v>
      </c>
      <c r="B31" s="1" t="s">
        <v>164</v>
      </c>
      <c r="C31" s="1" t="s">
        <v>393</v>
      </c>
      <c r="D31" s="1" t="s">
        <v>244</v>
      </c>
      <c r="E31" s="2" t="s">
        <v>245</v>
      </c>
      <c r="F31" s="1" t="s">
        <v>242</v>
      </c>
      <c r="G31" s="1"/>
      <c r="I31" s="1" t="s">
        <v>20</v>
      </c>
      <c r="J31" s="1" t="s">
        <v>246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1" t="str">
        <f aca="false">LEFT(old!C32, SEARCH(":", old!C32, 1) - 1)</f>
        <v>Resistors_SMD</v>
      </c>
      <c r="B32" s="1" t="s">
        <v>164</v>
      </c>
      <c r="C32" s="1" t="s">
        <v>393</v>
      </c>
      <c r="D32" s="1" t="s">
        <v>248</v>
      </c>
      <c r="E32" s="2" t="s">
        <v>249</v>
      </c>
      <c r="F32" s="1" t="s">
        <v>242</v>
      </c>
      <c r="G32" s="1"/>
      <c r="I32" s="1" t="s">
        <v>20</v>
      </c>
      <c r="J32" s="1" t="s">
        <v>250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1" t="str">
        <f aca="false">LEFT(old!C33, SEARCH(":", old!C33, 1) - 1)</f>
        <v>Resistors_SMD</v>
      </c>
      <c r="B33" s="1" t="s">
        <v>164</v>
      </c>
      <c r="C33" s="1" t="s">
        <v>393</v>
      </c>
      <c r="D33" s="1" t="s">
        <v>283</v>
      </c>
      <c r="E33" s="2" t="s">
        <v>394</v>
      </c>
      <c r="F33" s="1" t="s">
        <v>242</v>
      </c>
      <c r="G33" s="1"/>
      <c r="I33" s="1" t="s">
        <v>20</v>
      </c>
      <c r="J33" s="1" t="s">
        <v>284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1" t="str">
        <f aca="false">LEFT(old!C34, SEARCH(":", old!C34, 1) - 1)</f>
        <v>Resistors_SMD</v>
      </c>
      <c r="B34" s="1" t="s">
        <v>164</v>
      </c>
      <c r="C34" s="1" t="s">
        <v>393</v>
      </c>
      <c r="D34" s="1" t="s">
        <v>254</v>
      </c>
      <c r="E34" s="2" t="s">
        <v>255</v>
      </c>
      <c r="F34" s="1" t="s">
        <v>242</v>
      </c>
      <c r="G34" s="1"/>
      <c r="I34" s="1" t="s">
        <v>20</v>
      </c>
      <c r="J34" s="1" t="s">
        <v>256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1" t="str">
        <f aca="false">LEFT(old!C35, SEARCH(":", old!C35, 1) - 1)</f>
        <v>Resistors_SMD</v>
      </c>
      <c r="B35" s="1" t="s">
        <v>164</v>
      </c>
      <c r="C35" s="1" t="s">
        <v>393</v>
      </c>
      <c r="D35" s="1" t="s">
        <v>257</v>
      </c>
      <c r="E35" s="2" t="s">
        <v>258</v>
      </c>
      <c r="F35" s="1" t="s">
        <v>242</v>
      </c>
      <c r="G35" s="1"/>
      <c r="I35" s="1" t="s">
        <v>20</v>
      </c>
      <c r="J35" s="1" t="s">
        <v>259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1" t="str">
        <f aca="false">LEFT(old!C36, SEARCH(":", old!C36, 1) - 1)</f>
        <v>Resistors_SMD</v>
      </c>
      <c r="B36" s="1" t="s">
        <v>164</v>
      </c>
      <c r="C36" s="1" t="s">
        <v>393</v>
      </c>
      <c r="D36" s="1" t="s">
        <v>395</v>
      </c>
      <c r="E36" s="2" t="s">
        <v>261</v>
      </c>
      <c r="F36" s="1" t="s">
        <v>242</v>
      </c>
      <c r="H36" s="0"/>
      <c r="I36" s="1" t="s">
        <v>20</v>
      </c>
      <c r="J36" s="1" t="s">
        <v>262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1" t="str">
        <f aca="false">LEFT(old!C37, SEARCH(":", old!C37, 1) - 1)</f>
        <v>Resistors_SMD</v>
      </c>
      <c r="B37" s="1" t="s">
        <v>164</v>
      </c>
      <c r="C37" s="1" t="s">
        <v>393</v>
      </c>
      <c r="D37" s="1" t="s">
        <v>263</v>
      </c>
      <c r="E37" s="2" t="s">
        <v>264</v>
      </c>
      <c r="F37" s="1" t="s">
        <v>242</v>
      </c>
      <c r="G37" s="1"/>
      <c r="I37" s="1" t="s">
        <v>20</v>
      </c>
      <c r="J37" s="1" t="s">
        <v>265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1" t="str">
        <f aca="false">LEFT(old!C38, SEARCH(":", old!C38, 1) - 1)</f>
        <v>Resistors_SMD</v>
      </c>
      <c r="B38" s="1" t="s">
        <v>164</v>
      </c>
      <c r="C38" s="1" t="s">
        <v>393</v>
      </c>
      <c r="D38" s="1" t="s">
        <v>285</v>
      </c>
      <c r="E38" s="2" t="s">
        <v>264</v>
      </c>
      <c r="F38" s="1" t="s">
        <v>242</v>
      </c>
      <c r="H38" s="0"/>
      <c r="I38" s="1" t="s">
        <v>20</v>
      </c>
      <c r="J38" s="1" t="s">
        <v>265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1" t="str">
        <f aca="false">LEFT(old!C39, SEARCH(":", old!C39, 1) - 1)</f>
        <v>Resistors_SMD</v>
      </c>
      <c r="B39" s="1" t="s">
        <v>164</v>
      </c>
      <c r="C39" s="1" t="s">
        <v>393</v>
      </c>
      <c r="D39" s="1" t="s">
        <v>266</v>
      </c>
      <c r="E39" s="2" t="s">
        <v>267</v>
      </c>
      <c r="F39" s="1" t="s">
        <v>242</v>
      </c>
      <c r="G39" s="1"/>
      <c r="I39" s="1" t="s">
        <v>20</v>
      </c>
      <c r="J39" s="1" t="s">
        <v>268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1" t="str">
        <f aca="false">LEFT(old!C40, SEARCH(":", old!C40, 1) - 1)</f>
        <v>Resistors_SMD</v>
      </c>
      <c r="B40" s="1" t="s">
        <v>164</v>
      </c>
      <c r="C40" s="1" t="s">
        <v>393</v>
      </c>
      <c r="D40" s="1" t="s">
        <v>396</v>
      </c>
      <c r="E40" s="2" t="n">
        <v>742792641</v>
      </c>
      <c r="F40" s="1" t="s">
        <v>83</v>
      </c>
      <c r="G40" s="1"/>
      <c r="I40" s="1" t="s">
        <v>20</v>
      </c>
      <c r="J40" s="1" t="s">
        <v>397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1" t="str">
        <f aca="false">LEFT(old!C41, SEARCH(":", old!C41, 1) - 1)</f>
        <v>Resistors_SMD</v>
      </c>
      <c r="B41" s="1" t="s">
        <v>164</v>
      </c>
      <c r="C41" s="1" t="s">
        <v>393</v>
      </c>
      <c r="D41" s="1" t="s">
        <v>217</v>
      </c>
      <c r="E41" s="2" t="s">
        <v>192</v>
      </c>
      <c r="F41" s="1" t="s">
        <v>193</v>
      </c>
      <c r="G41" s="1"/>
      <c r="I41" s="1" t="s">
        <v>20</v>
      </c>
      <c r="J41" s="1" t="s">
        <v>194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1" t="str">
        <f aca="false">LEFT(old!C42, SEARCH(":", old!C42, 1) - 1)</f>
        <v>Resistors_SMD</v>
      </c>
      <c r="B42" s="1" t="s">
        <v>164</v>
      </c>
      <c r="C42" s="1" t="s">
        <v>393</v>
      </c>
      <c r="D42" s="1" t="s">
        <v>195</v>
      </c>
      <c r="E42" s="2" t="s">
        <v>398</v>
      </c>
      <c r="F42" s="1" t="s">
        <v>209</v>
      </c>
      <c r="G42" s="1"/>
      <c r="I42" s="1" t="s">
        <v>20</v>
      </c>
      <c r="J42" s="1" t="s">
        <v>399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1" t="str">
        <f aca="false">LEFT(old!C43, SEARCH(":", old!C43, 1) - 1)</f>
        <v>RocketScreamKicadLibrary</v>
      </c>
      <c r="B43" s="1" t="s">
        <v>21</v>
      </c>
      <c r="C43" s="1" t="s">
        <v>400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1" t="str">
        <f aca="false">LEFT(old!C44, SEARCH(":", old!C44, 1) - 1)</f>
        <v>RocketScreamKicadLibrary</v>
      </c>
      <c r="B44" s="1" t="s">
        <v>21</v>
      </c>
      <c r="C44" s="1" t="s">
        <v>401</v>
      </c>
      <c r="D44" s="1" t="s">
        <v>75</v>
      </c>
      <c r="E44" s="2" t="s">
        <v>76</v>
      </c>
      <c r="I44" s="1" t="s">
        <v>20</v>
      </c>
      <c r="J44" s="1" t="s">
        <v>76</v>
      </c>
      <c r="K44" s="1" t="s">
        <v>77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1" t="str">
        <f aca="false">LEFT(old!C45, SEARCH(":", old!C45, 1) - 1)</f>
        <v>RocketScreamKicadLibrary</v>
      </c>
      <c r="B45" s="1" t="s">
        <v>21</v>
      </c>
      <c r="C45" s="1" t="s">
        <v>402</v>
      </c>
      <c r="D45" s="1" t="s">
        <v>79</v>
      </c>
      <c r="E45" s="2" t="s">
        <v>80</v>
      </c>
      <c r="F45" s="1" t="s">
        <v>36</v>
      </c>
      <c r="G45" s="1"/>
      <c r="I45" s="1" t="s">
        <v>20</v>
      </c>
      <c r="J45" s="1" t="s">
        <v>81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1" t="str">
        <f aca="false">LEFT(old!C46, SEARCH(":", old!C46, 1) - 1)</f>
        <v>RocketScreamKicadLibrary</v>
      </c>
      <c r="B46" s="1" t="s">
        <v>85</v>
      </c>
      <c r="C46" s="1" t="s">
        <v>403</v>
      </c>
      <c r="D46" s="1" t="s">
        <v>87</v>
      </c>
      <c r="E46" s="2" t="s">
        <v>88</v>
      </c>
      <c r="F46" s="1" t="s">
        <v>89</v>
      </c>
      <c r="G46" s="1"/>
      <c r="I46" s="1" t="s">
        <v>20</v>
      </c>
      <c r="J46" s="1" t="s">
        <v>90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1" t="str">
        <f aca="false">LEFT(old!C47, SEARCH(":", old!C47, 1) - 1)</f>
        <v>RocketScreamKicadLibrary</v>
      </c>
      <c r="B47" s="1" t="s">
        <v>91</v>
      </c>
      <c r="C47" s="1" t="s">
        <v>404</v>
      </c>
      <c r="D47" s="1" t="s">
        <v>102</v>
      </c>
      <c r="E47" s="2" t="s">
        <v>102</v>
      </c>
      <c r="F47" s="1" t="s">
        <v>103</v>
      </c>
      <c r="G47" s="1"/>
      <c r="I47" s="1" t="s">
        <v>20</v>
      </c>
      <c r="J47" s="1" t="s">
        <v>104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1" t="str">
        <f aca="false">LEFT(old!C48, SEARCH(":", old!C48, 1) - 1)</f>
        <v>RocketScreamKicadLibrary</v>
      </c>
      <c r="B48" s="1" t="s">
        <v>91</v>
      </c>
      <c r="C48" s="1" t="s">
        <v>405</v>
      </c>
      <c r="D48" s="1" t="s">
        <v>110</v>
      </c>
      <c r="E48" s="2" t="s">
        <v>111</v>
      </c>
      <c r="F48" s="1" t="s">
        <v>112</v>
      </c>
      <c r="G48" s="1"/>
      <c r="I48" s="1" t="s">
        <v>20</v>
      </c>
      <c r="J48" s="1" t="s">
        <v>113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1" t="str">
        <f aca="false">LEFT(old!C49, SEARCH(":", old!C49, 1) - 1)</f>
        <v>RocketScreamKicadLibrary</v>
      </c>
      <c r="B49" s="1" t="s">
        <v>91</v>
      </c>
      <c r="C49" s="1" t="s">
        <v>405</v>
      </c>
      <c r="D49" s="1" t="s">
        <v>114</v>
      </c>
      <c r="E49" s="2" t="s">
        <v>114</v>
      </c>
      <c r="F49" s="1" t="s">
        <v>115</v>
      </c>
      <c r="G49" s="1"/>
      <c r="I49" s="1" t="s">
        <v>20</v>
      </c>
      <c r="J49" s="1" t="s">
        <v>116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1" t="str">
        <f aca="false">LEFT(old!C50, SEARCH(":", old!C50, 1) - 1)</f>
        <v>RocketScreamKicadLibrary</v>
      </c>
      <c r="B50" s="1" t="s">
        <v>91</v>
      </c>
      <c r="C50" s="1" t="s">
        <v>406</v>
      </c>
      <c r="D50" s="1" t="s">
        <v>139</v>
      </c>
      <c r="E50" s="2" t="s">
        <v>139</v>
      </c>
      <c r="F50" s="1" t="s">
        <v>140</v>
      </c>
      <c r="G50" s="1"/>
      <c r="I50" s="1" t="s">
        <v>20</v>
      </c>
      <c r="J50" s="1" t="s">
        <v>141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1" t="str">
        <f aca="false">LEFT(old!C51, SEARCH(":", old!C51, 1) - 1)</f>
        <v>RocketScreamKicadLibrary</v>
      </c>
      <c r="B51" s="1" t="s">
        <v>154</v>
      </c>
      <c r="C51" s="1" t="s">
        <v>407</v>
      </c>
      <c r="D51" s="1" t="s">
        <v>156</v>
      </c>
      <c r="E51" s="2" t="s">
        <v>157</v>
      </c>
      <c r="F51" s="1" t="s">
        <v>158</v>
      </c>
      <c r="G51" s="1"/>
      <c r="I51" s="1" t="s">
        <v>20</v>
      </c>
      <c r="J51" s="1" t="s">
        <v>159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1" t="str">
        <f aca="false">LEFT(old!C52, SEARCH(":", old!C52, 1) - 1)</f>
        <v>RocketScreamKicadLibrary</v>
      </c>
      <c r="B52" s="1" t="s">
        <v>154</v>
      </c>
      <c r="C52" s="1" t="s">
        <v>408</v>
      </c>
      <c r="D52" s="1" t="s">
        <v>161</v>
      </c>
      <c r="E52" s="2" t="s">
        <v>162</v>
      </c>
      <c r="F52" s="1" t="s">
        <v>158</v>
      </c>
      <c r="H52" s="0"/>
      <c r="I52" s="1" t="s">
        <v>20</v>
      </c>
      <c r="J52" s="1" t="s">
        <v>163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1" t="str">
        <f aca="false">LEFT(old!C53, SEARCH(":", old!C53, 1) - 1)</f>
        <v>RocketScreamKicadLibrary</v>
      </c>
      <c r="B53" s="1" t="s">
        <v>164</v>
      </c>
      <c r="C53" s="1" t="s">
        <v>409</v>
      </c>
      <c r="D53" s="1" t="s">
        <v>171</v>
      </c>
      <c r="E53" s="2" t="s">
        <v>172</v>
      </c>
      <c r="F53" s="1" t="s">
        <v>173</v>
      </c>
      <c r="G53" s="1"/>
      <c r="I53" s="1" t="s">
        <v>20</v>
      </c>
      <c r="J53" s="1" t="s">
        <v>174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1" t="str">
        <f aca="false">LEFT(old!C54, SEARCH(":", old!C54, 1) - 1)</f>
        <v>RocketScreamKicadLibrary</v>
      </c>
      <c r="B54" s="1" t="s">
        <v>164</v>
      </c>
      <c r="C54" s="1" t="s">
        <v>409</v>
      </c>
      <c r="D54" s="1" t="s">
        <v>175</v>
      </c>
      <c r="E54" s="2" t="s">
        <v>176</v>
      </c>
      <c r="F54" s="1" t="s">
        <v>173</v>
      </c>
      <c r="H54" s="0"/>
      <c r="I54" s="1" t="s">
        <v>20</v>
      </c>
      <c r="J54" s="1" t="s">
        <v>177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1" t="str">
        <f aca="false">LEFT(old!C55, SEARCH(":", old!C55, 1) - 1)</f>
        <v>RocketScreamKicadLibrary</v>
      </c>
      <c r="B55" s="1" t="s">
        <v>164</v>
      </c>
      <c r="C55" s="1" t="s">
        <v>409</v>
      </c>
      <c r="D55" s="1" t="s">
        <v>178</v>
      </c>
      <c r="E55" s="2" t="s">
        <v>179</v>
      </c>
      <c r="F55" s="1" t="s">
        <v>173</v>
      </c>
      <c r="G55" s="1"/>
      <c r="I55" s="1" t="s">
        <v>20</v>
      </c>
      <c r="J55" s="1" t="s">
        <v>180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1" t="str">
        <f aca="false">LEFT(old!C56, SEARCH(":", old!C56, 1) - 1)</f>
        <v>RocketScreamKicadLibrary</v>
      </c>
      <c r="B56" s="1" t="s">
        <v>164</v>
      </c>
      <c r="C56" s="1" t="s">
        <v>409</v>
      </c>
      <c r="D56" s="1" t="s">
        <v>181</v>
      </c>
      <c r="E56" s="2" t="s">
        <v>182</v>
      </c>
      <c r="F56" s="1" t="s">
        <v>173</v>
      </c>
      <c r="G56" s="1"/>
      <c r="I56" s="1" t="s">
        <v>20</v>
      </c>
      <c r="J56" s="1" t="s">
        <v>183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1" t="str">
        <f aca="false">LEFT(old!C57, SEARCH(":", old!C57, 1) - 1)</f>
        <v>RocketScreamKicadLibrary</v>
      </c>
      <c r="B57" s="1" t="s">
        <v>164</v>
      </c>
      <c r="C57" s="1" t="s">
        <v>409</v>
      </c>
      <c r="D57" s="1" t="s">
        <v>215</v>
      </c>
      <c r="E57" s="2" t="s">
        <v>200</v>
      </c>
      <c r="F57" s="1" t="s">
        <v>197</v>
      </c>
      <c r="G57" s="1"/>
      <c r="I57" s="1" t="s">
        <v>20</v>
      </c>
      <c r="J57" s="1" t="s">
        <v>216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1" t="str">
        <f aca="false">LEFT(old!C58, SEARCH(":", old!C58, 1) - 1)</f>
        <v>RocketScreamKicadLibrary</v>
      </c>
      <c r="B58" s="1" t="s">
        <v>164</v>
      </c>
      <c r="C58" s="1" t="s">
        <v>409</v>
      </c>
      <c r="D58" s="1" t="s">
        <v>211</v>
      </c>
      <c r="E58" s="2" t="s">
        <v>185</v>
      </c>
      <c r="F58" s="1" t="s">
        <v>173</v>
      </c>
      <c r="G58" s="1"/>
      <c r="I58" s="1" t="s">
        <v>20</v>
      </c>
      <c r="J58" s="1" t="s">
        <v>186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1" t="str">
        <f aca="false">LEFT(old!C59, SEARCH(":", old!C59, 1) - 1)</f>
        <v>RocketScreamKicadLibrary</v>
      </c>
      <c r="B59" s="1" t="s">
        <v>164</v>
      </c>
      <c r="C59" s="1" t="s">
        <v>409</v>
      </c>
      <c r="D59" s="1" t="s">
        <v>184</v>
      </c>
      <c r="E59" s="2" t="s">
        <v>185</v>
      </c>
      <c r="F59" s="1" t="s">
        <v>173</v>
      </c>
      <c r="G59" s="1"/>
      <c r="I59" s="1" t="s">
        <v>20</v>
      </c>
      <c r="J59" s="1" t="s">
        <v>186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1" t="str">
        <f aca="false">LEFT(old!C60, SEARCH(":", old!C60, 1) - 1)</f>
        <v>RocketScreamKicadLibrary</v>
      </c>
      <c r="B60" s="1" t="s">
        <v>164</v>
      </c>
      <c r="C60" s="1" t="s">
        <v>409</v>
      </c>
      <c r="D60" s="1" t="s">
        <v>212</v>
      </c>
      <c r="E60" s="2" t="s">
        <v>185</v>
      </c>
      <c r="F60" s="1" t="s">
        <v>173</v>
      </c>
      <c r="G60" s="1"/>
      <c r="I60" s="1" t="s">
        <v>20</v>
      </c>
      <c r="J60" s="1" t="s">
        <v>213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1" t="str">
        <f aca="false">LEFT(old!C61, SEARCH(":", old!C61, 1) - 1)</f>
        <v>RocketScreamKicadLibrary</v>
      </c>
      <c r="B61" s="1" t="s">
        <v>164</v>
      </c>
      <c r="C61" s="1" t="s">
        <v>409</v>
      </c>
      <c r="D61" s="1" t="s">
        <v>218</v>
      </c>
      <c r="E61" s="2" t="s">
        <v>410</v>
      </c>
      <c r="F61" s="1" t="s">
        <v>411</v>
      </c>
      <c r="G61" s="1"/>
      <c r="I61" s="1" t="s">
        <v>20</v>
      </c>
      <c r="J61" s="1" t="s">
        <v>412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1" t="str">
        <f aca="false">LEFT(old!C62, SEARCH(":", old!C62, 1) - 1)</f>
        <v>RocketScreamKicadLibrary</v>
      </c>
      <c r="B62" s="1" t="s">
        <v>164</v>
      </c>
      <c r="C62" s="1" t="s">
        <v>409</v>
      </c>
      <c r="D62" s="1" t="s">
        <v>187</v>
      </c>
      <c r="E62" s="2" t="s">
        <v>188</v>
      </c>
      <c r="F62" s="1" t="s">
        <v>189</v>
      </c>
      <c r="G62" s="1"/>
      <c r="I62" s="1" t="s">
        <v>20</v>
      </c>
      <c r="J62" s="1" t="s">
        <v>190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1" t="str">
        <f aca="false">LEFT(old!C63, SEARCH(":", old!C63, 1) - 1)</f>
        <v>RocketScreamKicadLibrary</v>
      </c>
      <c r="B63" s="1" t="s">
        <v>164</v>
      </c>
      <c r="C63" s="1" t="s">
        <v>409</v>
      </c>
      <c r="D63" s="1" t="s">
        <v>413</v>
      </c>
      <c r="E63" s="2" t="s">
        <v>185</v>
      </c>
      <c r="F63" s="1" t="s">
        <v>173</v>
      </c>
      <c r="G63" s="1"/>
      <c r="I63" s="1" t="s">
        <v>20</v>
      </c>
      <c r="J63" s="1" t="s">
        <v>203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1" t="str">
        <f aca="false">LEFT(old!C64, SEARCH(":", old!C64, 1) - 1)</f>
        <v>RocketScreamKicadLibrary</v>
      </c>
      <c r="B64" s="1" t="s">
        <v>164</v>
      </c>
      <c r="C64" s="1" t="s">
        <v>409</v>
      </c>
      <c r="D64" s="1" t="s">
        <v>191</v>
      </c>
      <c r="E64" s="2" t="s">
        <v>192</v>
      </c>
      <c r="F64" s="1" t="s">
        <v>193</v>
      </c>
      <c r="G64" s="1"/>
      <c r="I64" s="1" t="s">
        <v>20</v>
      </c>
      <c r="J64" s="1" t="s">
        <v>194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1" t="str">
        <f aca="false">LEFT(old!C65, SEARCH(":", old!C65, 1) - 1)</f>
        <v>RocketScreamKicadLibrary</v>
      </c>
      <c r="B65" s="1" t="s">
        <v>164</v>
      </c>
      <c r="C65" s="1" t="s">
        <v>409</v>
      </c>
      <c r="D65" s="1" t="s">
        <v>195</v>
      </c>
      <c r="E65" s="2" t="s">
        <v>196</v>
      </c>
      <c r="F65" s="1" t="s">
        <v>197</v>
      </c>
      <c r="G65" s="1"/>
      <c r="I65" s="1" t="s">
        <v>20</v>
      </c>
      <c r="J65" s="1" t="s">
        <v>198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1" t="str">
        <f aca="false">LEFT(old!C66, SEARCH(":", old!C66, 1) - 1)</f>
        <v>RocketScreamKicadLibrary</v>
      </c>
      <c r="B66" s="1" t="s">
        <v>164</v>
      </c>
      <c r="C66" s="1" t="s">
        <v>409</v>
      </c>
      <c r="D66" s="1" t="s">
        <v>214</v>
      </c>
      <c r="E66" s="2" t="s">
        <v>200</v>
      </c>
      <c r="F66" s="1" t="s">
        <v>197</v>
      </c>
      <c r="G66" s="1"/>
      <c r="I66" s="1" t="s">
        <v>20</v>
      </c>
      <c r="J66" s="1" t="s">
        <v>201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1" t="str">
        <f aca="false">LEFT(old!C67, SEARCH(":", old!C67, 1) - 1)</f>
        <v>RocketScreamKicadLibrary</v>
      </c>
      <c r="B67" s="1" t="s">
        <v>164</v>
      </c>
      <c r="C67" s="1" t="s">
        <v>409</v>
      </c>
      <c r="D67" s="1" t="s">
        <v>199</v>
      </c>
      <c r="E67" s="2" t="s">
        <v>200</v>
      </c>
      <c r="F67" s="1" t="s">
        <v>197</v>
      </c>
      <c r="G67" s="1"/>
      <c r="I67" s="1" t="s">
        <v>20</v>
      </c>
      <c r="J67" s="1" t="s">
        <v>201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1" t="str">
        <f aca="false">LEFT(old!C68, SEARCH(":", old!C68, 1) - 1)</f>
        <v>RocketScreamKicadLibrary</v>
      </c>
      <c r="B68" s="1" t="s">
        <v>164</v>
      </c>
      <c r="C68" s="1" t="s">
        <v>414</v>
      </c>
      <c r="D68" s="1" t="s">
        <v>415</v>
      </c>
      <c r="E68" s="2" t="s">
        <v>415</v>
      </c>
      <c r="F68" s="1" t="s">
        <v>197</v>
      </c>
      <c r="G68" s="1"/>
      <c r="I68" s="1" t="s">
        <v>20</v>
      </c>
      <c r="J68" s="1" t="s">
        <v>416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1" t="str">
        <f aca="false">LEFT(old!C69, SEARCH(":", old!C69, 1) - 1)</f>
        <v>RocketScreamKicadLibrary</v>
      </c>
      <c r="B69" s="1" t="s">
        <v>164</v>
      </c>
      <c r="C69" s="1" t="s">
        <v>417</v>
      </c>
      <c r="D69" s="1" t="s">
        <v>220</v>
      </c>
      <c r="E69" s="2" t="s">
        <v>220</v>
      </c>
      <c r="F69" s="1" t="s">
        <v>193</v>
      </c>
      <c r="G69" s="1"/>
      <c r="I69" s="1" t="s">
        <v>20</v>
      </c>
      <c r="J69" s="1" t="s">
        <v>221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1" t="str">
        <f aca="false">LEFT(old!C70, SEARCH(":", old!C70, 1) - 1)</f>
        <v>RocketScreamKicadLibrary</v>
      </c>
      <c r="B70" s="1" t="s">
        <v>164</v>
      </c>
      <c r="C70" s="1" t="s">
        <v>417</v>
      </c>
      <c r="D70" s="1" t="s">
        <v>415</v>
      </c>
      <c r="E70" s="2" t="s">
        <v>415</v>
      </c>
      <c r="F70" s="1" t="s">
        <v>197</v>
      </c>
      <c r="G70" s="1"/>
      <c r="I70" s="1" t="s">
        <v>20</v>
      </c>
      <c r="J70" s="1" t="s">
        <v>416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1" t="str">
        <f aca="false">LEFT(old!C71, SEARCH(":", old!C71, 1) - 1)</f>
        <v>RocketScreamKicadLibrary</v>
      </c>
      <c r="B71" s="1" t="s">
        <v>164</v>
      </c>
      <c r="C71" s="1" t="s">
        <v>418</v>
      </c>
      <c r="D71" s="1" t="s">
        <v>223</v>
      </c>
      <c r="E71" s="2" t="s">
        <v>224</v>
      </c>
      <c r="F71" s="1" t="s">
        <v>225</v>
      </c>
      <c r="G71" s="1"/>
      <c r="I71" s="1" t="s">
        <v>20</v>
      </c>
      <c r="J71" s="1" t="s">
        <v>226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1" t="str">
        <f aca="false">LEFT(old!C72, SEARCH(":", old!C72, 1) - 1)</f>
        <v>RocketScreamKicadLibrary</v>
      </c>
      <c r="B72" s="1" t="s">
        <v>164</v>
      </c>
      <c r="C72" s="1" t="s">
        <v>418</v>
      </c>
      <c r="D72" s="1" t="s">
        <v>227</v>
      </c>
      <c r="E72" s="2" t="s">
        <v>228</v>
      </c>
      <c r="F72" s="1" t="s">
        <v>225</v>
      </c>
      <c r="G72" s="1"/>
      <c r="I72" s="1" t="s">
        <v>20</v>
      </c>
      <c r="J72" s="1" t="s">
        <v>229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1" t="str">
        <f aca="false">LEFT(old!C73, SEARCH(":", old!C73, 1) - 1)</f>
        <v>RocketScreamKicadLibrary</v>
      </c>
      <c r="B73" s="1" t="s">
        <v>164</v>
      </c>
      <c r="C73" s="1" t="s">
        <v>418</v>
      </c>
      <c r="D73" s="1" t="s">
        <v>230</v>
      </c>
      <c r="E73" s="2" t="s">
        <v>231</v>
      </c>
      <c r="F73" s="1" t="s">
        <v>225</v>
      </c>
      <c r="G73" s="1"/>
      <c r="I73" s="1" t="s">
        <v>20</v>
      </c>
      <c r="J73" s="1" t="s">
        <v>232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1" t="str">
        <f aca="false">LEFT(old!C74, SEARCH(":", old!C74, 1) - 1)</f>
        <v>RocketScreamKicadLibrary</v>
      </c>
      <c r="B74" s="1" t="s">
        <v>164</v>
      </c>
      <c r="C74" s="1" t="s">
        <v>418</v>
      </c>
      <c r="D74" s="1" t="s">
        <v>233</v>
      </c>
      <c r="E74" s="2" t="s">
        <v>234</v>
      </c>
      <c r="F74" s="1" t="s">
        <v>225</v>
      </c>
      <c r="G74" s="1"/>
      <c r="I74" s="1" t="s">
        <v>20</v>
      </c>
      <c r="J74" s="1" t="s">
        <v>235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1" t="str">
        <f aca="false">LEFT(old!C75, SEARCH(":", old!C75, 1) - 1)</f>
        <v>RocketScreamKicadLibrary</v>
      </c>
      <c r="B75" s="1" t="s">
        <v>164</v>
      </c>
      <c r="C75" s="1" t="s">
        <v>418</v>
      </c>
      <c r="D75" s="1" t="s">
        <v>389</v>
      </c>
      <c r="E75" s="2" t="s">
        <v>388</v>
      </c>
      <c r="F75" s="1" t="s">
        <v>225</v>
      </c>
      <c r="G75" s="1"/>
      <c r="I75" s="1" t="s">
        <v>20</v>
      </c>
      <c r="J75" s="1" t="s">
        <v>390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1" t="str">
        <f aca="false">LEFT(old!C76, SEARCH(":", old!C76, 1) - 1)</f>
        <v>RocketScreamKicadLibrary</v>
      </c>
      <c r="B76" s="1" t="s">
        <v>164</v>
      </c>
      <c r="C76" s="1" t="s">
        <v>419</v>
      </c>
      <c r="D76" s="1" t="s">
        <v>237</v>
      </c>
      <c r="E76" s="2" t="s">
        <v>237</v>
      </c>
      <c r="F76" s="1" t="s">
        <v>168</v>
      </c>
      <c r="G76" s="1"/>
      <c r="I76" s="1" t="s">
        <v>20</v>
      </c>
      <c r="J76" s="1" t="s">
        <v>238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1" t="str">
        <f aca="false">LEFT(old!C77, SEARCH(":", old!C77, 1) - 1)</f>
        <v>RocketScreamKicadLibrary</v>
      </c>
      <c r="B77" s="1" t="s">
        <v>164</v>
      </c>
      <c r="C77" s="1" t="s">
        <v>420</v>
      </c>
      <c r="D77" s="1" t="s">
        <v>240</v>
      </c>
      <c r="E77" s="2" t="s">
        <v>241</v>
      </c>
      <c r="F77" s="1" t="s">
        <v>242</v>
      </c>
      <c r="G77" s="1"/>
      <c r="I77" s="1" t="s">
        <v>20</v>
      </c>
      <c r="J77" s="1" t="s">
        <v>243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1" t="str">
        <f aca="false">LEFT(old!C78, SEARCH(":", old!C78, 1) - 1)</f>
        <v>RocketScreamKicadLibrary</v>
      </c>
      <c r="B78" s="1" t="s">
        <v>164</v>
      </c>
      <c r="C78" s="1" t="s">
        <v>420</v>
      </c>
      <c r="D78" s="1" t="s">
        <v>247</v>
      </c>
      <c r="E78" s="2" t="s">
        <v>245</v>
      </c>
      <c r="F78" s="1" t="s">
        <v>242</v>
      </c>
      <c r="G78" s="1"/>
      <c r="I78" s="1" t="s">
        <v>20</v>
      </c>
      <c r="J78" s="1" t="s">
        <v>246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1" t="str">
        <f aca="false">LEFT(old!C79, SEARCH(":", old!C79, 1) - 1)</f>
        <v>RocketScreamKicadLibrary</v>
      </c>
      <c r="B79" s="1" t="s">
        <v>164</v>
      </c>
      <c r="C79" s="1" t="s">
        <v>420</v>
      </c>
      <c r="D79" s="1" t="s">
        <v>244</v>
      </c>
      <c r="E79" s="2" t="s">
        <v>245</v>
      </c>
      <c r="F79" s="1" t="s">
        <v>242</v>
      </c>
      <c r="G79" s="1"/>
      <c r="I79" s="1" t="s">
        <v>20</v>
      </c>
      <c r="J79" s="1" t="s">
        <v>246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1" t="str">
        <f aca="false">LEFT(old!C80, SEARCH(":", old!C80, 1) - 1)</f>
        <v>RocketScreamKicadLibrary</v>
      </c>
      <c r="B80" s="1" t="s">
        <v>164</v>
      </c>
      <c r="C80" s="1" t="s">
        <v>420</v>
      </c>
      <c r="D80" s="1" t="s">
        <v>248</v>
      </c>
      <c r="E80" s="2" t="s">
        <v>249</v>
      </c>
      <c r="F80" s="1" t="s">
        <v>242</v>
      </c>
      <c r="G80" s="1"/>
      <c r="I80" s="1" t="s">
        <v>20</v>
      </c>
      <c r="J80" s="1" t="s">
        <v>250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1" t="str">
        <f aca="false">LEFT(old!C81, SEARCH(":", old!C81, 1) - 1)</f>
        <v>RocketScreamKicadLibrary</v>
      </c>
      <c r="B81" s="1" t="s">
        <v>164</v>
      </c>
      <c r="C81" s="1" t="s">
        <v>420</v>
      </c>
      <c r="D81" s="1" t="s">
        <v>251</v>
      </c>
      <c r="E81" s="2" t="s">
        <v>252</v>
      </c>
      <c r="F81" s="1" t="s">
        <v>242</v>
      </c>
      <c r="G81" s="1"/>
      <c r="I81" s="1" t="s">
        <v>20</v>
      </c>
      <c r="J81" s="1" t="s">
        <v>253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1" t="str">
        <f aca="false">LEFT(old!C82, SEARCH(":", old!C82, 1) - 1)</f>
        <v>RocketScreamKicadLibrary</v>
      </c>
      <c r="B82" s="1" t="s">
        <v>164</v>
      </c>
      <c r="C82" s="1" t="s">
        <v>420</v>
      </c>
      <c r="D82" s="1" t="s">
        <v>254</v>
      </c>
      <c r="E82" s="2" t="s">
        <v>255</v>
      </c>
      <c r="F82" s="1" t="s">
        <v>242</v>
      </c>
      <c r="G82" s="1"/>
      <c r="I82" s="1" t="s">
        <v>20</v>
      </c>
      <c r="J82" s="1" t="s">
        <v>256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1" t="str">
        <f aca="false">LEFT(old!C83, SEARCH(":", old!C83, 1) - 1)</f>
        <v>RocketScreamKicadLibrary</v>
      </c>
      <c r="B83" s="1" t="s">
        <v>164</v>
      </c>
      <c r="C83" s="1" t="s">
        <v>420</v>
      </c>
      <c r="D83" s="1" t="s">
        <v>257</v>
      </c>
      <c r="E83" s="2" t="s">
        <v>258</v>
      </c>
      <c r="F83" s="1" t="s">
        <v>242</v>
      </c>
      <c r="G83" s="1"/>
      <c r="I83" s="1" t="s">
        <v>20</v>
      </c>
      <c r="J83" s="1" t="s">
        <v>259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1" t="str">
        <f aca="false">LEFT(old!C84, SEARCH(":", old!C84, 1) - 1)</f>
        <v>RocketScreamKicadLibrary</v>
      </c>
      <c r="B84" s="1" t="s">
        <v>164</v>
      </c>
      <c r="C84" s="1" t="s">
        <v>420</v>
      </c>
      <c r="D84" s="1" t="s">
        <v>260</v>
      </c>
      <c r="E84" s="2" t="s">
        <v>261</v>
      </c>
      <c r="F84" s="1" t="s">
        <v>242</v>
      </c>
      <c r="G84" s="1"/>
      <c r="I84" s="1" t="s">
        <v>20</v>
      </c>
      <c r="J84" s="1" t="s">
        <v>262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1" t="str">
        <f aca="false">LEFT(old!C85, SEARCH(":", old!C85, 1) - 1)</f>
        <v>RocketScreamKicadLibrary</v>
      </c>
      <c r="B85" s="1" t="s">
        <v>164</v>
      </c>
      <c r="C85" s="1" t="s">
        <v>420</v>
      </c>
      <c r="D85" s="1" t="s">
        <v>263</v>
      </c>
      <c r="E85" s="2" t="s">
        <v>264</v>
      </c>
      <c r="F85" s="1" t="s">
        <v>242</v>
      </c>
      <c r="G85" s="1"/>
      <c r="I85" s="1" t="s">
        <v>20</v>
      </c>
      <c r="J85" s="1" t="s">
        <v>265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1" t="str">
        <f aca="false">LEFT(old!C86, SEARCH(":", old!C86, 1) - 1)</f>
        <v>RocketScreamKicadLibrary</v>
      </c>
      <c r="B86" s="1" t="s">
        <v>164</v>
      </c>
      <c r="C86" s="1" t="s">
        <v>420</v>
      </c>
      <c r="D86" s="1" t="s">
        <v>266</v>
      </c>
      <c r="E86" s="2" t="s">
        <v>267</v>
      </c>
      <c r="F86" s="1" t="s">
        <v>242</v>
      </c>
      <c r="G86" s="1"/>
      <c r="I86" s="1" t="s">
        <v>20</v>
      </c>
      <c r="J86" s="1" t="s">
        <v>268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1" t="str">
        <f aca="false">LEFT(old!C87, SEARCH(":", old!C87, 1) - 1)</f>
        <v>RocketScreamKicadLibrary</v>
      </c>
      <c r="B87" s="1" t="s">
        <v>164</v>
      </c>
      <c r="C87" s="1" t="s">
        <v>420</v>
      </c>
      <c r="D87" s="1" t="s">
        <v>269</v>
      </c>
      <c r="E87" s="2" t="s">
        <v>270</v>
      </c>
      <c r="F87" s="1" t="s">
        <v>271</v>
      </c>
      <c r="G87" s="1"/>
      <c r="I87" s="1" t="s">
        <v>20</v>
      </c>
      <c r="J87" s="1" t="s">
        <v>272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1" t="str">
        <f aca="false">LEFT(old!C88, SEARCH(":", old!C88, 1) - 1)</f>
        <v>RocketScreamKicadLibrary</v>
      </c>
      <c r="B88" s="1" t="s">
        <v>164</v>
      </c>
      <c r="C88" s="1" t="s">
        <v>420</v>
      </c>
      <c r="D88" s="1" t="s">
        <v>273</v>
      </c>
      <c r="E88" s="2" t="s">
        <v>274</v>
      </c>
      <c r="F88" s="1" t="s">
        <v>275</v>
      </c>
      <c r="G88" s="1"/>
      <c r="I88" s="1" t="s">
        <v>20</v>
      </c>
      <c r="J88" s="1" t="s">
        <v>276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1" t="str">
        <f aca="false">LEFT(old!C89, SEARCH(":", old!C89, 1) - 1)</f>
        <v>RocketScreamKicadLibrary</v>
      </c>
      <c r="B89" s="1" t="s">
        <v>164</v>
      </c>
      <c r="C89" s="1" t="s">
        <v>420</v>
      </c>
      <c r="D89" s="1" t="s">
        <v>277</v>
      </c>
      <c r="E89" s="2" t="s">
        <v>278</v>
      </c>
      <c r="F89" s="1" t="s">
        <v>275</v>
      </c>
      <c r="G89" s="1"/>
      <c r="I89" s="1" t="s">
        <v>20</v>
      </c>
      <c r="J89" s="1" t="s">
        <v>279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1" t="str">
        <f aca="false">LEFT(old!C90, SEARCH(":", old!C90, 1) - 1)</f>
        <v>RocketScreamKicadLibrary</v>
      </c>
      <c r="B90" s="1" t="s">
        <v>164</v>
      </c>
      <c r="C90" s="1" t="s">
        <v>420</v>
      </c>
      <c r="D90" s="1" t="s">
        <v>287</v>
      </c>
      <c r="E90" s="2" t="s">
        <v>421</v>
      </c>
      <c r="F90" s="1" t="s">
        <v>422</v>
      </c>
      <c r="G90" s="1"/>
      <c r="I90" s="1" t="s">
        <v>20</v>
      </c>
      <c r="J90" s="1" t="s">
        <v>423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1" t="str">
        <f aca="false">LEFT(old!C91, SEARCH(":", old!C91, 1) - 1)</f>
        <v>RocketScreamKicadLibrary</v>
      </c>
      <c r="B91" s="1" t="s">
        <v>318</v>
      </c>
      <c r="C91" s="1" t="s">
        <v>424</v>
      </c>
      <c r="D91" s="1" t="s">
        <v>320</v>
      </c>
      <c r="E91" s="2" t="n">
        <v>434331045822</v>
      </c>
      <c r="F91" s="1" t="s">
        <v>83</v>
      </c>
      <c r="G91" s="1"/>
      <c r="I91" s="1" t="s">
        <v>20</v>
      </c>
      <c r="J91" s="1" t="s">
        <v>322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1" t="str">
        <f aca="false">LEFT(old!C92, SEARCH(":", old!C92, 1) - 1)</f>
        <v>RocketScreamKicadLibrary</v>
      </c>
      <c r="B92" s="1" t="s">
        <v>323</v>
      </c>
      <c r="C92" s="1" t="s">
        <v>425</v>
      </c>
      <c r="D92" s="1" t="s">
        <v>325</v>
      </c>
      <c r="E92" s="2" t="s">
        <v>325</v>
      </c>
      <c r="F92" s="1" t="s">
        <v>326</v>
      </c>
      <c r="G92" s="1"/>
      <c r="I92" s="1" t="s">
        <v>20</v>
      </c>
      <c r="J92" s="1" t="s">
        <v>327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1" t="str">
        <f aca="false">LEFT(old!C93, SEARCH(":", old!C93, 1) - 1)</f>
        <v>RocketScreamKicadLibrary</v>
      </c>
      <c r="B93" s="1" t="s">
        <v>328</v>
      </c>
      <c r="C93" s="1" t="s">
        <v>426</v>
      </c>
      <c r="D93" s="1" t="s">
        <v>335</v>
      </c>
      <c r="E93" s="2" t="s">
        <v>335</v>
      </c>
      <c r="F93" s="1" t="s">
        <v>128</v>
      </c>
      <c r="G93" s="1"/>
      <c r="I93" s="1" t="s">
        <v>20</v>
      </c>
      <c r="J93" s="1" t="s">
        <v>336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1" t="str">
        <f aca="false">LEFT(old!C94, SEARCH(":", old!C94, 1) - 1)</f>
        <v>RocketScreamKicadLibrary</v>
      </c>
      <c r="B94" s="1" t="s">
        <v>328</v>
      </c>
      <c r="C94" s="1" t="s">
        <v>426</v>
      </c>
      <c r="D94" s="1" t="s">
        <v>427</v>
      </c>
      <c r="E94" s="2" t="s">
        <v>335</v>
      </c>
      <c r="F94" s="1" t="s">
        <v>128</v>
      </c>
      <c r="H94" s="0"/>
      <c r="I94" s="1" t="s">
        <v>20</v>
      </c>
      <c r="J94" s="1" t="s">
        <v>336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1" t="str">
        <f aca="false">LEFT(old!C95, SEARCH(":", old!C95, 1) - 1)</f>
        <v>RocketScreamKicadLibrary</v>
      </c>
      <c r="B95" s="1" t="s">
        <v>428</v>
      </c>
      <c r="C95" s="1" t="s">
        <v>429</v>
      </c>
      <c r="D95" s="1" t="s">
        <v>363</v>
      </c>
      <c r="E95" s="1"/>
      <c r="H95" s="1" t="s">
        <v>361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1" t="str">
        <f aca="false">LEFT(old!C96, SEARCH(":", old!C96, 1) - 1)</f>
        <v>Socket_Strips</v>
      </c>
      <c r="B96" s="1" t="s">
        <v>351</v>
      </c>
      <c r="C96" s="1" t="s">
        <v>430</v>
      </c>
      <c r="D96" s="1" t="s">
        <v>431</v>
      </c>
      <c r="I96" s="1" t="s">
        <v>20</v>
      </c>
      <c r="J96" s="1" t="s">
        <v>432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1" t="str">
        <f aca="false">LEFT(old!C97, SEARCH(":", old!C97, 1) - 1)</f>
        <v>Socket_Strips</v>
      </c>
      <c r="B97" s="1" t="s">
        <v>351</v>
      </c>
      <c r="C97" s="1" t="s">
        <v>433</v>
      </c>
      <c r="D97" s="1" t="s">
        <v>434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1" t="str">
        <f aca="false">LEFT(old!C98, SEARCH(":", old!C98, 1) - 1)</f>
        <v>Socket_Strips</v>
      </c>
      <c r="B98" s="1" t="s">
        <v>351</v>
      </c>
      <c r="C98" s="1" t="s">
        <v>433</v>
      </c>
      <c r="D98" s="1" t="s">
        <v>368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1" t="str">
        <f aca="false">LEFT(old!C99, SEARCH(":", old!C99, 1) - 1)</f>
        <v>Socket_Strips</v>
      </c>
      <c r="B99" s="1" t="s">
        <v>351</v>
      </c>
      <c r="C99" s="1" t="s">
        <v>435</v>
      </c>
      <c r="D99" s="1" t="s">
        <v>436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1" t="str">
        <f aca="false">LEFT(old!C100, SEARCH(":", old!C100, 1) - 1)</f>
        <v>Socket_Strips</v>
      </c>
      <c r="B100" s="1" t="s">
        <v>351</v>
      </c>
      <c r="C100" s="1" t="s">
        <v>435</v>
      </c>
      <c r="D100" s="1" t="s">
        <v>369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1" t="str">
        <f aca="false">LEFT(old!C101, SEARCH(":", old!C101, 1) - 1)</f>
        <v>Socket_Strips</v>
      </c>
      <c r="B101" s="1" t="s">
        <v>351</v>
      </c>
      <c r="C101" s="1" t="s">
        <v>437</v>
      </c>
      <c r="D101" s="1" t="s">
        <v>438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1" t="str">
        <f aca="false">LEFT(old!C102, SEARCH(":", old!C102, 1) - 1)</f>
        <v>Socket_Strips</v>
      </c>
      <c r="B102" s="1" t="s">
        <v>351</v>
      </c>
      <c r="C102" s="1" t="s">
        <v>437</v>
      </c>
      <c r="D102" s="1" t="s">
        <v>372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1" t="str">
        <f aca="false">LEFT(old!C103, SEARCH(":", old!C103, 1) - 1)</f>
        <v>Socket_Strips</v>
      </c>
      <c r="B103" s="1" t="s">
        <v>351</v>
      </c>
      <c r="C103" s="1" t="s">
        <v>439</v>
      </c>
      <c r="D103" s="1" t="s">
        <v>440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1" t="str">
        <f aca="false">LEFT(old!C104, SEARCH(":", old!C104, 1) - 1)</f>
        <v>Socket_Strips</v>
      </c>
      <c r="B104" s="1" t="s">
        <v>351</v>
      </c>
      <c r="C104" s="1" t="s">
        <v>441</v>
      </c>
      <c r="D104" s="1" t="s">
        <v>442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1" t="str">
        <f aca="false">LEFT(old!C105, SEARCH(":", old!C105, 1) - 1)</f>
        <v>Socket_Strips</v>
      </c>
      <c r="B105" s="1" t="s">
        <v>351</v>
      </c>
      <c r="C105" s="1" t="s">
        <v>443</v>
      </c>
      <c r="D105" s="1" t="s">
        <v>355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1" t="str">
        <f aca="false">LEFT(old!C106, SEARCH(":", old!C106, 1) - 1)</f>
        <v>Socket_Strips</v>
      </c>
      <c r="B106" s="1" t="s">
        <v>351</v>
      </c>
      <c r="C106" s="1" t="s">
        <v>444</v>
      </c>
      <c r="D106" s="1" t="s">
        <v>445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1" t="str">
        <f aca="false">LEFT(old!C107, SEARCH(":", old!C107, 1) - 1)</f>
        <v>Socket_Strips</v>
      </c>
      <c r="B107" s="1" t="s">
        <v>351</v>
      </c>
      <c r="C107" s="1" t="s">
        <v>446</v>
      </c>
      <c r="D107" s="1" t="s">
        <v>447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164</v>
      </c>
      <c r="B108" s="1" t="s">
        <v>219</v>
      </c>
      <c r="C108" s="1" t="s">
        <v>415</v>
      </c>
      <c r="D108" s="2" t="s">
        <v>415</v>
      </c>
      <c r="E108" s="1" t="s">
        <v>197</v>
      </c>
      <c r="I108" s="1" t="s">
        <v>20</v>
      </c>
      <c r="J108" s="1" t="s">
        <v>416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2018-08-28T15:54:40Z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