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velopment Projects\0-Universidad\c1Contabilidad\ejercicios\soluciones\"/>
    </mc:Choice>
  </mc:AlternateContent>
  <xr:revisionPtr revIDLastSave="0" documentId="13_ncr:1_{9953BB4B-54ED-4772-B32A-57430E6B4A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F23" i="1" l="1"/>
  <c r="E22" i="1"/>
  <c r="J15" i="1"/>
  <c r="F19" i="1"/>
  <c r="E18" i="1"/>
  <c r="E17" i="1"/>
  <c r="E16" i="1"/>
  <c r="I22" i="1"/>
  <c r="I21" i="1"/>
  <c r="I20" i="1"/>
  <c r="I19" i="1"/>
  <c r="M16" i="1"/>
  <c r="K16" i="1"/>
  <c r="I16" i="1"/>
  <c r="I15" i="1"/>
  <c r="F13" i="1"/>
  <c r="E12" i="1"/>
  <c r="F9" i="1"/>
  <c r="E8" i="1"/>
  <c r="F5" i="1"/>
  <c r="E4" i="1"/>
  <c r="E3" i="1"/>
  <c r="J4" i="1"/>
  <c r="J3" i="1"/>
</calcChain>
</file>

<file path=xl/sharedStrings.xml><?xml version="1.0" encoding="utf-8"?>
<sst xmlns="http://schemas.openxmlformats.org/spreadsheetml/2006/main" count="59" uniqueCount="42">
  <si>
    <t>Debe</t>
  </si>
  <si>
    <t>Haber</t>
  </si>
  <si>
    <t>Fecha</t>
  </si>
  <si>
    <t>Detalle</t>
  </si>
  <si>
    <t>a</t>
  </si>
  <si>
    <t>G: Inicio de actividades</t>
  </si>
  <si>
    <t>capital social</t>
  </si>
  <si>
    <t>Cheques al dia</t>
  </si>
  <si>
    <t>Mercaderia</t>
  </si>
  <si>
    <t>Cheque al dia</t>
  </si>
  <si>
    <t xml:space="preserve">a </t>
  </si>
  <si>
    <t>Patrimonio inicial</t>
  </si>
  <si>
    <t>Deposito</t>
  </si>
  <si>
    <t>Pago de cheque</t>
  </si>
  <si>
    <t>G: Deposito bancario</t>
  </si>
  <si>
    <t>Gastos bancarios</t>
  </si>
  <si>
    <t>Coste apertura</t>
  </si>
  <si>
    <t>G: Coste apertura bancaria</t>
  </si>
  <si>
    <t>Mercaderias</t>
  </si>
  <si>
    <t>Venta40%</t>
  </si>
  <si>
    <t>Ganancia</t>
  </si>
  <si>
    <t>Final</t>
  </si>
  <si>
    <t>Clientes</t>
  </si>
  <si>
    <t>Efectivo</t>
  </si>
  <si>
    <t>Cheque</t>
  </si>
  <si>
    <t>Simple</t>
  </si>
  <si>
    <t>Credito simple</t>
  </si>
  <si>
    <t>G: Venta de mercaderia</t>
  </si>
  <si>
    <t>Ganancias</t>
  </si>
  <si>
    <t>Retroactivo mercaderia</t>
  </si>
  <si>
    <t>Retroactivo</t>
  </si>
  <si>
    <t>G: Ajuste de venta</t>
  </si>
  <si>
    <t>Bodega</t>
  </si>
  <si>
    <t>Arriendo</t>
  </si>
  <si>
    <t>G: Arriendo de bodega</t>
  </si>
  <si>
    <t>Compra</t>
  </si>
  <si>
    <t>G: Compra de equipo informatico</t>
  </si>
  <si>
    <t>Contratacion</t>
  </si>
  <si>
    <t>G: Contratacion inicial contador</t>
  </si>
  <si>
    <t>Retiro</t>
  </si>
  <si>
    <t>G: Uso personal</t>
  </si>
  <si>
    <t>G: Aporte a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</si>
</sst>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topLeftCell="A34" zoomScale="145" zoomScaleNormal="145" workbookViewId="0">
      <selection activeCell="B17" sqref="B17"/>
    </sheetView>
  </sheetViews>
  <sheetFormatPr baseColWidth="10" defaultColWidth="8.88671875" defaultRowHeight="14.4" x14ac:dyDescent="0.3"/>
  <cols>
    <col min="1" max="1" width="7" bestFit="1" customWidth="1"/>
    <col min="2" max="2" width="28.88671875" bestFit="1" customWidth="1"/>
    <col min="3" max="3" width="3" bestFit="1" customWidth="1"/>
    <col min="4" max="4" width="17.21875" bestFit="1" customWidth="1"/>
    <col min="5" max="5" width="7.33203125" bestFit="1" customWidth="1"/>
    <col min="6" max="6" width="8.33203125" bestFit="1" customWidth="1"/>
    <col min="8" max="8" width="12.88671875" bestFit="1" customWidth="1"/>
    <col min="11" max="11" width="13.5546875" bestFit="1" customWidth="1"/>
  </cols>
  <sheetData>
    <row r="1" spans="1:13" x14ac:dyDescent="0.3">
      <c r="A1" s="2" t="s">
        <v>2</v>
      </c>
      <c r="B1" s="2" t="s">
        <v>3</v>
      </c>
      <c r="C1" s="2"/>
      <c r="E1" s="2" t="s">
        <v>0</v>
      </c>
      <c r="F1" s="2" t="s">
        <v>1</v>
      </c>
    </row>
    <row r="2" spans="1:13" x14ac:dyDescent="0.3">
      <c r="A2" s="3">
        <v>45353</v>
      </c>
      <c r="B2" s="1"/>
      <c r="C2" s="1">
        <v>1</v>
      </c>
      <c r="D2" s="1"/>
      <c r="E2" s="1"/>
      <c r="F2" s="1"/>
      <c r="H2" t="s">
        <v>6</v>
      </c>
      <c r="J2">
        <v>1200000</v>
      </c>
    </row>
    <row r="3" spans="1:13" x14ac:dyDescent="0.3">
      <c r="B3" t="s">
        <v>9</v>
      </c>
      <c r="E3">
        <f>J3</f>
        <v>720000</v>
      </c>
      <c r="H3" t="s">
        <v>7</v>
      </c>
      <c r="J3">
        <f>J2*60%</f>
        <v>720000</v>
      </c>
    </row>
    <row r="4" spans="1:13" x14ac:dyDescent="0.3">
      <c r="B4" t="s">
        <v>8</v>
      </c>
      <c r="E4">
        <f>J4</f>
        <v>480000</v>
      </c>
      <c r="H4" t="s">
        <v>8</v>
      </c>
      <c r="J4">
        <f>J2*40%</f>
        <v>480000</v>
      </c>
    </row>
    <row r="5" spans="1:13" x14ac:dyDescent="0.3">
      <c r="C5" t="s">
        <v>10</v>
      </c>
      <c r="D5" t="s">
        <v>11</v>
      </c>
      <c r="F5">
        <f>E3+E4</f>
        <v>1200000</v>
      </c>
    </row>
    <row r="6" spans="1:13" x14ac:dyDescent="0.3">
      <c r="B6" t="s">
        <v>5</v>
      </c>
    </row>
    <row r="7" spans="1:13" x14ac:dyDescent="0.3">
      <c r="A7" s="3">
        <v>45356</v>
      </c>
      <c r="B7" s="1"/>
      <c r="C7" s="1">
        <v>2</v>
      </c>
      <c r="D7" s="1"/>
      <c r="E7" s="1"/>
      <c r="F7" s="1"/>
    </row>
    <row r="8" spans="1:13" x14ac:dyDescent="0.3">
      <c r="B8" t="s">
        <v>12</v>
      </c>
      <c r="E8">
        <f>E3</f>
        <v>720000</v>
      </c>
    </row>
    <row r="9" spans="1:13" x14ac:dyDescent="0.3">
      <c r="C9" t="s">
        <v>10</v>
      </c>
      <c r="D9" t="s">
        <v>13</v>
      </c>
      <c r="F9">
        <f>E8</f>
        <v>720000</v>
      </c>
    </row>
    <row r="10" spans="1:13" x14ac:dyDescent="0.3">
      <c r="B10" t="s">
        <v>14</v>
      </c>
    </row>
    <row r="11" spans="1:13" x14ac:dyDescent="0.3">
      <c r="A11" s="3">
        <v>45357</v>
      </c>
      <c r="B11" s="1"/>
      <c r="C11" s="1">
        <v>3</v>
      </c>
      <c r="D11" s="1"/>
      <c r="E11" s="1"/>
      <c r="F11" s="1"/>
    </row>
    <row r="12" spans="1:13" x14ac:dyDescent="0.3">
      <c r="B12" t="s">
        <v>15</v>
      </c>
      <c r="E12">
        <f>E8*2%</f>
        <v>14400</v>
      </c>
    </row>
    <row r="13" spans="1:13" x14ac:dyDescent="0.3">
      <c r="C13" t="s">
        <v>10</v>
      </c>
      <c r="D13" t="s">
        <v>16</v>
      </c>
      <c r="F13">
        <f>E12</f>
        <v>14400</v>
      </c>
    </row>
    <row r="14" spans="1:13" x14ac:dyDescent="0.3">
      <c r="B14" t="s">
        <v>17</v>
      </c>
    </row>
    <row r="15" spans="1:13" x14ac:dyDescent="0.3">
      <c r="A15" s="3">
        <v>45361</v>
      </c>
      <c r="B15" s="1"/>
      <c r="C15" s="1">
        <v>4</v>
      </c>
      <c r="D15" s="1"/>
      <c r="E15" s="1"/>
      <c r="F15" s="1"/>
      <c r="H15" t="s">
        <v>18</v>
      </c>
      <c r="I15">
        <f>J4</f>
        <v>480000</v>
      </c>
      <c r="J15">
        <f>I15-I16</f>
        <v>288000</v>
      </c>
    </row>
    <row r="16" spans="1:13" x14ac:dyDescent="0.3">
      <c r="B16" t="s">
        <v>23</v>
      </c>
      <c r="E16">
        <f>I19</f>
        <v>103680</v>
      </c>
      <c r="H16" t="s">
        <v>19</v>
      </c>
      <c r="I16">
        <f>I15*40%</f>
        <v>192000</v>
      </c>
      <c r="J16" t="s">
        <v>20</v>
      </c>
      <c r="K16">
        <f>I16*35%</f>
        <v>67200</v>
      </c>
      <c r="L16" t="s">
        <v>21</v>
      </c>
      <c r="M16">
        <f>I16+K16</f>
        <v>259200</v>
      </c>
    </row>
    <row r="17" spans="1:9" x14ac:dyDescent="0.3">
      <c r="B17" t="s">
        <v>9</v>
      </c>
      <c r="E17">
        <f>I20</f>
        <v>116640</v>
      </c>
    </row>
    <row r="18" spans="1:9" x14ac:dyDescent="0.3">
      <c r="B18" t="s">
        <v>26</v>
      </c>
      <c r="E18">
        <f>I21</f>
        <v>38880</v>
      </c>
      <c r="H18" t="s">
        <v>22</v>
      </c>
    </row>
    <row r="19" spans="1:9" x14ac:dyDescent="0.3">
      <c r="C19" t="s">
        <v>10</v>
      </c>
      <c r="D19" t="s">
        <v>28</v>
      </c>
      <c r="F19">
        <f>E16+E17+E18</f>
        <v>259200</v>
      </c>
      <c r="H19" t="s">
        <v>23</v>
      </c>
      <c r="I19">
        <f>M16*40%</f>
        <v>103680</v>
      </c>
    </row>
    <row r="20" spans="1:9" x14ac:dyDescent="0.3">
      <c r="B20" t="s">
        <v>27</v>
      </c>
      <c r="H20" t="s">
        <v>24</v>
      </c>
      <c r="I20">
        <f>M16*45%</f>
        <v>116640</v>
      </c>
    </row>
    <row r="21" spans="1:9" x14ac:dyDescent="0.3">
      <c r="A21" s="3">
        <v>45361</v>
      </c>
      <c r="B21" s="1"/>
      <c r="C21" s="1">
        <v>5</v>
      </c>
      <c r="D21" s="1"/>
      <c r="E21" s="1"/>
      <c r="F21" s="1"/>
      <c r="H21" t="s">
        <v>25</v>
      </c>
      <c r="I21">
        <f>M16*15%</f>
        <v>38880</v>
      </c>
    </row>
    <row r="22" spans="1:9" x14ac:dyDescent="0.3">
      <c r="B22" t="s">
        <v>29</v>
      </c>
      <c r="E22">
        <f>I16</f>
        <v>192000</v>
      </c>
      <c r="I22">
        <f>I19+I20+I21</f>
        <v>259200</v>
      </c>
    </row>
    <row r="23" spans="1:9" x14ac:dyDescent="0.3">
      <c r="F23">
        <f>E22</f>
        <v>192000</v>
      </c>
    </row>
    <row r="24" spans="1:9" x14ac:dyDescent="0.3">
      <c r="C24" t="s">
        <v>4</v>
      </c>
      <c r="D24" t="s">
        <v>30</v>
      </c>
    </row>
    <row r="25" spans="1:9" x14ac:dyDescent="0.3">
      <c r="B25" t="s">
        <v>31</v>
      </c>
    </row>
    <row r="26" spans="1:9" x14ac:dyDescent="0.3">
      <c r="A26" s="3">
        <v>45366</v>
      </c>
      <c r="B26" s="1"/>
      <c r="C26" s="1">
        <v>6</v>
      </c>
      <c r="D26" s="1"/>
      <c r="E26" s="1"/>
      <c r="F26" s="1"/>
    </row>
    <row r="27" spans="1:9" x14ac:dyDescent="0.3">
      <c r="B27" t="s">
        <v>32</v>
      </c>
      <c r="E27">
        <v>65000</v>
      </c>
    </row>
    <row r="28" spans="1:9" x14ac:dyDescent="0.3">
      <c r="C28" t="s">
        <v>4</v>
      </c>
      <c r="D28" t="s">
        <v>33</v>
      </c>
      <c r="F28">
        <v>65000</v>
      </c>
    </row>
    <row r="29" spans="1:9" x14ac:dyDescent="0.3">
      <c r="B29" t="s">
        <v>34</v>
      </c>
    </row>
    <row r="30" spans="1:9" x14ac:dyDescent="0.3">
      <c r="A30" s="3">
        <v>45371</v>
      </c>
      <c r="B30" s="1"/>
      <c r="C30" s="1">
        <v>7</v>
      </c>
      <c r="D30" s="1"/>
      <c r="E30" s="1"/>
      <c r="F30" s="1"/>
    </row>
    <row r="31" spans="1:9" x14ac:dyDescent="0.3">
      <c r="B31" t="s">
        <v>9</v>
      </c>
      <c r="E31">
        <f>F33*35%</f>
        <v>122499.99999999999</v>
      </c>
    </row>
    <row r="32" spans="1:9" x14ac:dyDescent="0.3">
      <c r="B32" t="s">
        <v>26</v>
      </c>
      <c r="E32">
        <f>F33-E31</f>
        <v>227500</v>
      </c>
    </row>
    <row r="33" spans="1:6" x14ac:dyDescent="0.3">
      <c r="C33" t="s">
        <v>4</v>
      </c>
      <c r="D33" t="s">
        <v>35</v>
      </c>
      <c r="F33">
        <v>350000</v>
      </c>
    </row>
    <row r="34" spans="1:6" x14ac:dyDescent="0.3">
      <c r="B34" t="s">
        <v>36</v>
      </c>
    </row>
    <row r="35" spans="1:6" x14ac:dyDescent="0.3">
      <c r="A35" s="3">
        <v>45376</v>
      </c>
      <c r="B35" s="1"/>
      <c r="C35" s="1">
        <v>8</v>
      </c>
      <c r="D35" s="1"/>
      <c r="E35" s="1"/>
      <c r="F35" s="1"/>
    </row>
    <row r="36" spans="1:6" x14ac:dyDescent="0.3">
      <c r="B36" t="s">
        <v>23</v>
      </c>
      <c r="E36">
        <v>35000</v>
      </c>
    </row>
    <row r="37" spans="1:6" x14ac:dyDescent="0.3">
      <c r="C37" t="s">
        <v>4</v>
      </c>
      <c r="D37" t="s">
        <v>37</v>
      </c>
      <c r="F37">
        <v>35000</v>
      </c>
    </row>
    <row r="38" spans="1:6" x14ac:dyDescent="0.3">
      <c r="B38" t="s">
        <v>38</v>
      </c>
    </row>
    <row r="39" spans="1:6" x14ac:dyDescent="0.3">
      <c r="A39" s="3">
        <v>45380</v>
      </c>
      <c r="B39" s="1"/>
      <c r="C39" s="1">
        <v>9</v>
      </c>
      <c r="D39" s="1"/>
      <c r="E39" s="1"/>
      <c r="F39" s="1"/>
    </row>
    <row r="40" spans="1:6" x14ac:dyDescent="0.3">
      <c r="B40" t="s">
        <v>39</v>
      </c>
      <c r="E40">
        <v>70000</v>
      </c>
    </row>
    <row r="41" spans="1:6" x14ac:dyDescent="0.3">
      <c r="C41" t="s">
        <v>4</v>
      </c>
      <c r="D41" t="s">
        <v>39</v>
      </c>
      <c r="F41">
        <v>70000</v>
      </c>
    </row>
    <row r="42" spans="1:6" x14ac:dyDescent="0.3">
      <c r="B42" t="s">
        <v>40</v>
      </c>
    </row>
    <row r="43" spans="1:6" x14ac:dyDescent="0.3">
      <c r="A43" s="3">
        <v>45382</v>
      </c>
      <c r="B43" s="1"/>
      <c r="C43" s="1">
        <v>10</v>
      </c>
      <c r="D43" s="1"/>
      <c r="E43" s="1"/>
      <c r="F43" s="1"/>
    </row>
    <row r="44" spans="1:6" x14ac:dyDescent="0.3">
      <c r="B44" t="s">
        <v>23</v>
      </c>
      <c r="E44">
        <v>200000</v>
      </c>
    </row>
    <row r="45" spans="1:6" x14ac:dyDescent="0.3">
      <c r="C45" t="s">
        <v>4</v>
      </c>
      <c r="D45" t="s">
        <v>23</v>
      </c>
      <c r="F45">
        <v>200000</v>
      </c>
    </row>
    <row r="46" spans="1:6" x14ac:dyDescent="0.3">
      <c r="B46" t="s">
        <v>41</v>
      </c>
    </row>
    <row r="47" spans="1:6" x14ac:dyDescent="0.3">
      <c r="A47" s="3">
        <v>45382</v>
      </c>
      <c r="B47" s="1"/>
      <c r="C47" s="1">
        <v>11</v>
      </c>
      <c r="D47" s="1"/>
      <c r="E47" s="1"/>
      <c r="F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</dc:creator>
  <cp:lastModifiedBy>Alejandro Diaz</cp:lastModifiedBy>
  <dcterms:created xsi:type="dcterms:W3CDTF">2015-06-05T18:19:34Z</dcterms:created>
  <dcterms:modified xsi:type="dcterms:W3CDTF">2024-05-08T21:08:06Z</dcterms:modified>
</cp:coreProperties>
</file>