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evelopment Projects\0-Universidad\c1Contabilidad\ejercicios\soluciones\"/>
    </mc:Choice>
  </mc:AlternateContent>
  <xr:revisionPtr revIDLastSave="0" documentId="13_ncr:1_{65F44043-0EF5-404D-B104-1150F66344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1" l="1"/>
  <c r="H64" i="1"/>
  <c r="E62" i="1"/>
  <c r="E42" i="1"/>
  <c r="E43" i="1"/>
  <c r="F44" i="1" l="1"/>
  <c r="E17" i="1"/>
  <c r="E16" i="1"/>
  <c r="E48" i="1" s="1"/>
  <c r="E15" i="1"/>
  <c r="F18" i="1" l="1"/>
  <c r="E47" i="1"/>
  <c r="F49" i="1" s="1"/>
  <c r="F55" i="1" s="1"/>
  <c r="E52" i="1" l="1"/>
  <c r="E54" i="1"/>
  <c r="E53" i="1"/>
  <c r="E21" i="1"/>
  <c r="E22" i="1"/>
  <c r="F23" i="1" l="1"/>
</calcChain>
</file>

<file path=xl/sharedStrings.xml><?xml version="1.0" encoding="utf-8"?>
<sst xmlns="http://schemas.openxmlformats.org/spreadsheetml/2006/main" count="93" uniqueCount="70">
  <si>
    <t>FECHA</t>
  </si>
  <si>
    <t>DETALLE</t>
  </si>
  <si>
    <t>DEBE</t>
  </si>
  <si>
    <t>HABER</t>
  </si>
  <si>
    <t>a</t>
  </si>
  <si>
    <t>Dia 01</t>
  </si>
  <si>
    <t>G: Inicio de actividades</t>
  </si>
  <si>
    <t>Capital Inicial</t>
  </si>
  <si>
    <t>Cuenta obligada Juan Pérez</t>
  </si>
  <si>
    <t>Dia 02</t>
  </si>
  <si>
    <t>Maquinaria</t>
  </si>
  <si>
    <t>G: Aporte maquinaria inicial</t>
  </si>
  <si>
    <t>Maquinaria inicial</t>
  </si>
  <si>
    <t>Apertura cuenta bancaria</t>
  </si>
  <si>
    <t>Deposito</t>
  </si>
  <si>
    <t>G: Deposito inicial</t>
  </si>
  <si>
    <t>Dia 04</t>
  </si>
  <si>
    <t>Compra productoA</t>
  </si>
  <si>
    <t>Compra productoB</t>
  </si>
  <si>
    <t>Compra productoC</t>
  </si>
  <si>
    <t>Compra</t>
  </si>
  <si>
    <t>G: Compra de productos</t>
  </si>
  <si>
    <t>Pago compra con cheque</t>
  </si>
  <si>
    <t>Pago compra con saldo credito simple</t>
  </si>
  <si>
    <t>Pago</t>
  </si>
  <si>
    <t>G: Pago de productos</t>
  </si>
  <si>
    <t>Dia 10</t>
  </si>
  <si>
    <t>Prestamo bancario</t>
  </si>
  <si>
    <t>Prestamo</t>
  </si>
  <si>
    <t>G: Prestamo bancario para compra</t>
  </si>
  <si>
    <t>Dia 15</t>
  </si>
  <si>
    <t>Compra camioneta</t>
  </si>
  <si>
    <t>G: Compra de camioneta</t>
  </si>
  <si>
    <t>Dia 17</t>
  </si>
  <si>
    <t>Compra articulos</t>
  </si>
  <si>
    <t>G: Compra articulos de escritorio</t>
  </si>
  <si>
    <t>Dia 19</t>
  </si>
  <si>
    <t>Cobranza</t>
  </si>
  <si>
    <t>Cobrar</t>
  </si>
  <si>
    <t>G: Cobranza restaurant</t>
  </si>
  <si>
    <t>Venta productoA</t>
  </si>
  <si>
    <t>Venta productoB</t>
  </si>
  <si>
    <t>Venta</t>
  </si>
  <si>
    <t>Dia 20</t>
  </si>
  <si>
    <t>G: Venta de productos</t>
  </si>
  <si>
    <t>G: Retroactivo de la venta</t>
  </si>
  <si>
    <t>Retroactivo productoB</t>
  </si>
  <si>
    <t>Retroactivo productoA</t>
  </si>
  <si>
    <t>Retroactivo</t>
  </si>
  <si>
    <t>G: Forma de pago</t>
  </si>
  <si>
    <t>Efectivo</t>
  </si>
  <si>
    <t>Cheque</t>
  </si>
  <si>
    <t>Credito simple</t>
  </si>
  <si>
    <t>Dia 24</t>
  </si>
  <si>
    <t>G: Deposito bancario</t>
  </si>
  <si>
    <t>Dia 26</t>
  </si>
  <si>
    <t>Devolucion</t>
  </si>
  <si>
    <t>Devolver</t>
  </si>
  <si>
    <t>G: Devolucion de productos</t>
  </si>
  <si>
    <t>Dia 30</t>
  </si>
  <si>
    <t>Transferencia</t>
  </si>
  <si>
    <t>Retirar</t>
  </si>
  <si>
    <t>G: Retiro de dinero</t>
  </si>
  <si>
    <t>Para la proxima describir como se pago, no cuanto</t>
  </si>
  <si>
    <t>Podrian ir juntas</t>
  </si>
  <si>
    <t>Cobranzas no va?</t>
  </si>
  <si>
    <t>Poner ccomo se pagaron las ventas</t>
  </si>
  <si>
    <t>Error de calculos</t>
  </si>
  <si>
    <t>Presio de venta literalmente</t>
  </si>
  <si>
    <t>SE DEBE HACER EL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</si>
</sst>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3" borderId="0" xfId="0" applyFill="1"/>
    <xf numFmtId="3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zoomScale="175" zoomScaleNormal="175" workbookViewId="0">
      <selection activeCell="I63" sqref="I63"/>
    </sheetView>
  </sheetViews>
  <sheetFormatPr baseColWidth="10" defaultColWidth="8.88671875" defaultRowHeight="14.4" x14ac:dyDescent="0.3"/>
  <cols>
    <col min="1" max="1" width="6.33203125" bestFit="1" customWidth="1"/>
    <col min="2" max="2" width="32.44140625" bestFit="1" customWidth="1"/>
    <col min="3" max="3" width="3" bestFit="1" customWidth="1"/>
    <col min="4" max="4" width="15.33203125" bestFit="1" customWidth="1"/>
    <col min="5" max="5" width="13.88671875" bestFit="1" customWidth="1"/>
    <col min="6" max="6" width="10.109375" bestFit="1" customWidth="1"/>
  </cols>
  <sheetData>
    <row r="1" spans="1:13" x14ac:dyDescent="0.3">
      <c r="A1" t="s">
        <v>0</v>
      </c>
      <c r="B1" t="s">
        <v>1</v>
      </c>
      <c r="E1" t="s">
        <v>2</v>
      </c>
      <c r="F1" t="s">
        <v>3</v>
      </c>
    </row>
    <row r="2" spans="1:13" x14ac:dyDescent="0.3">
      <c r="A2" s="2" t="s">
        <v>5</v>
      </c>
      <c r="B2" s="3"/>
      <c r="C2" s="3">
        <v>1</v>
      </c>
      <c r="D2" s="3"/>
      <c r="E2" s="3"/>
      <c r="F2" s="3"/>
      <c r="M2" s="1">
        <v>38000000</v>
      </c>
    </row>
    <row r="3" spans="1:13" x14ac:dyDescent="0.3">
      <c r="B3" s="4" t="s">
        <v>8</v>
      </c>
      <c r="C3" s="4"/>
      <c r="D3" s="4"/>
      <c r="E3" s="5">
        <v>5000000</v>
      </c>
      <c r="F3" s="4"/>
    </row>
    <row r="4" spans="1:13" x14ac:dyDescent="0.3">
      <c r="B4" s="4"/>
      <c r="C4" s="4" t="s">
        <v>4</v>
      </c>
      <c r="D4" s="4" t="s">
        <v>7</v>
      </c>
      <c r="E4" s="5"/>
      <c r="F4" s="5">
        <v>5000000</v>
      </c>
    </row>
    <row r="5" spans="1:13" x14ac:dyDescent="0.3">
      <c r="B5" t="s">
        <v>6</v>
      </c>
      <c r="H5" t="s">
        <v>64</v>
      </c>
    </row>
    <row r="6" spans="1:13" x14ac:dyDescent="0.3">
      <c r="A6" s="3" t="s">
        <v>5</v>
      </c>
      <c r="B6" s="3"/>
      <c r="C6" s="3">
        <v>2</v>
      </c>
      <c r="D6" s="3"/>
      <c r="E6" s="3"/>
      <c r="F6" s="3"/>
    </row>
    <row r="7" spans="1:13" x14ac:dyDescent="0.3">
      <c r="B7" s="4" t="s">
        <v>10</v>
      </c>
      <c r="C7" s="4"/>
      <c r="D7" s="4"/>
      <c r="E7" s="5">
        <v>350000</v>
      </c>
      <c r="F7" s="4"/>
    </row>
    <row r="8" spans="1:13" x14ac:dyDescent="0.3">
      <c r="B8" s="4"/>
      <c r="C8" s="4" t="s">
        <v>4</v>
      </c>
      <c r="D8" s="4" t="s">
        <v>12</v>
      </c>
      <c r="E8" s="4"/>
      <c r="F8" s="5">
        <v>350000</v>
      </c>
    </row>
    <row r="9" spans="1:13" x14ac:dyDescent="0.3">
      <c r="B9" t="s">
        <v>11</v>
      </c>
    </row>
    <row r="10" spans="1:13" x14ac:dyDescent="0.3">
      <c r="A10" s="3" t="s">
        <v>9</v>
      </c>
      <c r="B10" s="3"/>
      <c r="C10" s="3">
        <v>3</v>
      </c>
      <c r="D10" s="3"/>
      <c r="E10" s="3"/>
      <c r="F10" s="3"/>
    </row>
    <row r="11" spans="1:13" x14ac:dyDescent="0.3">
      <c r="B11" t="s">
        <v>13</v>
      </c>
      <c r="E11" s="1">
        <v>4000000</v>
      </c>
    </row>
    <row r="12" spans="1:13" x14ac:dyDescent="0.3">
      <c r="C12" t="s">
        <v>4</v>
      </c>
      <c r="D12" t="s">
        <v>14</v>
      </c>
      <c r="F12" s="1">
        <v>4000000</v>
      </c>
    </row>
    <row r="13" spans="1:13" x14ac:dyDescent="0.3">
      <c r="B13" t="s">
        <v>15</v>
      </c>
    </row>
    <row r="14" spans="1:13" x14ac:dyDescent="0.3">
      <c r="A14" s="3" t="s">
        <v>16</v>
      </c>
      <c r="B14" s="3"/>
      <c r="C14" s="3">
        <v>4</v>
      </c>
      <c r="D14" s="3"/>
      <c r="E14" s="3"/>
      <c r="F14" s="3"/>
    </row>
    <row r="15" spans="1:13" x14ac:dyDescent="0.3">
      <c r="B15" s="4" t="s">
        <v>17</v>
      </c>
      <c r="C15" s="4"/>
      <c r="D15" s="4"/>
      <c r="E15" s="4">
        <f>100*150</f>
        <v>15000</v>
      </c>
    </row>
    <row r="16" spans="1:13" x14ac:dyDescent="0.3">
      <c r="B16" s="4" t="s">
        <v>18</v>
      </c>
      <c r="C16" s="4"/>
      <c r="D16" s="4"/>
      <c r="E16" s="4">
        <f>250*190</f>
        <v>47500</v>
      </c>
    </row>
    <row r="17" spans="1:8" x14ac:dyDescent="0.3">
      <c r="B17" s="4" t="s">
        <v>19</v>
      </c>
      <c r="C17" s="4"/>
      <c r="D17" s="4"/>
      <c r="E17" s="4">
        <f>300*120</f>
        <v>36000</v>
      </c>
    </row>
    <row r="18" spans="1:8" x14ac:dyDescent="0.3">
      <c r="C18" t="s">
        <v>4</v>
      </c>
      <c r="D18" t="s">
        <v>20</v>
      </c>
      <c r="F18">
        <f>E15+E16+E17</f>
        <v>98500</v>
      </c>
      <c r="H18" t="s">
        <v>63</v>
      </c>
    </row>
    <row r="19" spans="1:8" x14ac:dyDescent="0.3">
      <c r="B19" t="s">
        <v>21</v>
      </c>
    </row>
    <row r="20" spans="1:8" x14ac:dyDescent="0.3">
      <c r="A20" s="3" t="s">
        <v>16</v>
      </c>
      <c r="B20" s="3"/>
      <c r="C20" s="3">
        <v>5</v>
      </c>
      <c r="D20" s="3"/>
      <c r="E20" s="3"/>
      <c r="F20" s="3"/>
    </row>
    <row r="21" spans="1:8" x14ac:dyDescent="0.3">
      <c r="B21" s="4" t="s">
        <v>22</v>
      </c>
      <c r="C21" s="4"/>
      <c r="D21" s="4"/>
      <c r="E21" s="4">
        <f>F18*60%</f>
        <v>59100</v>
      </c>
    </row>
    <row r="22" spans="1:8" x14ac:dyDescent="0.3">
      <c r="B22" s="4" t="s">
        <v>23</v>
      </c>
      <c r="C22" s="4"/>
      <c r="D22" s="4"/>
      <c r="E22" s="4">
        <f>F18*40%</f>
        <v>39400</v>
      </c>
    </row>
    <row r="23" spans="1:8" x14ac:dyDescent="0.3">
      <c r="C23" t="s">
        <v>4</v>
      </c>
      <c r="D23" t="s">
        <v>24</v>
      </c>
      <c r="F23">
        <f>E21+E22</f>
        <v>98500</v>
      </c>
    </row>
    <row r="24" spans="1:8" x14ac:dyDescent="0.3">
      <c r="B24" t="s">
        <v>25</v>
      </c>
    </row>
    <row r="25" spans="1:8" x14ac:dyDescent="0.3">
      <c r="A25" s="3" t="s">
        <v>26</v>
      </c>
      <c r="B25" s="3"/>
      <c r="C25" s="3">
        <v>6</v>
      </c>
      <c r="D25" s="3"/>
      <c r="E25" s="3"/>
      <c r="F25" s="3"/>
    </row>
    <row r="26" spans="1:8" x14ac:dyDescent="0.3">
      <c r="B26" t="s">
        <v>27</v>
      </c>
      <c r="E26">
        <v>8600000</v>
      </c>
    </row>
    <row r="27" spans="1:8" x14ac:dyDescent="0.3">
      <c r="C27" t="s">
        <v>4</v>
      </c>
      <c r="D27" t="s">
        <v>28</v>
      </c>
      <c r="F27">
        <v>8600000</v>
      </c>
    </row>
    <row r="28" spans="1:8" x14ac:dyDescent="0.3">
      <c r="B28" t="s">
        <v>29</v>
      </c>
    </row>
    <row r="29" spans="1:8" x14ac:dyDescent="0.3">
      <c r="A29" s="3" t="s">
        <v>30</v>
      </c>
      <c r="B29" s="3"/>
      <c r="C29" s="3">
        <v>7</v>
      </c>
      <c r="D29" s="3"/>
      <c r="E29" s="3"/>
      <c r="F29" s="3"/>
    </row>
    <row r="30" spans="1:8" x14ac:dyDescent="0.3">
      <c r="B30" t="s">
        <v>31</v>
      </c>
      <c r="E30">
        <v>8590000</v>
      </c>
    </row>
    <row r="31" spans="1:8" x14ac:dyDescent="0.3">
      <c r="C31" t="s">
        <v>4</v>
      </c>
      <c r="D31" t="s">
        <v>20</v>
      </c>
      <c r="F31">
        <v>8590000</v>
      </c>
    </row>
    <row r="32" spans="1:8" x14ac:dyDescent="0.3">
      <c r="B32" t="s">
        <v>32</v>
      </c>
    </row>
    <row r="33" spans="1:8" x14ac:dyDescent="0.3">
      <c r="A33" s="3" t="s">
        <v>33</v>
      </c>
      <c r="B33" s="3"/>
      <c r="C33" s="3">
        <v>8</v>
      </c>
      <c r="D33" s="3"/>
      <c r="E33" s="3"/>
      <c r="F33" s="3"/>
    </row>
    <row r="34" spans="1:8" x14ac:dyDescent="0.3">
      <c r="B34" t="s">
        <v>34</v>
      </c>
      <c r="E34">
        <v>15000</v>
      </c>
    </row>
    <row r="35" spans="1:8" x14ac:dyDescent="0.3">
      <c r="C35" t="s">
        <v>4</v>
      </c>
      <c r="D35" t="s">
        <v>20</v>
      </c>
      <c r="F35">
        <v>15000</v>
      </c>
    </row>
    <row r="36" spans="1:8" x14ac:dyDescent="0.3">
      <c r="B36" t="s">
        <v>35</v>
      </c>
    </row>
    <row r="37" spans="1:8" x14ac:dyDescent="0.3">
      <c r="A37" s="6" t="s">
        <v>36</v>
      </c>
      <c r="B37" s="6"/>
      <c r="C37" s="6">
        <v>9</v>
      </c>
      <c r="D37" s="6"/>
      <c r="E37" s="6"/>
      <c r="F37" s="6"/>
    </row>
    <row r="38" spans="1:8" x14ac:dyDescent="0.3">
      <c r="A38" s="6"/>
      <c r="B38" s="6" t="s">
        <v>37</v>
      </c>
      <c r="C38" s="6"/>
      <c r="D38" s="6"/>
      <c r="E38" s="6">
        <v>350000</v>
      </c>
      <c r="F38" s="6"/>
      <c r="H38" t="s">
        <v>65</v>
      </c>
    </row>
    <row r="39" spans="1:8" x14ac:dyDescent="0.3">
      <c r="A39" s="6"/>
      <c r="B39" s="6"/>
      <c r="C39" s="6" t="s">
        <v>4</v>
      </c>
      <c r="D39" s="6" t="s">
        <v>38</v>
      </c>
      <c r="E39" s="6"/>
      <c r="F39" s="6">
        <v>350000</v>
      </c>
    </row>
    <row r="40" spans="1:8" x14ac:dyDescent="0.3">
      <c r="A40" s="6"/>
      <c r="B40" s="6" t="s">
        <v>39</v>
      </c>
      <c r="C40" s="6"/>
      <c r="D40" s="6"/>
      <c r="E40" s="6"/>
      <c r="F40" s="6"/>
    </row>
    <row r="41" spans="1:8" x14ac:dyDescent="0.3">
      <c r="A41" s="3" t="s">
        <v>43</v>
      </c>
      <c r="B41" s="3"/>
      <c r="C41" s="3">
        <v>10</v>
      </c>
      <c r="D41" s="3"/>
      <c r="E41" s="3"/>
      <c r="F41" s="3"/>
    </row>
    <row r="42" spans="1:8" x14ac:dyDescent="0.3">
      <c r="B42" s="4" t="s">
        <v>40</v>
      </c>
      <c r="C42" s="4"/>
      <c r="D42" s="4"/>
      <c r="E42" s="4">
        <f>100*350</f>
        <v>35000</v>
      </c>
      <c r="F42" s="4"/>
      <c r="H42" t="s">
        <v>66</v>
      </c>
    </row>
    <row r="43" spans="1:8" x14ac:dyDescent="0.3">
      <c r="B43" s="4" t="s">
        <v>41</v>
      </c>
      <c r="C43" s="4"/>
      <c r="D43" s="4"/>
      <c r="E43" s="4">
        <f>200*410</f>
        <v>82000</v>
      </c>
      <c r="F43" s="4"/>
    </row>
    <row r="44" spans="1:8" x14ac:dyDescent="0.3">
      <c r="B44" s="4"/>
      <c r="C44" s="4" t="s">
        <v>4</v>
      </c>
      <c r="D44" s="4" t="s">
        <v>42</v>
      </c>
      <c r="E44" s="4"/>
      <c r="F44" s="4">
        <f>E42+E43</f>
        <v>117000</v>
      </c>
    </row>
    <row r="45" spans="1:8" x14ac:dyDescent="0.3">
      <c r="B45" t="s">
        <v>44</v>
      </c>
    </row>
    <row r="46" spans="1:8" x14ac:dyDescent="0.3">
      <c r="A46" s="3" t="s">
        <v>43</v>
      </c>
      <c r="B46" s="3"/>
      <c r="C46" s="3">
        <v>11</v>
      </c>
      <c r="D46" s="3"/>
      <c r="E46" s="3"/>
      <c r="F46" s="3"/>
    </row>
    <row r="47" spans="1:8" x14ac:dyDescent="0.3">
      <c r="A47" s="6"/>
      <c r="B47" s="6" t="s">
        <v>47</v>
      </c>
      <c r="C47" s="6"/>
      <c r="D47" s="6"/>
      <c r="E47" s="6">
        <f>E42-E15</f>
        <v>20000</v>
      </c>
      <c r="F47" s="6"/>
      <c r="H47" t="s">
        <v>67</v>
      </c>
    </row>
    <row r="48" spans="1:8" x14ac:dyDescent="0.3">
      <c r="A48" s="6"/>
      <c r="B48" s="6" t="s">
        <v>46</v>
      </c>
      <c r="C48" s="6"/>
      <c r="D48" s="6"/>
      <c r="E48" s="6">
        <f>E43-E16</f>
        <v>34500</v>
      </c>
      <c r="F48" s="6"/>
    </row>
    <row r="49" spans="1:8" x14ac:dyDescent="0.3">
      <c r="A49" s="6"/>
      <c r="B49" s="6"/>
      <c r="C49" s="6" t="s">
        <v>4</v>
      </c>
      <c r="D49" s="6" t="s">
        <v>48</v>
      </c>
      <c r="E49" s="6"/>
      <c r="F49" s="6">
        <f>E47+E48</f>
        <v>54500</v>
      </c>
    </row>
    <row r="50" spans="1:8" x14ac:dyDescent="0.3">
      <c r="B50" t="s">
        <v>45</v>
      </c>
    </row>
    <row r="51" spans="1:8" x14ac:dyDescent="0.3">
      <c r="A51" s="3" t="s">
        <v>43</v>
      </c>
      <c r="B51" s="3"/>
      <c r="C51" s="3">
        <v>12</v>
      </c>
      <c r="D51" s="3"/>
      <c r="E51" s="3"/>
      <c r="F51" s="3"/>
    </row>
    <row r="52" spans="1:8" x14ac:dyDescent="0.3">
      <c r="A52" s="4"/>
      <c r="B52" s="4" t="s">
        <v>50</v>
      </c>
      <c r="C52" s="4"/>
      <c r="D52" s="4"/>
      <c r="E52" s="4">
        <f>F55*40%</f>
        <v>25000</v>
      </c>
      <c r="F52" s="4"/>
    </row>
    <row r="53" spans="1:8" x14ac:dyDescent="0.3">
      <c r="A53" s="4"/>
      <c r="B53" s="4" t="s">
        <v>51</v>
      </c>
      <c r="C53" s="4"/>
      <c r="D53" s="4"/>
      <c r="E53" s="4">
        <f>F55*30%</f>
        <v>18750</v>
      </c>
      <c r="F53" s="4"/>
    </row>
    <row r="54" spans="1:8" x14ac:dyDescent="0.3">
      <c r="A54" s="4"/>
      <c r="B54" s="4" t="s">
        <v>52</v>
      </c>
      <c r="C54" s="4"/>
      <c r="D54" s="4"/>
      <c r="E54" s="4">
        <f>F55*30%</f>
        <v>18750</v>
      </c>
      <c r="F54" s="4"/>
    </row>
    <row r="55" spans="1:8" x14ac:dyDescent="0.3">
      <c r="A55" s="4"/>
      <c r="B55" s="4"/>
      <c r="C55" s="4" t="s">
        <v>4</v>
      </c>
      <c r="D55" s="4" t="s">
        <v>48</v>
      </c>
      <c r="E55" s="4"/>
      <c r="F55" s="4">
        <f>F44-F49</f>
        <v>62500</v>
      </c>
    </row>
    <row r="56" spans="1:8" x14ac:dyDescent="0.3">
      <c r="B56" t="s">
        <v>49</v>
      </c>
    </row>
    <row r="57" spans="1:8" x14ac:dyDescent="0.3">
      <c r="A57" s="3" t="s">
        <v>53</v>
      </c>
      <c r="B57" s="3"/>
      <c r="C57" s="3">
        <v>13</v>
      </c>
      <c r="D57" s="3"/>
      <c r="E57" s="3"/>
      <c r="F57" s="3"/>
    </row>
    <row r="58" spans="1:8" x14ac:dyDescent="0.3">
      <c r="B58" t="s">
        <v>50</v>
      </c>
      <c r="E58">
        <v>250000</v>
      </c>
    </row>
    <row r="59" spans="1:8" x14ac:dyDescent="0.3">
      <c r="C59" t="s">
        <v>4</v>
      </c>
      <c r="D59" t="s">
        <v>14</v>
      </c>
      <c r="F59">
        <v>250000</v>
      </c>
    </row>
    <row r="60" spans="1:8" x14ac:dyDescent="0.3">
      <c r="B60" t="s">
        <v>54</v>
      </c>
    </row>
    <row r="61" spans="1:8" x14ac:dyDescent="0.3">
      <c r="A61" s="3" t="s">
        <v>55</v>
      </c>
      <c r="B61" s="3"/>
      <c r="C61" s="3">
        <v>14</v>
      </c>
      <c r="D61" s="3"/>
      <c r="E61" s="3"/>
      <c r="F61" s="3"/>
    </row>
    <row r="62" spans="1:8" x14ac:dyDescent="0.3">
      <c r="A62" s="4"/>
      <c r="B62" s="4" t="s">
        <v>56</v>
      </c>
      <c r="C62" s="4"/>
      <c r="D62" s="4"/>
      <c r="E62" s="4">
        <f>200*410-E48</f>
        <v>47500</v>
      </c>
      <c r="F62" s="4"/>
      <c r="H62" t="s">
        <v>68</v>
      </c>
    </row>
    <row r="63" spans="1:8" x14ac:dyDescent="0.3">
      <c r="A63" s="4"/>
      <c r="B63" s="4"/>
      <c r="C63" s="4" t="s">
        <v>4</v>
      </c>
      <c r="D63" s="4" t="s">
        <v>57</v>
      </c>
      <c r="E63" s="4"/>
      <c r="F63" s="4">
        <v>47500</v>
      </c>
      <c r="H63" s="6" t="s">
        <v>69</v>
      </c>
    </row>
    <row r="64" spans="1:8" x14ac:dyDescent="0.3">
      <c r="B64" t="s">
        <v>58</v>
      </c>
      <c r="H64">
        <f>190*3</f>
        <v>570</v>
      </c>
    </row>
    <row r="65" spans="1:8" x14ac:dyDescent="0.3">
      <c r="A65" s="3" t="s">
        <v>59</v>
      </c>
      <c r="B65" s="3"/>
      <c r="C65" s="3">
        <v>15</v>
      </c>
      <c r="D65" s="3"/>
      <c r="E65" s="3"/>
      <c r="F65" s="3"/>
      <c r="H65">
        <f>410*30</f>
        <v>12300</v>
      </c>
    </row>
    <row r="66" spans="1:8" x14ac:dyDescent="0.3">
      <c r="B66" t="s">
        <v>60</v>
      </c>
      <c r="E66">
        <v>500000</v>
      </c>
    </row>
    <row r="67" spans="1:8" x14ac:dyDescent="0.3">
      <c r="C67" t="s">
        <v>4</v>
      </c>
      <c r="D67" t="s">
        <v>61</v>
      </c>
      <c r="F67">
        <v>500000</v>
      </c>
    </row>
    <row r="68" spans="1:8" x14ac:dyDescent="0.3">
      <c r="B68" t="s">
        <v>62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Diaz</dc:creator>
  <cp:lastModifiedBy>Alejandro Diaz</cp:lastModifiedBy>
  <dcterms:created xsi:type="dcterms:W3CDTF">2015-06-05T18:19:34Z</dcterms:created>
  <dcterms:modified xsi:type="dcterms:W3CDTF">2024-05-08T20:43:29Z</dcterms:modified>
</cp:coreProperties>
</file>