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ly\Desktop\Contabilidad\"/>
    </mc:Choice>
  </mc:AlternateContent>
  <xr:revisionPtr revIDLastSave="0" documentId="13_ncr:1_{90509087-1863-4EDC-BC74-93EBE856271D}" xr6:coauthVersionLast="47" xr6:coauthVersionMax="47" xr10:uidLastSave="{00000000-0000-0000-0000-000000000000}"/>
  <bookViews>
    <workbookView xWindow="-108" yWindow="-108" windowWidth="23256" windowHeight="12456" xr2:uid="{49BF3CAC-87EE-44D7-BF67-80ADFC1130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L39" i="1"/>
  <c r="L35" i="1"/>
  <c r="H39" i="1"/>
  <c r="H40" i="1" s="1"/>
  <c r="N34" i="1"/>
  <c r="N39" i="1" s="1"/>
  <c r="M39" i="1"/>
  <c r="M40" i="1" s="1"/>
  <c r="D39" i="1"/>
  <c r="E39" i="1"/>
  <c r="F39" i="1"/>
  <c r="G39" i="1"/>
  <c r="K39" i="1"/>
  <c r="I39" i="1"/>
  <c r="Q14" i="1" l="1"/>
  <c r="Q15" i="1" l="1"/>
  <c r="Q16" i="1" s="1"/>
  <c r="J36" i="1"/>
  <c r="J40" i="1" s="1"/>
</calcChain>
</file>

<file path=xl/sharedStrings.xml><?xml version="1.0" encoding="utf-8"?>
<sst xmlns="http://schemas.openxmlformats.org/spreadsheetml/2006/main" count="64" uniqueCount="63">
  <si>
    <t xml:space="preserve">BALANCE COMPROBACION Y SALDOS </t>
  </si>
  <si>
    <t xml:space="preserve">EMPRESA: </t>
  </si>
  <si>
    <t>PERÍODO:</t>
  </si>
  <si>
    <t>CUENTAS</t>
  </si>
  <si>
    <t>SUMAS TOTALES</t>
  </si>
  <si>
    <t>SALDOS</t>
  </si>
  <si>
    <t>INVENTARIO</t>
  </si>
  <si>
    <t>RESULTADOS</t>
  </si>
  <si>
    <t>DEBITOS</t>
  </si>
  <si>
    <t>CREDITOS</t>
  </si>
  <si>
    <t>DEUDOR</t>
  </si>
  <si>
    <t>ACREEDOR</t>
  </si>
  <si>
    <t>GASTOS</t>
  </si>
  <si>
    <t>INGRESOS</t>
  </si>
  <si>
    <t>Alumnos:</t>
  </si>
  <si>
    <t>Gustavo Espinoza</t>
  </si>
  <si>
    <t>Ashly Mazuela</t>
  </si>
  <si>
    <t>Malena Zaragosa</t>
  </si>
  <si>
    <t>Mercaderías</t>
  </si>
  <si>
    <t>Utilidades Acumuladas</t>
  </si>
  <si>
    <t>Derechos de Marca</t>
  </si>
  <si>
    <t>Letras por Cobrar</t>
  </si>
  <si>
    <t>Mayor Aporte Socia Olatte</t>
  </si>
  <si>
    <t>Crédito bancario/financiero</t>
  </si>
  <si>
    <t>Capital Social</t>
  </si>
  <si>
    <t>Intereses Financieros</t>
  </si>
  <si>
    <t>Disponible</t>
  </si>
  <si>
    <t>Vehículos</t>
  </si>
  <si>
    <t>Deudas por cobrar</t>
  </si>
  <si>
    <t>Equipos Computacionales</t>
  </si>
  <si>
    <t>Gastos de Administración</t>
  </si>
  <si>
    <t>Banco de Chile</t>
  </si>
  <si>
    <t>Acreedores</t>
  </si>
  <si>
    <t>Bien Raíz</t>
  </si>
  <si>
    <t>Cuenta Obligada Socia Jara</t>
  </si>
  <si>
    <t>Gastos de Comercialización</t>
  </si>
  <si>
    <t>Remuneraciones por Pagar</t>
  </si>
  <si>
    <t>Cuentas por pagar</t>
  </si>
  <si>
    <t>Proveedores</t>
  </si>
  <si>
    <t>Cuenta Particular Socia Olatte</t>
  </si>
  <si>
    <t>Cotizaciones Previsionales por pagar</t>
  </si>
  <si>
    <t>Remanente CF</t>
  </si>
  <si>
    <t>Gastos Patentes y permisos</t>
  </si>
  <si>
    <t>Gastos Generales</t>
  </si>
  <si>
    <t>Gasto Servicios Básicos</t>
  </si>
  <si>
    <t>Remuneraciones</t>
  </si>
  <si>
    <t>Costo de Ventas</t>
  </si>
  <si>
    <t>Ingreso por ventas</t>
  </si>
  <si>
    <t>Resultado del ejercicio</t>
  </si>
  <si>
    <t>Totales</t>
  </si>
  <si>
    <t>Todo lo que sea por cobrar es un activo, todo lo que sea por pagar es un pasivo</t>
  </si>
  <si>
    <t>ACTIVO CTE</t>
  </si>
  <si>
    <t>ACTIVO NO CTE</t>
  </si>
  <si>
    <t>PASIVO CTE</t>
  </si>
  <si>
    <t>PASIVO NO CTE</t>
  </si>
  <si>
    <t>PATRIMINIO</t>
  </si>
  <si>
    <t>Katerina Peñaloza</t>
  </si>
  <si>
    <t>IMPUESTO A  LA RENTA (27%)</t>
  </si>
  <si>
    <t>MONTOS</t>
  </si>
  <si>
    <t>Antes de impuesto</t>
  </si>
  <si>
    <t>Impuesto a la renta</t>
  </si>
  <si>
    <t>Despues de impuestos</t>
  </si>
  <si>
    <t>Margen de contribución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</si>
</sst>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41" formatCode="_ * #,##0_ ;_ * \-#,##0_ ;_ * &quot;-&quot;_ ;_ @_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Verdana"/>
    </font>
    <font>
      <b/>
      <sz val="10"/>
      <name val="Verdana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1"/>
    </font>
    <font>
      <b/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0">
    <xf numFmtId="0" fontId="0" fillId="0" borderId="0" xfId="0"/>
    <xf numFmtId="42" fontId="3" fillId="0" borderId="1" xfId="4" applyFont="1" applyBorder="1" applyAlignment="1">
      <alignment horizontal="center"/>
    </xf>
    <xf numFmtId="42" fontId="3" fillId="0" borderId="1" xfId="4" applyFont="1" applyBorder="1"/>
    <xf numFmtId="42" fontId="2" fillId="0" borderId="1" xfId="4" applyFont="1" applyBorder="1"/>
    <xf numFmtId="42" fontId="0" fillId="0" borderId="0" xfId="4" applyFont="1" applyBorder="1"/>
    <xf numFmtId="42" fontId="3" fillId="0" borderId="1" xfId="4" applyFont="1" applyBorder="1" applyAlignment="1">
      <alignment horizontal="center" vertical="center"/>
    </xf>
    <xf numFmtId="42" fontId="3" fillId="0" borderId="1" xfId="4" applyFont="1" applyBorder="1" applyAlignment="1">
      <alignment horizontal="center"/>
    </xf>
    <xf numFmtId="42" fontId="3" fillId="2" borderId="1" xfId="4" applyFont="1" applyFill="1" applyBorder="1" applyAlignment="1">
      <alignment horizontal="center" vertical="center"/>
    </xf>
    <xf numFmtId="42" fontId="3" fillId="3" borderId="1" xfId="4" applyFont="1" applyFill="1" applyBorder="1" applyAlignment="1">
      <alignment horizontal="center" vertical="center"/>
    </xf>
    <xf numFmtId="42" fontId="3" fillId="4" borderId="1" xfId="4" applyFont="1" applyFill="1" applyBorder="1" applyAlignment="1">
      <alignment horizontal="center" vertical="center"/>
    </xf>
    <xf numFmtId="42" fontId="3" fillId="5" borderId="1" xfId="4" applyFont="1" applyFill="1" applyBorder="1" applyAlignment="1">
      <alignment horizontal="center" vertical="center"/>
    </xf>
    <xf numFmtId="42" fontId="3" fillId="7" borderId="1" xfId="4" applyFont="1" applyFill="1" applyBorder="1" applyAlignment="1">
      <alignment horizontal="center" vertical="center"/>
    </xf>
    <xf numFmtId="42" fontId="3" fillId="6" borderId="1" xfId="4" applyFont="1" applyFill="1" applyBorder="1" applyAlignment="1">
      <alignment horizontal="center" vertical="center"/>
    </xf>
    <xf numFmtId="42" fontId="3" fillId="8" borderId="1" xfId="4" applyFont="1" applyFill="1" applyBorder="1" applyAlignment="1">
      <alignment horizontal="center"/>
    </xf>
    <xf numFmtId="42" fontId="3" fillId="9" borderId="1" xfId="4" applyFont="1" applyFill="1" applyBorder="1" applyAlignment="1">
      <alignment horizontal="center"/>
    </xf>
    <xf numFmtId="42" fontId="5" fillId="0" borderId="1" xfId="4" applyFont="1" applyBorder="1" applyAlignment="1">
      <alignment horizontal="left" vertical="top" wrapText="1"/>
    </xf>
    <xf numFmtId="42" fontId="6" fillId="0" borderId="1" xfId="4" applyFont="1" applyBorder="1" applyAlignment="1">
      <alignment horizontal="right" vertical="top" shrinkToFit="1"/>
    </xf>
    <xf numFmtId="42" fontId="0" fillId="0" borderId="1" xfId="4" applyFont="1" applyBorder="1"/>
    <xf numFmtId="42" fontId="4" fillId="0" borderId="1" xfId="4" applyFont="1" applyBorder="1" applyAlignment="1">
      <alignment horizontal="left" wrapText="1"/>
    </xf>
    <xf numFmtId="42" fontId="4" fillId="0" borderId="1" xfId="4" applyFont="1" applyBorder="1" applyAlignment="1">
      <alignment horizontal="left" vertical="center" wrapText="1"/>
    </xf>
    <xf numFmtId="42" fontId="5" fillId="0" borderId="1" xfId="4" applyFont="1" applyBorder="1" applyAlignment="1">
      <alignment horizontal="right" vertical="top" shrinkToFit="1"/>
    </xf>
    <xf numFmtId="42" fontId="7" fillId="0" borderId="2" xfId="4" applyFont="1" applyBorder="1" applyAlignment="1">
      <alignment horizontal="left" vertical="top" wrapText="1"/>
    </xf>
    <xf numFmtId="42" fontId="8" fillId="3" borderId="2" xfId="4" applyFont="1" applyFill="1" applyBorder="1"/>
    <xf numFmtId="42" fontId="8" fillId="9" borderId="2" xfId="4" applyFont="1" applyFill="1" applyBorder="1"/>
    <xf numFmtId="42" fontId="0" fillId="0" borderId="3" xfId="4" applyFont="1" applyBorder="1"/>
    <xf numFmtId="42" fontId="9" fillId="2" borderId="1" xfId="4" applyFont="1" applyFill="1" applyBorder="1" applyAlignment="1">
      <alignment horizontal="center" vertical="center"/>
    </xf>
    <xf numFmtId="42" fontId="8" fillId="4" borderId="2" xfId="4" applyFont="1" applyFill="1" applyBorder="1"/>
    <xf numFmtId="42" fontId="10" fillId="0" borderId="1" xfId="4" applyFont="1" applyBorder="1"/>
    <xf numFmtId="42" fontId="11" fillId="0" borderId="1" xfId="4" applyFont="1" applyBorder="1" applyAlignment="1">
      <alignment horizontal="left" vertical="center" wrapText="1"/>
    </xf>
    <xf numFmtId="42" fontId="10" fillId="0" borderId="0" xfId="4" applyFont="1" applyBorder="1"/>
    <xf numFmtId="42" fontId="8" fillId="10" borderId="3" xfId="4" applyFont="1" applyFill="1" applyBorder="1"/>
    <xf numFmtId="42" fontId="8" fillId="12" borderId="1" xfId="4" applyFont="1" applyFill="1" applyBorder="1"/>
    <xf numFmtId="42" fontId="0" fillId="0" borderId="2" xfId="4" applyFont="1" applyBorder="1"/>
    <xf numFmtId="42" fontId="5" fillId="13" borderId="1" xfId="4" applyFont="1" applyFill="1" applyBorder="1" applyAlignment="1">
      <alignment horizontal="left" vertical="top" wrapText="1"/>
    </xf>
    <xf numFmtId="42" fontId="6" fillId="13" borderId="1" xfId="4" applyFont="1" applyFill="1" applyBorder="1" applyAlignment="1">
      <alignment horizontal="right" vertical="top" shrinkToFit="1"/>
    </xf>
    <xf numFmtId="42" fontId="0" fillId="13" borderId="1" xfId="4" applyFont="1" applyFill="1" applyBorder="1"/>
    <xf numFmtId="42" fontId="4" fillId="13" borderId="1" xfId="4" applyFont="1" applyFill="1" applyBorder="1" applyAlignment="1">
      <alignment horizontal="left" wrapText="1"/>
    </xf>
    <xf numFmtId="42" fontId="5" fillId="14" borderId="1" xfId="4" applyFont="1" applyFill="1" applyBorder="1" applyAlignment="1">
      <alignment horizontal="left" vertical="top" wrapText="1"/>
    </xf>
    <xf numFmtId="42" fontId="6" fillId="14" borderId="1" xfId="4" applyFont="1" applyFill="1" applyBorder="1" applyAlignment="1">
      <alignment horizontal="right" vertical="top" shrinkToFit="1"/>
    </xf>
    <xf numFmtId="42" fontId="0" fillId="14" borderId="1" xfId="4" applyFont="1" applyFill="1" applyBorder="1"/>
    <xf numFmtId="42" fontId="4" fillId="14" borderId="1" xfId="4" applyFont="1" applyFill="1" applyBorder="1" applyAlignment="1">
      <alignment horizontal="left" wrapText="1"/>
    </xf>
    <xf numFmtId="42" fontId="8" fillId="5" borderId="5" xfId="4" applyFont="1" applyFill="1" applyBorder="1"/>
    <xf numFmtId="42" fontId="8" fillId="11" borderId="7" xfId="4" applyFont="1" applyFill="1" applyBorder="1"/>
    <xf numFmtId="42" fontId="8" fillId="7" borderId="9" xfId="4" applyFont="1" applyFill="1" applyBorder="1" applyAlignment="1">
      <alignment horizontal="center"/>
    </xf>
    <xf numFmtId="42" fontId="8" fillId="0" borderId="4" xfId="4" applyFont="1" applyFill="1" applyBorder="1"/>
    <xf numFmtId="42" fontId="8" fillId="0" borderId="8" xfId="4" applyFont="1" applyFill="1" applyBorder="1"/>
    <xf numFmtId="42" fontId="8" fillId="6" borderId="9" xfId="4" applyFont="1" applyFill="1" applyBorder="1" applyAlignment="1">
      <alignment horizontal="center"/>
    </xf>
    <xf numFmtId="42" fontId="8" fillId="11" borderId="4" xfId="4" applyFont="1" applyFill="1" applyBorder="1"/>
    <xf numFmtId="42" fontId="8" fillId="11" borderId="8" xfId="4" applyFont="1" applyFill="1" applyBorder="1"/>
    <xf numFmtId="42" fontId="8" fillId="11" borderId="6" xfId="4" applyNumberFormat="1" applyFont="1" applyFill="1" applyBorder="1"/>
  </cellXfs>
  <cellStyles count="5">
    <cellStyle name="Millares [0] 2" xfId="3" xr:uid="{9474358B-2402-49B4-8B86-C6DF5D648321}"/>
    <cellStyle name="Moneda [0]" xfId="4" builtinId="7"/>
    <cellStyle name="Normal" xfId="0" builtinId="0"/>
    <cellStyle name="Normal 2" xfId="1" xr:uid="{0F29C598-AD88-46EC-856A-D1FC2B60957F}"/>
    <cellStyle name="Normal 3" xfId="2" xr:uid="{E667772D-F4E4-471B-8CF3-324629C1899E}"/>
  </cellStyles>
  <dxfs count="0"/>
  <tableStyles count="0" defaultTableStyle="TableStyleMedium2" defaultPivotStyle="PivotStyleLight16"/>
  <colors>
    <mruColors>
      <color rgb="FFEAD5FF"/>
      <color rgb="FFCC99FF"/>
      <color rgb="FFEAB0E4"/>
      <color rgb="FFDF8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F519-C781-4662-90C8-A079BC6C405D}">
  <dimension ref="C1:T40"/>
  <sheetViews>
    <sheetView tabSelected="1" topLeftCell="B1" zoomScale="70" zoomScaleNormal="70" workbookViewId="0">
      <pane ySplit="3" topLeftCell="A16" activePane="bottomLeft" state="frozen"/>
      <selection pane="bottomLeft" activeCell="K44" sqref="K44"/>
    </sheetView>
  </sheetViews>
  <sheetFormatPr baseColWidth="10" defaultColWidth="14.44140625" defaultRowHeight="14.4" x14ac:dyDescent="0.3"/>
  <cols>
    <col min="1" max="1" width="14.44140625" style="4"/>
    <col min="2" max="2" width="8.21875" style="4" customWidth="1"/>
    <col min="3" max="3" width="38.109375" style="4" customWidth="1"/>
    <col min="4" max="4" width="15.88671875" style="4" customWidth="1"/>
    <col min="5" max="5" width="16.44140625" style="4" bestFit="1" customWidth="1"/>
    <col min="6" max="6" width="14.33203125" style="4" customWidth="1"/>
    <col min="7" max="7" width="14.21875" style="4" bestFit="1" customWidth="1"/>
    <col min="8" max="8" width="16.44140625" style="4" bestFit="1" customWidth="1"/>
    <col min="9" max="9" width="18.33203125" style="4" bestFit="1" customWidth="1"/>
    <col min="10" max="10" width="16.44140625" style="4" bestFit="1" customWidth="1"/>
    <col min="11" max="11" width="18.5546875" style="4" bestFit="1" customWidth="1"/>
    <col min="12" max="12" width="18.5546875" style="4" customWidth="1"/>
    <col min="13" max="14" width="15.33203125" style="4" bestFit="1" customWidth="1"/>
    <col min="15" max="15" width="14.44140625" style="4"/>
    <col min="16" max="16" width="23" style="4" customWidth="1"/>
    <col min="17" max="17" width="15.77734375" style="4" bestFit="1" customWidth="1"/>
    <col min="18" max="18" width="12.44140625" style="4" bestFit="1" customWidth="1"/>
    <col min="19" max="19" width="17.109375" style="4" customWidth="1"/>
    <col min="20" max="20" width="14.6640625" style="4" bestFit="1" customWidth="1"/>
    <col min="21" max="16384" width="14.44140625" style="4"/>
  </cols>
  <sheetData>
    <row r="1" spans="3:20" x14ac:dyDescent="0.3">
      <c r="C1" s="1" t="s">
        <v>0</v>
      </c>
      <c r="D1" s="1"/>
      <c r="E1" s="1"/>
      <c r="F1" s="1"/>
      <c r="G1" s="1"/>
      <c r="H1" s="2" t="s">
        <v>1</v>
      </c>
      <c r="I1" s="2"/>
      <c r="J1" s="3"/>
      <c r="K1" s="3"/>
      <c r="L1" s="3"/>
      <c r="M1" s="2" t="s">
        <v>2</v>
      </c>
      <c r="N1" s="3">
        <v>2022</v>
      </c>
      <c r="P1" s="4" t="s">
        <v>14</v>
      </c>
      <c r="Q1" s="4" t="s">
        <v>15</v>
      </c>
      <c r="R1" s="4" t="s">
        <v>16</v>
      </c>
      <c r="S1" s="4" t="s">
        <v>56</v>
      </c>
      <c r="T1" s="4" t="s">
        <v>17</v>
      </c>
    </row>
    <row r="2" spans="3:20" x14ac:dyDescent="0.3">
      <c r="C2" s="5" t="s">
        <v>3</v>
      </c>
      <c r="D2" s="1" t="s">
        <v>4</v>
      </c>
      <c r="E2" s="1"/>
      <c r="F2" s="1" t="s">
        <v>5</v>
      </c>
      <c r="G2" s="1"/>
      <c r="H2" s="1" t="s">
        <v>6</v>
      </c>
      <c r="I2" s="1"/>
      <c r="J2" s="1"/>
      <c r="K2" s="6"/>
      <c r="L2" s="6"/>
      <c r="M2" s="1" t="s">
        <v>7</v>
      </c>
      <c r="N2" s="1"/>
    </row>
    <row r="3" spans="3:20" x14ac:dyDescent="0.3">
      <c r="C3" s="5"/>
      <c r="D3" s="7" t="s">
        <v>8</v>
      </c>
      <c r="E3" s="8" t="s">
        <v>9</v>
      </c>
      <c r="F3" s="9" t="s">
        <v>10</v>
      </c>
      <c r="G3" s="10" t="s">
        <v>11</v>
      </c>
      <c r="H3" s="11" t="s">
        <v>51</v>
      </c>
      <c r="I3" s="11" t="s">
        <v>52</v>
      </c>
      <c r="J3" s="12" t="s">
        <v>53</v>
      </c>
      <c r="K3" s="12" t="s">
        <v>54</v>
      </c>
      <c r="L3" s="12" t="s">
        <v>55</v>
      </c>
      <c r="M3" s="13" t="s">
        <v>12</v>
      </c>
      <c r="N3" s="14" t="s">
        <v>13</v>
      </c>
    </row>
    <row r="4" spans="3:20" x14ac:dyDescent="0.3">
      <c r="C4" s="15" t="s">
        <v>26</v>
      </c>
      <c r="D4" s="16">
        <v>11450250</v>
      </c>
      <c r="E4" s="17"/>
      <c r="F4" s="16">
        <v>11450250</v>
      </c>
      <c r="G4" s="18"/>
      <c r="H4" s="16">
        <v>11450250</v>
      </c>
      <c r="I4" s="16"/>
      <c r="J4" s="17"/>
      <c r="K4" s="17"/>
      <c r="L4" s="17"/>
      <c r="M4" s="17"/>
      <c r="N4" s="17"/>
    </row>
    <row r="5" spans="3:20" x14ac:dyDescent="0.3">
      <c r="C5" s="15" t="s">
        <v>18</v>
      </c>
      <c r="D5" s="16">
        <v>12300500</v>
      </c>
      <c r="E5" s="17"/>
      <c r="F5" s="16">
        <v>12300500</v>
      </c>
      <c r="G5" s="18"/>
      <c r="H5" s="16">
        <v>12300500</v>
      </c>
      <c r="I5" s="16"/>
      <c r="J5" s="17"/>
      <c r="K5" s="17"/>
      <c r="L5" s="17"/>
      <c r="M5" s="17"/>
      <c r="N5" s="16"/>
    </row>
    <row r="6" spans="3:20" x14ac:dyDescent="0.3">
      <c r="C6" s="15" t="s">
        <v>19</v>
      </c>
      <c r="D6" s="16"/>
      <c r="E6" s="17">
        <v>7589000</v>
      </c>
      <c r="F6" s="18"/>
      <c r="G6" s="16">
        <v>7589000</v>
      </c>
      <c r="H6" s="16"/>
      <c r="I6" s="16"/>
      <c r="J6" s="17"/>
      <c r="K6" s="17"/>
      <c r="L6" s="16">
        <v>7589000</v>
      </c>
      <c r="M6" s="17"/>
      <c r="N6" s="17"/>
      <c r="P6" s="4" t="s">
        <v>50</v>
      </c>
    </row>
    <row r="7" spans="3:20" x14ac:dyDescent="0.3">
      <c r="C7" s="15" t="s">
        <v>27</v>
      </c>
      <c r="D7" s="16">
        <v>19840000</v>
      </c>
      <c r="E7" s="17"/>
      <c r="F7" s="16">
        <v>19840000</v>
      </c>
      <c r="G7" s="18"/>
      <c r="H7" s="17"/>
      <c r="I7" s="16">
        <v>19840000</v>
      </c>
      <c r="J7" s="17"/>
      <c r="K7" s="17"/>
      <c r="L7" s="17"/>
      <c r="M7" s="17"/>
      <c r="N7" s="17"/>
    </row>
    <row r="8" spans="3:20" x14ac:dyDescent="0.3">
      <c r="C8" s="15" t="s">
        <v>28</v>
      </c>
      <c r="D8" s="16">
        <v>4560000</v>
      </c>
      <c r="E8" s="17"/>
      <c r="F8" s="16">
        <v>4560000</v>
      </c>
      <c r="G8" s="18"/>
      <c r="H8" s="16">
        <v>4560000</v>
      </c>
      <c r="I8" s="16"/>
      <c r="J8" s="17"/>
      <c r="K8" s="17"/>
      <c r="L8" s="17"/>
      <c r="M8" s="17"/>
      <c r="N8" s="17"/>
    </row>
    <row r="9" spans="3:20" x14ac:dyDescent="0.3">
      <c r="C9" s="15" t="s">
        <v>29</v>
      </c>
      <c r="D9" s="16">
        <v>23674500</v>
      </c>
      <c r="E9" s="17"/>
      <c r="F9" s="16">
        <v>23674500</v>
      </c>
      <c r="G9" s="18"/>
      <c r="H9" s="17"/>
      <c r="I9" s="16">
        <v>23674500</v>
      </c>
      <c r="J9" s="17"/>
      <c r="K9" s="17"/>
      <c r="L9" s="17"/>
      <c r="M9" s="17"/>
      <c r="N9" s="17"/>
    </row>
    <row r="10" spans="3:20" x14ac:dyDescent="0.3">
      <c r="C10" s="15" t="s">
        <v>20</v>
      </c>
      <c r="D10" s="16">
        <v>9654300</v>
      </c>
      <c r="E10" s="17"/>
      <c r="F10" s="16">
        <v>9654300</v>
      </c>
      <c r="G10" s="19"/>
      <c r="H10" s="17"/>
      <c r="I10" s="16">
        <v>9654300</v>
      </c>
      <c r="J10" s="17"/>
      <c r="K10" s="17"/>
      <c r="L10" s="17"/>
      <c r="M10" s="16"/>
      <c r="N10" s="17"/>
    </row>
    <row r="11" spans="3:20" x14ac:dyDescent="0.3">
      <c r="C11" s="15" t="s">
        <v>21</v>
      </c>
      <c r="D11" s="17">
        <v>2950000</v>
      </c>
      <c r="E11" s="17"/>
      <c r="F11" s="16">
        <v>2950000</v>
      </c>
      <c r="G11" s="19"/>
      <c r="H11" s="17">
        <v>1770000</v>
      </c>
      <c r="I11" s="17">
        <v>1180000</v>
      </c>
      <c r="J11" s="17"/>
      <c r="K11" s="17"/>
      <c r="L11" s="17"/>
      <c r="M11" s="17"/>
      <c r="N11" s="17"/>
    </row>
    <row r="12" spans="3:20" x14ac:dyDescent="0.3">
      <c r="C12" s="15" t="s">
        <v>30</v>
      </c>
      <c r="D12" s="20">
        <v>4560000</v>
      </c>
      <c r="E12" s="17"/>
      <c r="F12" s="16">
        <v>4560000</v>
      </c>
      <c r="G12" s="18"/>
      <c r="H12" s="17"/>
      <c r="I12" s="17"/>
      <c r="J12" s="17"/>
      <c r="K12" s="17"/>
      <c r="L12" s="17"/>
      <c r="M12" s="16">
        <v>4560000</v>
      </c>
      <c r="N12" s="17"/>
    </row>
    <row r="13" spans="3:20" x14ac:dyDescent="0.3">
      <c r="C13" s="15" t="s">
        <v>31</v>
      </c>
      <c r="D13" s="20">
        <v>32985000</v>
      </c>
      <c r="E13" s="17"/>
      <c r="F13" s="16">
        <v>32985000</v>
      </c>
      <c r="G13" s="18"/>
      <c r="H13" s="16">
        <v>32985000</v>
      </c>
      <c r="I13" s="16"/>
      <c r="J13" s="17"/>
      <c r="K13" s="17"/>
      <c r="L13" s="17"/>
      <c r="M13" s="17"/>
      <c r="N13" s="17"/>
      <c r="P13" s="31" t="s">
        <v>7</v>
      </c>
      <c r="Q13" s="31" t="s">
        <v>58</v>
      </c>
    </row>
    <row r="14" spans="3:20" x14ac:dyDescent="0.3">
      <c r="C14" s="15" t="s">
        <v>32</v>
      </c>
      <c r="D14" s="17"/>
      <c r="E14" s="16">
        <v>60980000</v>
      </c>
      <c r="F14" s="18"/>
      <c r="G14" s="16">
        <v>60980000</v>
      </c>
      <c r="H14" s="17"/>
      <c r="I14" s="17"/>
      <c r="K14" s="16">
        <v>60980000</v>
      </c>
      <c r="L14" s="16"/>
      <c r="M14" s="17"/>
      <c r="N14" s="17"/>
      <c r="P14" s="17" t="s">
        <v>59</v>
      </c>
      <c r="Q14" s="17">
        <f>N34-M40</f>
        <v>7742870</v>
      </c>
    </row>
    <row r="15" spans="3:20" x14ac:dyDescent="0.3">
      <c r="C15" s="15" t="s">
        <v>33</v>
      </c>
      <c r="D15" s="16">
        <v>168750000</v>
      </c>
      <c r="E15" s="17"/>
      <c r="F15" s="16">
        <v>168750000</v>
      </c>
      <c r="G15" s="18"/>
      <c r="H15" s="17"/>
      <c r="I15" s="16">
        <v>168750000</v>
      </c>
      <c r="J15" s="17"/>
      <c r="K15" s="17"/>
      <c r="L15" s="17"/>
      <c r="M15" s="17"/>
      <c r="N15" s="17"/>
      <c r="P15" s="17" t="s">
        <v>60</v>
      </c>
      <c r="Q15" s="17">
        <f>Q14*0.27</f>
        <v>2090574.9000000001</v>
      </c>
    </row>
    <row r="16" spans="3:20" x14ac:dyDescent="0.3">
      <c r="C16" s="15" t="s">
        <v>34</v>
      </c>
      <c r="D16" s="16">
        <v>10950000</v>
      </c>
      <c r="E16" s="17"/>
      <c r="F16" s="16">
        <v>10950000</v>
      </c>
      <c r="G16" s="18"/>
      <c r="H16" s="17"/>
      <c r="I16" s="16"/>
      <c r="J16" s="17"/>
      <c r="K16" s="17"/>
      <c r="L16" s="16">
        <v>10950000</v>
      </c>
      <c r="M16" s="17"/>
      <c r="N16" s="17"/>
      <c r="P16" s="32" t="s">
        <v>61</v>
      </c>
      <c r="Q16" s="32">
        <f>Q14-Q15</f>
        <v>5652295.0999999996</v>
      </c>
    </row>
    <row r="17" spans="3:17" x14ac:dyDescent="0.3">
      <c r="C17" s="15" t="s">
        <v>22</v>
      </c>
      <c r="D17" s="17"/>
      <c r="E17" s="16">
        <v>5600000</v>
      </c>
      <c r="F17" s="18"/>
      <c r="G17" s="16">
        <v>5600000</v>
      </c>
      <c r="H17" s="17"/>
      <c r="I17" s="17"/>
      <c r="J17" s="16"/>
      <c r="K17" s="16"/>
      <c r="L17" s="16">
        <v>5600000</v>
      </c>
      <c r="M17" s="17"/>
      <c r="N17" s="17"/>
      <c r="P17" s="24"/>
      <c r="Q17" s="24"/>
    </row>
    <row r="18" spans="3:17" x14ac:dyDescent="0.3">
      <c r="C18" s="15" t="s">
        <v>35</v>
      </c>
      <c r="D18" s="16">
        <v>9745600</v>
      </c>
      <c r="E18" s="17"/>
      <c r="F18" s="16">
        <v>9745600</v>
      </c>
      <c r="G18" s="18"/>
      <c r="H18" s="17"/>
      <c r="I18" s="17"/>
      <c r="J18" s="17"/>
      <c r="K18" s="17"/>
      <c r="L18" s="17"/>
      <c r="M18" s="16">
        <v>9745600</v>
      </c>
      <c r="N18" s="17"/>
    </row>
    <row r="19" spans="3:17" x14ac:dyDescent="0.3">
      <c r="C19" s="15" t="s">
        <v>36</v>
      </c>
      <c r="D19" s="17"/>
      <c r="E19" s="16">
        <v>15260000</v>
      </c>
      <c r="F19" s="18"/>
      <c r="G19" s="16">
        <v>15260000</v>
      </c>
      <c r="H19" s="17"/>
      <c r="I19" s="17"/>
      <c r="J19" s="16">
        <v>15260000</v>
      </c>
      <c r="K19" s="16"/>
      <c r="L19" s="16"/>
      <c r="M19" s="17"/>
      <c r="N19" s="17"/>
    </row>
    <row r="20" spans="3:17" s="29" customFormat="1" x14ac:dyDescent="0.3">
      <c r="C20" s="15" t="s">
        <v>23</v>
      </c>
      <c r="D20" s="27"/>
      <c r="E20" s="20">
        <v>98947000</v>
      </c>
      <c r="F20" s="28"/>
      <c r="G20" s="20">
        <v>98947000</v>
      </c>
      <c r="H20" s="27"/>
      <c r="I20" s="27"/>
      <c r="J20" s="20">
        <v>16491167</v>
      </c>
      <c r="K20" s="20">
        <v>82455853</v>
      </c>
      <c r="L20" s="20"/>
      <c r="M20" s="27"/>
      <c r="N20" s="27"/>
    </row>
    <row r="21" spans="3:17" x14ac:dyDescent="0.3">
      <c r="C21" s="15" t="s">
        <v>24</v>
      </c>
      <c r="D21" s="16"/>
      <c r="E21" s="17">
        <v>95000000</v>
      </c>
      <c r="F21" s="18"/>
      <c r="G21" s="16">
        <v>95000000</v>
      </c>
      <c r="H21" s="17"/>
      <c r="I21" s="17"/>
      <c r="J21" s="16"/>
      <c r="K21" s="16"/>
      <c r="L21" s="16">
        <v>95000000</v>
      </c>
      <c r="M21" s="17"/>
      <c r="N21" s="17"/>
    </row>
    <row r="22" spans="3:17" x14ac:dyDescent="0.3">
      <c r="C22" s="15" t="s">
        <v>37</v>
      </c>
      <c r="D22" s="17"/>
      <c r="E22" s="16">
        <v>4000000</v>
      </c>
      <c r="F22" s="18"/>
      <c r="G22" s="16">
        <v>4000000</v>
      </c>
      <c r="H22" s="17"/>
      <c r="I22" s="17"/>
      <c r="J22" s="16"/>
      <c r="K22" s="16">
        <v>4000000</v>
      </c>
      <c r="L22" s="16"/>
      <c r="M22" s="17"/>
      <c r="N22" s="17"/>
    </row>
    <row r="23" spans="3:17" x14ac:dyDescent="0.3">
      <c r="C23" s="15" t="s">
        <v>38</v>
      </c>
      <c r="D23" s="17"/>
      <c r="E23" s="16">
        <v>9210800</v>
      </c>
      <c r="F23" s="18"/>
      <c r="G23" s="16">
        <v>9210800</v>
      </c>
      <c r="H23" s="17"/>
      <c r="I23" s="17"/>
      <c r="J23" s="16">
        <v>9210800</v>
      </c>
      <c r="K23" s="16"/>
      <c r="L23" s="16"/>
      <c r="M23" s="17"/>
      <c r="N23" s="17"/>
    </row>
    <row r="24" spans="3:17" ht="16.2" customHeight="1" x14ac:dyDescent="0.3">
      <c r="C24" s="15" t="s">
        <v>39</v>
      </c>
      <c r="D24" s="16">
        <v>5000000</v>
      </c>
      <c r="E24" s="17"/>
      <c r="F24" s="16">
        <v>5000000</v>
      </c>
      <c r="G24" s="18"/>
      <c r="H24" s="16"/>
      <c r="I24" s="16"/>
      <c r="J24" s="17"/>
      <c r="K24" s="17"/>
      <c r="L24" s="16">
        <v>5000000</v>
      </c>
      <c r="M24" s="17"/>
      <c r="N24" s="17"/>
    </row>
    <row r="25" spans="3:17" x14ac:dyDescent="0.3">
      <c r="C25" s="15" t="s">
        <v>40</v>
      </c>
      <c r="D25" s="17"/>
      <c r="E25" s="16">
        <v>2150000</v>
      </c>
      <c r="F25" s="19"/>
      <c r="G25" s="16">
        <v>2150000</v>
      </c>
      <c r="H25" s="17"/>
      <c r="I25" s="17"/>
      <c r="J25" s="16">
        <v>2150000</v>
      </c>
      <c r="K25" s="16"/>
      <c r="L25" s="16"/>
      <c r="M25" s="17"/>
      <c r="N25" s="17"/>
    </row>
    <row r="26" spans="3:17" x14ac:dyDescent="0.3">
      <c r="C26" s="15" t="s">
        <v>41</v>
      </c>
      <c r="D26" s="16">
        <v>4365120</v>
      </c>
      <c r="E26" s="17"/>
      <c r="F26" s="16">
        <v>4365120</v>
      </c>
      <c r="G26" s="18"/>
      <c r="H26" s="16">
        <v>4365120</v>
      </c>
      <c r="I26" s="16"/>
      <c r="J26" s="17"/>
      <c r="K26" s="17"/>
      <c r="L26" s="17"/>
      <c r="M26" s="17"/>
      <c r="N26" s="17"/>
    </row>
    <row r="27" spans="3:17" x14ac:dyDescent="0.3">
      <c r="C27" s="15" t="s">
        <v>42</v>
      </c>
      <c r="D27" s="16">
        <v>1326000</v>
      </c>
      <c r="E27" s="17"/>
      <c r="F27" s="16">
        <v>1326000</v>
      </c>
      <c r="G27" s="18"/>
      <c r="H27" s="17"/>
      <c r="I27" s="17"/>
      <c r="J27" s="17"/>
      <c r="K27" s="17"/>
      <c r="L27" s="17"/>
      <c r="M27" s="16">
        <v>1326000</v>
      </c>
      <c r="N27" s="17"/>
    </row>
    <row r="28" spans="3:17" x14ac:dyDescent="0.3">
      <c r="C28" s="15" t="s">
        <v>25</v>
      </c>
      <c r="D28" s="17">
        <v>811630</v>
      </c>
      <c r="E28" s="16"/>
      <c r="F28" s="16">
        <v>811630</v>
      </c>
      <c r="G28" s="18"/>
      <c r="H28" s="17"/>
      <c r="I28" s="17"/>
      <c r="J28" s="17"/>
      <c r="K28" s="17"/>
      <c r="L28" s="17"/>
      <c r="M28" s="16">
        <v>811630</v>
      </c>
      <c r="N28" s="17"/>
    </row>
    <row r="29" spans="3:17" x14ac:dyDescent="0.3">
      <c r="C29" s="15" t="s">
        <v>43</v>
      </c>
      <c r="D29" s="16">
        <v>456900</v>
      </c>
      <c r="E29" s="17"/>
      <c r="F29" s="16">
        <v>456900</v>
      </c>
      <c r="G29" s="18"/>
      <c r="H29" s="17"/>
      <c r="I29" s="17"/>
      <c r="J29" s="17"/>
      <c r="K29" s="17"/>
      <c r="L29" s="17"/>
      <c r="M29" s="16">
        <v>456900</v>
      </c>
      <c r="N29" s="17"/>
    </row>
    <row r="30" spans="3:17" x14ac:dyDescent="0.3">
      <c r="C30" s="15" t="s">
        <v>44</v>
      </c>
      <c r="D30" s="16">
        <v>721600</v>
      </c>
      <c r="E30" s="17"/>
      <c r="F30" s="16">
        <v>721600</v>
      </c>
      <c r="G30" s="18"/>
      <c r="H30" s="17"/>
      <c r="I30" s="17"/>
      <c r="J30" s="17"/>
      <c r="K30" s="17"/>
      <c r="L30" s="17"/>
      <c r="M30" s="16">
        <v>721600</v>
      </c>
      <c r="N30" s="17"/>
    </row>
    <row r="31" spans="3:17" x14ac:dyDescent="0.3">
      <c r="C31" s="15" t="s">
        <v>45</v>
      </c>
      <c r="D31" s="16">
        <v>45987300</v>
      </c>
      <c r="E31" s="17"/>
      <c r="F31" s="16">
        <v>45987300</v>
      </c>
      <c r="G31" s="18"/>
      <c r="H31" s="17"/>
      <c r="I31" s="17"/>
      <c r="J31" s="17"/>
      <c r="K31" s="17"/>
      <c r="L31" s="17"/>
      <c r="M31" s="16">
        <v>45987300</v>
      </c>
      <c r="N31" s="17"/>
    </row>
    <row r="32" spans="3:17" x14ac:dyDescent="0.3">
      <c r="C32" s="15" t="s">
        <v>46</v>
      </c>
      <c r="D32" s="16">
        <v>27298100</v>
      </c>
      <c r="E32" s="17"/>
      <c r="F32" s="16">
        <v>27298100</v>
      </c>
      <c r="G32" s="18"/>
      <c r="H32" s="17"/>
      <c r="I32" s="17"/>
      <c r="J32" s="17"/>
      <c r="K32" s="17"/>
      <c r="L32" s="17"/>
      <c r="M32" s="16">
        <v>27298100</v>
      </c>
      <c r="N32" s="17"/>
    </row>
    <row r="33" spans="3:14" x14ac:dyDescent="0.3">
      <c r="C33" s="15" t="s">
        <v>47</v>
      </c>
      <c r="D33" s="16"/>
      <c r="E33" s="17">
        <v>98650000</v>
      </c>
      <c r="F33" s="18"/>
      <c r="G33" s="16">
        <v>98650000</v>
      </c>
      <c r="H33" s="17"/>
      <c r="I33" s="17"/>
      <c r="J33" s="17"/>
      <c r="K33" s="17"/>
      <c r="L33" s="17"/>
      <c r="M33" s="17"/>
      <c r="N33" s="17">
        <v>98650000</v>
      </c>
    </row>
    <row r="34" spans="3:14" x14ac:dyDescent="0.3">
      <c r="C34" s="33" t="s">
        <v>62</v>
      </c>
      <c r="D34" s="34"/>
      <c r="E34" s="35"/>
      <c r="F34" s="36"/>
      <c r="G34" s="34"/>
      <c r="H34" s="35"/>
      <c r="I34" s="35"/>
      <c r="J34" s="35"/>
      <c r="K34" s="35"/>
      <c r="L34" s="35"/>
      <c r="M34" s="35"/>
      <c r="N34" s="35">
        <f>N33-M32</f>
        <v>71351900</v>
      </c>
    </row>
    <row r="35" spans="3:14" x14ac:dyDescent="0.3">
      <c r="C35" s="33"/>
      <c r="D35" s="34"/>
      <c r="E35" s="35"/>
      <c r="F35" s="36"/>
      <c r="G35" s="34"/>
      <c r="H35" s="35"/>
      <c r="I35" s="35"/>
      <c r="J35" s="35"/>
      <c r="K35" s="35"/>
      <c r="L35" s="35">
        <f>Q14-Q15</f>
        <v>5652295.0999999996</v>
      </c>
      <c r="M35" s="35"/>
      <c r="N35" s="35"/>
    </row>
    <row r="36" spans="3:14" x14ac:dyDescent="0.3">
      <c r="C36" s="33" t="s">
        <v>57</v>
      </c>
      <c r="D36" s="34"/>
      <c r="E36" s="35"/>
      <c r="F36" s="36"/>
      <c r="G36" s="34"/>
      <c r="H36" s="34"/>
      <c r="I36" s="35"/>
      <c r="J36" s="35">
        <f>Q14*0.27</f>
        <v>2090574.9000000001</v>
      </c>
      <c r="K36" s="35"/>
      <c r="L36" s="35"/>
      <c r="M36" s="35"/>
      <c r="N36" s="35"/>
    </row>
    <row r="37" spans="3:14" x14ac:dyDescent="0.3">
      <c r="C37" s="37"/>
      <c r="D37" s="38"/>
      <c r="E37" s="39"/>
      <c r="F37" s="40"/>
      <c r="G37" s="38"/>
      <c r="H37" s="39"/>
      <c r="I37" s="39"/>
      <c r="J37" s="39"/>
      <c r="K37" s="39"/>
      <c r="L37" s="39"/>
      <c r="M37" s="39"/>
      <c r="N37" s="39"/>
    </row>
    <row r="38" spans="3:14" x14ac:dyDescent="0.3">
      <c r="C38" s="17" t="s">
        <v>48</v>
      </c>
      <c r="D38" s="17"/>
      <c r="E38" s="17"/>
      <c r="F38" s="17"/>
      <c r="G38" s="17">
        <v>7742870</v>
      </c>
      <c r="H38" s="32"/>
      <c r="I38" s="32"/>
      <c r="J38" s="32"/>
      <c r="K38" s="32"/>
      <c r="L38" s="32"/>
      <c r="M38" s="17"/>
      <c r="N38" s="17">
        <v>7742870</v>
      </c>
    </row>
    <row r="39" spans="3:14" x14ac:dyDescent="0.3">
      <c r="C39" s="21" t="s">
        <v>49</v>
      </c>
      <c r="D39" s="25">
        <f>SUM(D4:D38)</f>
        <v>397386800</v>
      </c>
      <c r="E39" s="22">
        <f>SUM(E4:E38)</f>
        <v>397386800</v>
      </c>
      <c r="F39" s="26">
        <f>SUM(F4:F38)</f>
        <v>397386800</v>
      </c>
      <c r="G39" s="41">
        <f>SUM(G4:G38)</f>
        <v>405129670</v>
      </c>
      <c r="H39" s="44">
        <f>SUM(H4:H33)</f>
        <v>67430870</v>
      </c>
      <c r="I39" s="45">
        <f>SUM(I4:I38)</f>
        <v>223098800</v>
      </c>
      <c r="J39" s="47">
        <f>SUM(J4:J38)</f>
        <v>45202541.899999999</v>
      </c>
      <c r="K39" s="48">
        <f>SUM(K4:K38)</f>
        <v>147435853</v>
      </c>
      <c r="L39" s="49">
        <f>(L6+L21+L17+L35)-(L16+L24)</f>
        <v>97891295.099999994</v>
      </c>
      <c r="M39" s="42">
        <f>SUM(M4:M38)</f>
        <v>90907130</v>
      </c>
      <c r="N39" s="23">
        <f>SUM(N4:N38)</f>
        <v>177744770</v>
      </c>
    </row>
    <row r="40" spans="3:14" x14ac:dyDescent="0.3">
      <c r="C40" s="24"/>
      <c r="D40" s="24"/>
      <c r="E40" s="24"/>
      <c r="F40" s="24"/>
      <c r="G40" s="24"/>
      <c r="H40" s="43">
        <f>SUM(H39:I39)</f>
        <v>290529670</v>
      </c>
      <c r="I40" s="43"/>
      <c r="J40" s="46">
        <f>SUM(J39:L39)</f>
        <v>290529690</v>
      </c>
      <c r="K40" s="46"/>
      <c r="L40" s="46"/>
      <c r="M40" s="30">
        <f>M39-M32</f>
        <v>63609030</v>
      </c>
      <c r="N40" s="24"/>
    </row>
  </sheetData>
  <mergeCells count="8">
    <mergeCell ref="H40:I40"/>
    <mergeCell ref="J40:L40"/>
    <mergeCell ref="M2:N2"/>
    <mergeCell ref="C1:G1"/>
    <mergeCell ref="C2:C3"/>
    <mergeCell ref="D2:E2"/>
    <mergeCell ref="F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Mazuela Avalos</dc:creator>
  <cp:lastModifiedBy>Ashly Mazuela Avalos</cp:lastModifiedBy>
  <dcterms:created xsi:type="dcterms:W3CDTF">2024-06-06T19:45:49Z</dcterms:created>
  <dcterms:modified xsi:type="dcterms:W3CDTF">2024-06-11T15:37:09Z</dcterms:modified>
</cp:coreProperties>
</file>