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filterPrivacy="1" codeName="ThisWorkbook"/>
  <xr:revisionPtr revIDLastSave="0" documentId="13_ncr:1_{1063099D-EE19-B24F-B245-9FE26DBD2929}" xr6:coauthVersionLast="47" xr6:coauthVersionMax="47" xr10:uidLastSave="{00000000-0000-0000-0000-000000000000}"/>
  <bookViews>
    <workbookView xWindow="0" yWindow="0" windowWidth="28800" windowHeight="18000" xr2:uid="{00000000-000D-0000-FFFF-FFFF00000000}"/>
  </bookViews>
  <sheets>
    <sheet name="PlanningProjet" sheetId="11" r:id="rId1"/>
  </sheets>
  <definedNames>
    <definedName name="avancement_tâche" localSheetId="0">PlanningProjet!$D1</definedName>
    <definedName name="ce_jour" localSheetId="0">TODAY()</definedName>
    <definedName name="Début_Projet">PlanningProjet!$E$4</definedName>
    <definedName name="début_tâche" localSheetId="0">PlanningProjet!$E1</definedName>
    <definedName name="fin_tâche" localSheetId="0">PlanningProjet!$F1</definedName>
    <definedName name="_xlnm.Print_Titles" localSheetId="0">PlanningProjet!$5:$7</definedName>
    <definedName name="Semaine_Affichage">PlanningProjet!$E$5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63" i="11" l="1"/>
  <c r="H62" i="11"/>
  <c r="H61" i="11"/>
  <c r="H60" i="11"/>
  <c r="H59" i="11"/>
  <c r="H58" i="11"/>
  <c r="H57" i="11"/>
  <c r="H56" i="11"/>
  <c r="H55" i="11"/>
  <c r="H54" i="11"/>
  <c r="H53" i="11"/>
  <c r="H52" i="11"/>
  <c r="H51" i="11"/>
  <c r="H50" i="11"/>
  <c r="H49" i="11"/>
  <c r="H48" i="11"/>
  <c r="H47" i="11"/>
  <c r="H46" i="11"/>
  <c r="H45" i="11"/>
  <c r="H44" i="11"/>
  <c r="H43" i="11"/>
  <c r="H41" i="11"/>
  <c r="H40" i="11"/>
  <c r="H39" i="11"/>
  <c r="H38" i="11"/>
  <c r="H37" i="11"/>
  <c r="H36" i="11"/>
  <c r="H35" i="11"/>
  <c r="H34" i="11"/>
  <c r="H33" i="11"/>
  <c r="H32" i="11"/>
  <c r="H31" i="11"/>
  <c r="H30" i="11"/>
  <c r="H29" i="11"/>
  <c r="H21" i="11"/>
  <c r="F14" i="11"/>
  <c r="H18" i="11" l="1"/>
  <c r="I6" i="11"/>
  <c r="I7" i="11" s="1"/>
  <c r="H64" i="11"/>
  <c r="H28" i="11"/>
  <c r="H27" i="11"/>
  <c r="H26" i="11"/>
  <c r="H25" i="11"/>
  <c r="H23" i="11"/>
  <c r="H17" i="11"/>
  <c r="H16" i="11"/>
  <c r="H12" i="11"/>
  <c r="H8" i="11"/>
  <c r="H9" i="11" l="1"/>
  <c r="H24" i="11" l="1"/>
  <c r="H22" i="11"/>
  <c r="H10" i="11"/>
  <c r="H19" i="11"/>
  <c r="H13" i="11"/>
  <c r="J6" i="11"/>
  <c r="I5" i="11"/>
  <c r="K6" i="11" l="1"/>
  <c r="J7" i="11"/>
  <c r="H20" i="11"/>
  <c r="H14" i="11"/>
  <c r="H11" i="11"/>
  <c r="L6" i="11" l="1"/>
  <c r="K7" i="11"/>
  <c r="H15" i="11"/>
  <c r="M6" i="11" l="1"/>
  <c r="L7" i="11"/>
  <c r="N6" i="11" l="1"/>
  <c r="M7" i="11"/>
  <c r="O6" i="11" l="1"/>
  <c r="N7" i="11"/>
  <c r="P6" i="11" l="1"/>
  <c r="O7" i="11"/>
  <c r="P7" i="11" l="1"/>
  <c r="Q6" i="11"/>
  <c r="P5" i="11"/>
  <c r="R6" i="11" l="1"/>
  <c r="Q7" i="11"/>
  <c r="S6" i="11" l="1"/>
  <c r="R7" i="11"/>
  <c r="T6" i="11" l="1"/>
  <c r="S7" i="11"/>
  <c r="U6" i="11" l="1"/>
  <c r="T7" i="11"/>
  <c r="V6" i="11" l="1"/>
  <c r="U7" i="11"/>
  <c r="W6" i="11" l="1"/>
  <c r="V7" i="11"/>
  <c r="W7" i="11" l="1"/>
  <c r="X6" i="11"/>
  <c r="W5" i="11"/>
  <c r="Y6" i="11" l="1"/>
  <c r="X7" i="11"/>
  <c r="Z6" i="11" l="1"/>
  <c r="Y7" i="11"/>
  <c r="AA6" i="11" l="1"/>
  <c r="Z7" i="11"/>
  <c r="AB6" i="11" l="1"/>
  <c r="AA7" i="11"/>
  <c r="AC6" i="11" l="1"/>
  <c r="AB7" i="11"/>
  <c r="AD6" i="11" l="1"/>
  <c r="AC7" i="11"/>
  <c r="AD7" i="11" l="1"/>
  <c r="AE6" i="11"/>
  <c r="AD5" i="11"/>
  <c r="AF6" i="11" l="1"/>
  <c r="AE7" i="11"/>
  <c r="AG6" i="11" l="1"/>
  <c r="AF7" i="11"/>
  <c r="AH6" i="11" l="1"/>
  <c r="AG7" i="11"/>
  <c r="AI6" i="11" l="1"/>
  <c r="AH7" i="11"/>
  <c r="AJ6" i="11" l="1"/>
  <c r="AI7" i="11"/>
  <c r="AJ7" i="11" l="1"/>
  <c r="AK6" i="11"/>
  <c r="AL6" i="11" l="1"/>
  <c r="AK7" i="11"/>
  <c r="AK5" i="11"/>
  <c r="AM6" i="11" l="1"/>
  <c r="AL7" i="11"/>
  <c r="AN6" i="11" l="1"/>
  <c r="AM7" i="11"/>
  <c r="AO6" i="11" l="1"/>
  <c r="AN7" i="11"/>
  <c r="AP6" i="11" l="1"/>
  <c r="AO7" i="11"/>
  <c r="AQ6" i="11" l="1"/>
  <c r="AP7" i="11"/>
  <c r="AQ7" i="11" l="1"/>
  <c r="AR6" i="11"/>
  <c r="AS6" i="11" l="1"/>
  <c r="AR7" i="11"/>
  <c r="AR5" i="11"/>
  <c r="AS7" i="11" l="1"/>
  <c r="AT6" i="11"/>
  <c r="AT7" i="11" l="1"/>
  <c r="AU6" i="11"/>
  <c r="AU7" i="11" l="1"/>
  <c r="AV6" i="11"/>
  <c r="AV7" i="11" l="1"/>
  <c r="AW6" i="11"/>
  <c r="AW7" i="11" l="1"/>
  <c r="AX6" i="11"/>
  <c r="AY6" i="11" l="1"/>
  <c r="AX7" i="11"/>
  <c r="AY7" i="11" l="1"/>
  <c r="AZ6" i="11"/>
  <c r="AY5" i="11"/>
  <c r="AZ7" i="11" l="1"/>
  <c r="BA6" i="11"/>
  <c r="BA7" i="11" l="1"/>
  <c r="BB6" i="11"/>
  <c r="BB7" i="11" l="1"/>
  <c r="BC6" i="11"/>
  <c r="BC7" i="11" l="1"/>
  <c r="BD6" i="11"/>
  <c r="BD7" i="11" l="1"/>
  <c r="BE6" i="11"/>
  <c r="BE7" i="11" l="1"/>
  <c r="BF6" i="11"/>
  <c r="BF7" i="11" l="1"/>
  <c r="BG6" i="11"/>
  <c r="BF5" i="11"/>
  <c r="BG7" i="11" l="1"/>
  <c r="BH6" i="11"/>
  <c r="BH7" i="11" l="1"/>
  <c r="BI6" i="11"/>
  <c r="BI7" i="11" l="1"/>
  <c r="BJ6" i="11"/>
  <c r="BJ7" i="11" l="1"/>
  <c r="BK6" i="11"/>
  <c r="BK7" i="11" l="1"/>
  <c r="BL6" i="11"/>
  <c r="BL7" i="11" s="1"/>
</calcChain>
</file>

<file path=xl/sharedStrings.xml><?xml version="1.0" encoding="utf-8"?>
<sst xmlns="http://schemas.openxmlformats.org/spreadsheetml/2006/main" count="109" uniqueCount="76">
  <si>
    <t>Créez un planning de projet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</si>
  <si>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du chef de projet dans la cellule B3. Entrez la date de début du projet dans la cellule E3. Début du projet : l’étiquette figure dans la cellule C3.</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</si>
  <si>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</si>
  <si>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Les cellules I5 à BL5 contiennent le numéro de jour pour la semaine représentée dans le bloc de cellules au-dessus de chaque cellule de date, et leurs valeurs sont calculées automatiquement.
Vous ne devez pas modifier ces cellules.
La date du jour est entourée de rouge (hex #AD3815), depuis la date du jour dans la ligne 5 jusqu’à la colonne de date entière à la fin du planning de projet.</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</si>
  <si>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</si>
  <si>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</si>
  <si>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</si>
  <si>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Les lignes 10 à 13 répètent le modèle de la ligne 9. 
Répétez les instructions de la cellule A9 pour toutes les lignes de tâche dans cette feuille de calcul. Remplacez les exemples de données.
Un exemple d’une autre phase commence à la cellule A14. 
Continuez d’entrer des tâches dans les cellules A10 à A13, ou accédez à la cellule A14 pour en savoir plus.</t>
  </si>
  <si>
    <t>La cellule à droite contient l’exemple titre Phase 2. 
Vous pouvez créer une phase à tout moment dans la colonne B. Ce planning de projet n’exige pas de phases. Pour supprimer la phase, supprimez simplement la ligne.
Pour créer un bloc de nouvelle phase dans cette ligne, entrez un nouveau titre dans la cellule à droite.
Pour ajouter une tâche à la phase au-dessus, entrez une nouvelle ligne au-dessus de celle-ci, puis remplissez-la des données de la tâche comme dans l’instruction de la cellule A9.
Mettez à jour les détails de la phase dans la cellule à droite en fonction de l’instruction de la cellule A8.
Continuez de naviguer vers le bas dans les cellules de la colonne A pour en savoir plus.
Si vous n’avez pas ajouté de nouvelles lignes dans cette feuille de calcul, vous constaterez que 2 exemples de blocs de phase supplémentaires ont été créés pour vous dans les cellules B20 et B26. Dans le cas contraire, naviguez dans les cellules de la colonne A pour trouver des blocs supplémentaires. 
Répétez les instructions des cellules A8 et A9 chaque fois que c’est nécessaire.</t>
  </si>
  <si>
    <t>Exemple de bloc de titre de phase</t>
  </si>
  <si>
    <t>Ceci est une ligne vide.</t>
  </si>
  <si>
    <t>TÂCHE</t>
  </si>
  <si>
    <t>Début du projet :</t>
  </si>
  <si>
    <t>Semaine d’affichage :</t>
  </si>
  <si>
    <t>ATTRIBUÉE
À</t>
  </si>
  <si>
    <t>AVANCEMENT</t>
  </si>
  <si>
    <t>DÉBUT</t>
  </si>
  <si>
    <t>FIN</t>
  </si>
  <si>
    <t>JOURS</t>
  </si>
  <si>
    <t>Projet "WavContact"</t>
  </si>
  <si>
    <t>Etude d'opportunité</t>
  </si>
  <si>
    <t>Réunion avec le mandant</t>
  </si>
  <si>
    <t>Réunion A0 avec les enseignants</t>
  </si>
  <si>
    <t>Phase : Pré-requis</t>
  </si>
  <si>
    <t>Création du système d'organisation du projet</t>
  </si>
  <si>
    <t>PV réunion avec le mandant</t>
  </si>
  <si>
    <t>Modification du système d'organisation du projet</t>
  </si>
  <si>
    <t>PV réunion A0</t>
  </si>
  <si>
    <t>Révision de l'étude d'opportunité</t>
  </si>
  <si>
    <t>Etude des besoins du mandant</t>
  </si>
  <si>
    <t>Réunion A1</t>
  </si>
  <si>
    <t>PV réunion A1</t>
  </si>
  <si>
    <t>Création des maquettes</t>
  </si>
  <si>
    <t>AM, AS, CC, CH</t>
  </si>
  <si>
    <t>AS, CC</t>
  </si>
  <si>
    <t>AM, CC</t>
  </si>
  <si>
    <t>Angela MOURIN (AM), 
Aurélie SAUGE (AS), 
Coralie CHEVALLEY (CC), 
Constantin HERRMANN(CH)</t>
  </si>
  <si>
    <t>AS</t>
  </si>
  <si>
    <t>Création de la modélisation</t>
  </si>
  <si>
    <t>CH</t>
  </si>
  <si>
    <t>AS, CH</t>
  </si>
  <si>
    <t>Révision des points abordés en A1</t>
  </si>
  <si>
    <t>Finalisation de la modélisation simple</t>
  </si>
  <si>
    <t>Finalisation de la maquette simple</t>
  </si>
  <si>
    <t>Réunion A2</t>
  </si>
  <si>
    <t>PV réunion A2</t>
  </si>
  <si>
    <t>Révision des points abordés en A2</t>
  </si>
  <si>
    <t>Réunion A3</t>
  </si>
  <si>
    <t>PV réunion A3</t>
  </si>
  <si>
    <t>Révision des points abordés en A3</t>
  </si>
  <si>
    <t>Réunion Point de contrôle (A3.1)</t>
  </si>
  <si>
    <t>PV réunion Point de contrôle (A3.1)</t>
  </si>
  <si>
    <t>Révision des points abordés en Point de contrôle (A3.1)</t>
  </si>
  <si>
    <t>Réunion Point de contrôle (A2.1)</t>
  </si>
  <si>
    <t>PV réunion Point de contrôle (A2.1)</t>
  </si>
  <si>
    <t>Révision des points abordés en Point de contrôle (A2.1)</t>
  </si>
  <si>
    <t>Phase : A0 (Réunion 1)</t>
  </si>
  <si>
    <t>Phase : A1 (Réunion 2)</t>
  </si>
  <si>
    <t xml:space="preserve">Phase : A2 (Réunion 3) - Sprint 1 </t>
  </si>
  <si>
    <t>Phase : Point de contrôle (A2.1) (Réunion 4) - Sprint 2</t>
  </si>
  <si>
    <t>Phase : A3 (Réunion 5) - Sprint 3</t>
  </si>
  <si>
    <t>Réunion Point de contrôle (A3.2)</t>
  </si>
  <si>
    <t>PV réunion Point de contrôle (A3.2)</t>
  </si>
  <si>
    <t>Révision des points abordés en Point de contrôle (A3.2)</t>
  </si>
  <si>
    <t>Phase : Point de contrôle (A3.1) (Réunion 1) - Sprint 4</t>
  </si>
  <si>
    <t>Phase : Point de contrôle (A3.2) (Réunion 2) - Sprint 5</t>
  </si>
  <si>
    <t>Phase : A4 (Réunion 3) - Sprint 6</t>
  </si>
  <si>
    <t>Phase : A5 (Réunion 4) - Sprint 7</t>
  </si>
  <si>
    <t>Réunion A4</t>
  </si>
  <si>
    <t>PV réunion A4</t>
  </si>
  <si>
    <t>Révision des points abordés en A4</t>
  </si>
  <si>
    <t>Révision des points abordés en A5</t>
  </si>
  <si>
    <t>PV réunion A5</t>
  </si>
  <si>
    <t>Réunion A5</t>
  </si>
  <si>
    <t>Phase : Finale - Sprint 8</t>
  </si>
  <si>
    <t>Reddition à 12h00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</si>
</sst>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m/yy;@"/>
    <numFmt numFmtId="169" formatCode="ddd\,\ dd/mm/yyyy"/>
    <numFmt numFmtId="170" formatCode="d"/>
    <numFmt numFmtId="171" formatCode="d\ mmm\ yyyy;@"/>
  </numFmts>
  <fonts count="2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39">
    <fill>
      <patternFill patternType="none"/>
    </fill>
    <fill>
      <patternFill patternType="gray125"/>
    </fill>
    <fill>
      <patternFill patternType="solid">
        <fgColor theme="7" tint="0.59999389629810485"/>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249977111117893"/>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4" fillId="0" borderId="0"/>
    <xf numFmtId="167"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9" fontId="7" fillId="0" borderId="3">
      <alignment horizontal="center" vertical="center"/>
    </xf>
    <xf numFmtId="168"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15" fillId="0" borderId="0" applyNumberFormat="0" applyFill="0" applyBorder="0" applyAlignment="0" applyProtection="0"/>
    <xf numFmtId="166"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1" applyNumberFormat="0" applyAlignment="0" applyProtection="0"/>
    <xf numFmtId="0" fontId="21" fillId="11" borderId="12" applyNumberFormat="0" applyAlignment="0" applyProtection="0"/>
    <xf numFmtId="0" fontId="22" fillId="11" borderId="11" applyNumberFormat="0" applyAlignment="0" applyProtection="0"/>
    <xf numFmtId="0" fontId="23" fillId="0" borderId="13" applyNumberFormat="0" applyFill="0" applyAlignment="0" applyProtection="0"/>
    <xf numFmtId="0" fontId="24" fillId="12" borderId="14" applyNumberFormat="0" applyAlignment="0" applyProtection="0"/>
    <xf numFmtId="0" fontId="25" fillId="0" borderId="0" applyNumberFormat="0" applyFill="0" applyBorder="0" applyAlignment="0" applyProtection="0"/>
    <xf numFmtId="0" fontId="7" fillId="13" borderId="15" applyNumberFormat="0" applyFont="0" applyAlignment="0" applyProtection="0"/>
    <xf numFmtId="0" fontId="26" fillId="0" borderId="0" applyNumberFormat="0" applyFill="0" applyBorder="0" applyAlignment="0" applyProtection="0"/>
    <xf numFmtId="0" fontId="5" fillId="0" borderId="16" applyNumberFormat="0" applyFill="0" applyAlignment="0" applyProtection="0"/>
    <xf numFmtId="0" fontId="14"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14"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14"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14"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29" borderId="0" applyNumberFormat="0" applyBorder="0" applyAlignment="0" applyProtection="0"/>
    <xf numFmtId="0" fontId="14"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7" fillId="33" borderId="0" applyNumberFormat="0" applyBorder="0" applyAlignment="0" applyProtection="0"/>
    <xf numFmtId="0" fontId="14" fillId="34"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cellStyleXfs>
  <cellXfs count="49">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6" fillId="6" borderId="1" xfId="0" applyFont="1" applyFill="1" applyBorder="1" applyAlignment="1">
      <alignment horizontal="left" vertical="center" indent="1"/>
    </xf>
    <xf numFmtId="0" fontId="6" fillId="6" borderId="1" xfId="0" applyFont="1" applyFill="1" applyBorder="1" applyAlignment="1">
      <alignment horizontal="center" vertical="center" wrapText="1"/>
    </xf>
    <xf numFmtId="0" fontId="10" fillId="5" borderId="8" xfId="0" applyFont="1" applyFill="1" applyBorder="1" applyAlignment="1">
      <alignment horizontal="center" vertical="center" shrinkToFit="1"/>
    </xf>
    <xf numFmtId="0" fontId="12" fillId="0" borderId="0" xfId="0" applyFont="1"/>
    <xf numFmtId="0" fontId="13" fillId="0" borderId="0" xfId="1" applyFont="1" applyAlignment="1" applyProtection="1"/>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2" borderId="2" xfId="0" applyFont="1" applyFill="1" applyBorder="1" applyAlignment="1">
      <alignment horizontal="left" vertical="center" indent="1"/>
    </xf>
    <xf numFmtId="9" fontId="4" fillId="2" borderId="2" xfId="2" applyFont="1" applyFill="1" applyBorder="1" applyAlignment="1">
      <alignment horizontal="center" vertical="center"/>
    </xf>
    <xf numFmtId="9" fontId="4" fillId="4"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14" fillId="0" borderId="0" xfId="3"/>
    <xf numFmtId="0" fontId="14" fillId="0" borderId="0" xfId="3" applyAlignment="1">
      <alignment wrapText="1"/>
    </xf>
    <xf numFmtId="0" fontId="14" fillId="0" borderId="0" xfId="0" applyFont="1" applyAlignment="1">
      <alignment horizontal="center"/>
    </xf>
    <xf numFmtId="0" fontId="11" fillId="0" borderId="0" xfId="5" applyAlignment="1">
      <alignment horizontal="left"/>
    </xf>
    <xf numFmtId="0" fontId="7" fillId="2" borderId="2" xfId="11" applyFill="1">
      <alignment horizontal="center" vertical="center"/>
    </xf>
    <xf numFmtId="0" fontId="7" fillId="4" borderId="2" xfId="11" applyFill="1">
      <alignment horizontal="center" vertical="center"/>
    </xf>
    <xf numFmtId="0" fontId="7" fillId="0" borderId="2" xfId="11">
      <alignment horizontal="center" vertical="center"/>
    </xf>
    <xf numFmtId="0" fontId="7" fillId="4" borderId="2" xfId="12" applyFill="1">
      <alignment horizontal="left" vertical="center" indent="2"/>
    </xf>
    <xf numFmtId="0" fontId="7" fillId="0" borderId="2" xfId="12">
      <alignment horizontal="left" vertical="center" indent="2"/>
    </xf>
    <xf numFmtId="168" fontId="0" fillId="2" borderId="2" xfId="0" applyNumberFormat="1" applyFill="1" applyBorder="1" applyAlignment="1">
      <alignment horizontal="center" vertical="center"/>
    </xf>
    <xf numFmtId="168" fontId="4" fillId="2" borderId="2" xfId="0" applyNumberFormat="1" applyFont="1" applyFill="1" applyBorder="1" applyAlignment="1">
      <alignment horizontal="center" vertical="center"/>
    </xf>
    <xf numFmtId="170" fontId="9" fillId="3" borderId="6" xfId="0" applyNumberFormat="1" applyFont="1" applyFill="1" applyBorder="1" applyAlignment="1">
      <alignment horizontal="center" vertical="center"/>
    </xf>
    <xf numFmtId="170" fontId="9" fillId="3" borderId="0" xfId="0" applyNumberFormat="1" applyFont="1" applyFill="1" applyAlignment="1">
      <alignment horizontal="center" vertical="center"/>
    </xf>
    <xf numFmtId="170" fontId="9" fillId="3" borderId="7" xfId="0" applyNumberFormat="1" applyFont="1" applyFill="1" applyBorder="1" applyAlignment="1">
      <alignment horizontal="center" vertical="center"/>
    </xf>
    <xf numFmtId="168" fontId="7" fillId="4" borderId="2" xfId="10" applyFill="1">
      <alignment horizontal="center" vertical="center"/>
    </xf>
    <xf numFmtId="168" fontId="7" fillId="0" borderId="2" xfId="10">
      <alignment horizontal="center" vertical="center"/>
    </xf>
    <xf numFmtId="0" fontId="0" fillId="0" borderId="3" xfId="0" applyNumberFormat="1" applyBorder="1" applyAlignment="1">
      <alignment horizontal="center" vertical="center"/>
    </xf>
    <xf numFmtId="0" fontId="7" fillId="0" borderId="0" xfId="8">
      <alignment horizontal="right" indent="1"/>
    </xf>
    <xf numFmtId="0" fontId="7" fillId="0" borderId="7" xfId="8" applyBorder="1">
      <alignment horizontal="right" indent="1"/>
    </xf>
    <xf numFmtId="0" fontId="0" fillId="0" borderId="10" xfId="0" applyBorder="1"/>
    <xf numFmtId="171" fontId="0" fillId="3" borderId="4" xfId="0" applyNumberFormat="1" applyFill="1" applyBorder="1" applyAlignment="1">
      <alignment horizontal="left" vertical="center" wrapText="1" indent="1"/>
    </xf>
    <xf numFmtId="171" fontId="0" fillId="3" borderId="1" xfId="0" applyNumberFormat="1" applyFill="1" applyBorder="1" applyAlignment="1">
      <alignment horizontal="left" vertical="center" wrapText="1" indent="1"/>
    </xf>
    <xf numFmtId="171" fontId="0" fillId="3" borderId="5" xfId="0" applyNumberFormat="1" applyFill="1" applyBorder="1" applyAlignment="1">
      <alignment horizontal="left" vertical="center" wrapText="1" indent="1"/>
    </xf>
    <xf numFmtId="0" fontId="8" fillId="0" borderId="0" xfId="7" applyAlignment="1">
      <alignment horizontal="left" wrapText="1"/>
    </xf>
    <xf numFmtId="169" fontId="7" fillId="0" borderId="3" xfId="9">
      <alignment horizontal="center" vertical="center"/>
    </xf>
    <xf numFmtId="0" fontId="7" fillId="38" borderId="2" xfId="12" applyFill="1">
      <alignment horizontal="left" vertical="center" indent="2"/>
    </xf>
    <xf numFmtId="0" fontId="7" fillId="38" borderId="2" xfId="11" applyFill="1">
      <alignment horizontal="center" vertical="center"/>
    </xf>
    <xf numFmtId="9" fontId="4" fillId="38" borderId="2" xfId="2" applyFont="1" applyFill="1" applyBorder="1" applyAlignment="1">
      <alignment horizontal="center" vertical="center"/>
    </xf>
    <xf numFmtId="168" fontId="7" fillId="38" borderId="2" xfId="10" applyFill="1">
      <alignment horizontal="center" vertical="center"/>
    </xf>
  </cellXfs>
  <cellStyles count="54">
    <cellStyle name="20 % - Accent1" xfId="31" builtinId="30" customBuiltin="1"/>
    <cellStyle name="20 % - Accent2" xfId="35" builtinId="34" customBuiltin="1"/>
    <cellStyle name="20 % - Accent3" xfId="39" builtinId="38" customBuiltin="1"/>
    <cellStyle name="20 % - Accent4" xfId="43" builtinId="42" customBuiltin="1"/>
    <cellStyle name="20 % - Accent5" xfId="47" builtinId="46" customBuiltin="1"/>
    <cellStyle name="20 % - Accent6" xfId="51" builtinId="50" customBuiltin="1"/>
    <cellStyle name="40 % - Accent1" xfId="32" builtinId="31" customBuiltin="1"/>
    <cellStyle name="40 % - Accent2" xfId="36" builtinId="35" customBuiltin="1"/>
    <cellStyle name="40 % - Accent3" xfId="40" builtinId="39" customBuiltin="1"/>
    <cellStyle name="40 % - Accent4" xfId="44" builtinId="43" customBuiltin="1"/>
    <cellStyle name="40 % - Accent5" xfId="48" builtinId="47" customBuiltin="1"/>
    <cellStyle name="40 % - Accent6" xfId="52" builtinId="51" customBuiltin="1"/>
    <cellStyle name="60 % - Accent1" xfId="33" builtinId="32" customBuiltin="1"/>
    <cellStyle name="60 % - Accent2" xfId="37" builtinId="36" customBuiltin="1"/>
    <cellStyle name="60 % - Accent3" xfId="41" builtinId="40" customBuiltin="1"/>
    <cellStyle name="60 % - Accent4" xfId="45" builtinId="44" customBuiltin="1"/>
    <cellStyle name="60 % - Accent5" xfId="49" builtinId="48" customBuiltin="1"/>
    <cellStyle name="60 %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vertissement" xfId="26" builtinId="11" customBuiltin="1"/>
    <cellStyle name="Calcul" xfId="23" builtinId="22" customBuiltin="1"/>
    <cellStyle name="Cellule liée" xfId="24" builtinId="24" customBuiltin="1"/>
    <cellStyle name="Date" xfId="10" xr:uid="{00000000-0005-0000-0000-00001B000000}"/>
    <cellStyle name="Début du projet" xfId="9" xr:uid="{00000000-0005-0000-0000-00001C000000}"/>
    <cellStyle name="Entrée" xfId="21" builtinId="20" customBuiltin="1"/>
    <cellStyle name="Insatisfaisant" xfId="19" builtinId="27" customBuiltin="1"/>
    <cellStyle name="Lien hypertexte" xfId="1" builtinId="8" customBuiltin="1"/>
    <cellStyle name="Lien hypertexte visité" xfId="13" builtinId="9" customBuiltin="1"/>
    <cellStyle name="Milliers" xfId="4" builtinId="3" customBuiltin="1"/>
    <cellStyle name="Milliers [0]" xfId="14" builtinId="6" customBuiltin="1"/>
    <cellStyle name="Monétaire" xfId="15" builtinId="4" customBuiltin="1"/>
    <cellStyle name="Monétaire [0]" xfId="16" builtinId="7" customBuiltin="1"/>
    <cellStyle name="Neutre" xfId="20" builtinId="28" customBuiltin="1"/>
    <cellStyle name="Nom" xfId="11" xr:uid="{00000000-0005-0000-0000-000026000000}"/>
    <cellStyle name="Normal" xfId="0" builtinId="0" customBuiltin="1"/>
    <cellStyle name="Note" xfId="27" builtinId="10" customBuiltin="1"/>
    <cellStyle name="Pourcentage" xfId="2" builtinId="5" customBuiltin="1"/>
    <cellStyle name="Satisfaisant" xfId="18" builtinId="26" customBuiltin="1"/>
    <cellStyle name="Sortie" xfId="22" builtinId="21" customBuiltin="1"/>
    <cellStyle name="Tâche" xfId="12" xr:uid="{00000000-0005-0000-0000-00002C000000}"/>
    <cellStyle name="Texte explicatif" xfId="28" builtinId="53" customBuiltin="1"/>
    <cellStyle name="Titre" xfId="5" builtinId="15" customBuiltin="1"/>
    <cellStyle name="Titre 1" xfId="6" builtinId="16" customBuiltin="1"/>
    <cellStyle name="Titre 2" xfId="7" builtinId="17" customBuiltin="1"/>
    <cellStyle name="Titre 3" xfId="8" builtinId="18" customBuiltin="1"/>
    <cellStyle name="Titre 4" xfId="17" builtinId="19" customBuiltin="1"/>
    <cellStyle name="Total" xfId="29" builtinId="25" customBuiltin="1"/>
    <cellStyle name="Vérification" xfId="25" builtinId="23" customBuiltin="1"/>
    <cellStyle name="zTexteMasqué" xfId="3" xr:uid="{00000000-0005-0000-0000-000035000000}"/>
  </cellStyles>
  <dxfs count="48">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eTâches" pivot="0" count="9" xr9:uid="{00000000-0011-0000-FFFF-FFFF00000000}">
      <tableStyleElement type="wholeTable" dxfId="47"/>
      <tableStyleElement type="headerRow" dxfId="46"/>
      <tableStyleElement type="totalRow" dxfId="45"/>
      <tableStyleElement type="firstColumn" dxfId="44"/>
      <tableStyleElement type="lastColumn" dxfId="43"/>
      <tableStyleElement type="firstRowStripe" dxfId="42"/>
      <tableStyleElement type="secondRowStripe" dxfId="41"/>
      <tableStyleElement type="firstColumnStripe" dxfId="40"/>
      <tableStyleElement type="secondColumnStripe" dxfId="3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67"/>
  <sheetViews>
    <sheetView showGridLines="0" tabSelected="1" showRuler="0" zoomScaleNormal="100" zoomScalePageLayoutView="70" workbookViewId="0">
      <pane ySplit="7" topLeftCell="A50" activePane="bottomLeft" state="frozen"/>
      <selection pane="bottomLeft" activeCell="B2" sqref="B2:B4"/>
    </sheetView>
  </sheetViews>
  <sheetFormatPr baseColWidth="10" defaultColWidth="9.1640625" defaultRowHeight="30" customHeight="1" x14ac:dyDescent="0.2"/>
  <cols>
    <col min="1" max="1" width="2.5" style="20" customWidth="1"/>
    <col min="2" max="2" width="48.1640625" customWidth="1"/>
    <col min="3" max="3" width="33.83203125" bestFit="1" customWidth="1"/>
    <col min="4" max="4" width="12.5" customWidth="1"/>
    <col min="5" max="5" width="11" style="5" customWidth="1"/>
    <col min="6" max="6" width="10.5" customWidth="1"/>
    <col min="7" max="7" width="2.5" customWidth="1"/>
    <col min="8" max="8" width="9.5" hidden="1" customWidth="1"/>
    <col min="9" max="64" width="2.5" customWidth="1"/>
    <col min="69" max="70" width="10.5"/>
  </cols>
  <sheetData>
    <row r="1" spans="1:64" ht="30" customHeight="1" x14ac:dyDescent="0.35">
      <c r="A1" s="21" t="s">
        <v>0</v>
      </c>
      <c r="B1" s="23" t="s">
        <v>19</v>
      </c>
      <c r="C1" s="1"/>
      <c r="D1" s="2"/>
      <c r="E1" s="4"/>
      <c r="F1" s="19"/>
      <c r="H1" s="2"/>
      <c r="I1" s="10"/>
    </row>
    <row r="2" spans="1:64" ht="30" customHeight="1" x14ac:dyDescent="0.3">
      <c r="A2" s="21"/>
      <c r="B2" s="43" t="s">
        <v>36</v>
      </c>
      <c r="C2" s="1"/>
      <c r="D2" s="2"/>
      <c r="E2" s="4"/>
      <c r="F2" s="19"/>
      <c r="H2" s="2"/>
      <c r="I2" s="10"/>
    </row>
    <row r="3" spans="1:64" ht="30" customHeight="1" x14ac:dyDescent="0.3">
      <c r="A3" s="21"/>
      <c r="B3" s="43"/>
      <c r="C3" s="1"/>
      <c r="D3" s="2"/>
      <c r="E3" s="4"/>
      <c r="F3" s="19"/>
      <c r="H3" s="2"/>
      <c r="I3" s="10"/>
    </row>
    <row r="4" spans="1:64" ht="14.5" customHeight="1" x14ac:dyDescent="0.2">
      <c r="A4" s="20" t="s">
        <v>1</v>
      </c>
      <c r="B4" s="43"/>
      <c r="C4" s="37" t="s">
        <v>12</v>
      </c>
      <c r="D4" s="38"/>
      <c r="E4" s="44">
        <v>44459</v>
      </c>
      <c r="F4" s="44"/>
    </row>
    <row r="5" spans="1:64" ht="30" customHeight="1" x14ac:dyDescent="0.2">
      <c r="A5" s="21" t="s">
        <v>2</v>
      </c>
      <c r="C5" s="37" t="s">
        <v>13</v>
      </c>
      <c r="D5" s="38"/>
      <c r="E5" s="36">
        <v>2</v>
      </c>
      <c r="I5" s="40">
        <f>I6</f>
        <v>44466</v>
      </c>
      <c r="J5" s="41"/>
      <c r="K5" s="41"/>
      <c r="L5" s="41"/>
      <c r="M5" s="41"/>
      <c r="N5" s="41"/>
      <c r="O5" s="42"/>
      <c r="P5" s="40">
        <f>P6</f>
        <v>44473</v>
      </c>
      <c r="Q5" s="41"/>
      <c r="R5" s="41"/>
      <c r="S5" s="41"/>
      <c r="T5" s="41"/>
      <c r="U5" s="41"/>
      <c r="V5" s="42"/>
      <c r="W5" s="40">
        <f>W6</f>
        <v>44480</v>
      </c>
      <c r="X5" s="41"/>
      <c r="Y5" s="41"/>
      <c r="Z5" s="41"/>
      <c r="AA5" s="41"/>
      <c r="AB5" s="41"/>
      <c r="AC5" s="42"/>
      <c r="AD5" s="40">
        <f>AD6</f>
        <v>44487</v>
      </c>
      <c r="AE5" s="41"/>
      <c r="AF5" s="41"/>
      <c r="AG5" s="41"/>
      <c r="AH5" s="41"/>
      <c r="AI5" s="41"/>
      <c r="AJ5" s="42"/>
      <c r="AK5" s="40">
        <f>AK6</f>
        <v>44494</v>
      </c>
      <c r="AL5" s="41"/>
      <c r="AM5" s="41"/>
      <c r="AN5" s="41"/>
      <c r="AO5" s="41"/>
      <c r="AP5" s="41"/>
      <c r="AQ5" s="42"/>
      <c r="AR5" s="40">
        <f>AR6</f>
        <v>44501</v>
      </c>
      <c r="AS5" s="41"/>
      <c r="AT5" s="41"/>
      <c r="AU5" s="41"/>
      <c r="AV5" s="41"/>
      <c r="AW5" s="41"/>
      <c r="AX5" s="42"/>
      <c r="AY5" s="40">
        <f>AY6</f>
        <v>44508</v>
      </c>
      <c r="AZ5" s="41"/>
      <c r="BA5" s="41"/>
      <c r="BB5" s="41"/>
      <c r="BC5" s="41"/>
      <c r="BD5" s="41"/>
      <c r="BE5" s="42"/>
      <c r="BF5" s="40">
        <f>BF6</f>
        <v>44515</v>
      </c>
      <c r="BG5" s="41"/>
      <c r="BH5" s="41"/>
      <c r="BI5" s="41"/>
      <c r="BJ5" s="41"/>
      <c r="BK5" s="41"/>
      <c r="BL5" s="42"/>
    </row>
    <row r="6" spans="1:64" ht="15" customHeight="1" x14ac:dyDescent="0.2">
      <c r="A6" s="21" t="s">
        <v>3</v>
      </c>
      <c r="B6" s="39"/>
      <c r="C6" s="39"/>
      <c r="D6" s="39"/>
      <c r="E6" s="39"/>
      <c r="F6" s="39"/>
      <c r="G6" s="39"/>
      <c r="I6" s="31">
        <f>Début_Projet-WEEKDAY(Début_Projet,1)+2+7*(Semaine_Affichage-1)</f>
        <v>44466</v>
      </c>
      <c r="J6" s="32">
        <f>I6+1</f>
        <v>44467</v>
      </c>
      <c r="K6" s="32">
        <f t="shared" ref="K6:AX6" si="0">J6+1</f>
        <v>44468</v>
      </c>
      <c r="L6" s="32">
        <f t="shared" si="0"/>
        <v>44469</v>
      </c>
      <c r="M6" s="32">
        <f t="shared" si="0"/>
        <v>44470</v>
      </c>
      <c r="N6" s="32">
        <f t="shared" si="0"/>
        <v>44471</v>
      </c>
      <c r="O6" s="33">
        <f t="shared" si="0"/>
        <v>44472</v>
      </c>
      <c r="P6" s="31">
        <f>O6+1</f>
        <v>44473</v>
      </c>
      <c r="Q6" s="32">
        <f>P6+1</f>
        <v>44474</v>
      </c>
      <c r="R6" s="32">
        <f t="shared" si="0"/>
        <v>44475</v>
      </c>
      <c r="S6" s="32">
        <f t="shared" si="0"/>
        <v>44476</v>
      </c>
      <c r="T6" s="32">
        <f t="shared" si="0"/>
        <v>44477</v>
      </c>
      <c r="U6" s="32">
        <f t="shared" si="0"/>
        <v>44478</v>
      </c>
      <c r="V6" s="33">
        <f t="shared" si="0"/>
        <v>44479</v>
      </c>
      <c r="W6" s="31">
        <f>V6+1</f>
        <v>44480</v>
      </c>
      <c r="X6" s="32">
        <f>W6+1</f>
        <v>44481</v>
      </c>
      <c r="Y6" s="32">
        <f t="shared" si="0"/>
        <v>44482</v>
      </c>
      <c r="Z6" s="32">
        <f t="shared" si="0"/>
        <v>44483</v>
      </c>
      <c r="AA6" s="32">
        <f t="shared" si="0"/>
        <v>44484</v>
      </c>
      <c r="AB6" s="32">
        <f t="shared" si="0"/>
        <v>44485</v>
      </c>
      <c r="AC6" s="33">
        <f t="shared" si="0"/>
        <v>44486</v>
      </c>
      <c r="AD6" s="31">
        <f>AC6+1</f>
        <v>44487</v>
      </c>
      <c r="AE6" s="32">
        <f>AD6+1</f>
        <v>44488</v>
      </c>
      <c r="AF6" s="32">
        <f t="shared" si="0"/>
        <v>44489</v>
      </c>
      <c r="AG6" s="32">
        <f t="shared" si="0"/>
        <v>44490</v>
      </c>
      <c r="AH6" s="32">
        <f t="shared" si="0"/>
        <v>44491</v>
      </c>
      <c r="AI6" s="32">
        <f t="shared" si="0"/>
        <v>44492</v>
      </c>
      <c r="AJ6" s="33">
        <f t="shared" si="0"/>
        <v>44493</v>
      </c>
      <c r="AK6" s="31">
        <f>AJ6+1</f>
        <v>44494</v>
      </c>
      <c r="AL6" s="32">
        <f>AK6+1</f>
        <v>44495</v>
      </c>
      <c r="AM6" s="32">
        <f t="shared" si="0"/>
        <v>44496</v>
      </c>
      <c r="AN6" s="32">
        <f t="shared" si="0"/>
        <v>44497</v>
      </c>
      <c r="AO6" s="32">
        <f t="shared" si="0"/>
        <v>44498</v>
      </c>
      <c r="AP6" s="32">
        <f t="shared" si="0"/>
        <v>44499</v>
      </c>
      <c r="AQ6" s="33">
        <f t="shared" si="0"/>
        <v>44500</v>
      </c>
      <c r="AR6" s="31">
        <f>AQ6+1</f>
        <v>44501</v>
      </c>
      <c r="AS6" s="32">
        <f>AR6+1</f>
        <v>44502</v>
      </c>
      <c r="AT6" s="32">
        <f t="shared" si="0"/>
        <v>44503</v>
      </c>
      <c r="AU6" s="32">
        <f t="shared" si="0"/>
        <v>44504</v>
      </c>
      <c r="AV6" s="32">
        <f t="shared" si="0"/>
        <v>44505</v>
      </c>
      <c r="AW6" s="32">
        <f t="shared" si="0"/>
        <v>44506</v>
      </c>
      <c r="AX6" s="33">
        <f t="shared" si="0"/>
        <v>44507</v>
      </c>
      <c r="AY6" s="31">
        <f>AX6+1</f>
        <v>44508</v>
      </c>
      <c r="AZ6" s="32">
        <f>AY6+1</f>
        <v>44509</v>
      </c>
      <c r="BA6" s="32">
        <f t="shared" ref="BA6:BE6" si="1">AZ6+1</f>
        <v>44510</v>
      </c>
      <c r="BB6" s="32">
        <f t="shared" si="1"/>
        <v>44511</v>
      </c>
      <c r="BC6" s="32">
        <f t="shared" si="1"/>
        <v>44512</v>
      </c>
      <c r="BD6" s="32">
        <f t="shared" si="1"/>
        <v>44513</v>
      </c>
      <c r="BE6" s="33">
        <f t="shared" si="1"/>
        <v>44514</v>
      </c>
      <c r="BF6" s="31">
        <f>BE6+1</f>
        <v>44515</v>
      </c>
      <c r="BG6" s="32">
        <f>BF6+1</f>
        <v>44516</v>
      </c>
      <c r="BH6" s="32">
        <f t="shared" ref="BH6:BL6" si="2">BG6+1</f>
        <v>44517</v>
      </c>
      <c r="BI6" s="32">
        <f t="shared" si="2"/>
        <v>44518</v>
      </c>
      <c r="BJ6" s="32">
        <f t="shared" si="2"/>
        <v>44519</v>
      </c>
      <c r="BK6" s="32">
        <f t="shared" si="2"/>
        <v>44520</v>
      </c>
      <c r="BL6" s="33">
        <f t="shared" si="2"/>
        <v>44521</v>
      </c>
    </row>
    <row r="7" spans="1:64" ht="30" customHeight="1" thickBot="1" x14ac:dyDescent="0.25">
      <c r="A7" s="21" t="s">
        <v>4</v>
      </c>
      <c r="B7" s="7" t="s">
        <v>11</v>
      </c>
      <c r="C7" s="8" t="s">
        <v>14</v>
      </c>
      <c r="D7" s="8" t="s">
        <v>15</v>
      </c>
      <c r="E7" s="8" t="s">
        <v>16</v>
      </c>
      <c r="F7" s="8" t="s">
        <v>17</v>
      </c>
      <c r="G7" s="8"/>
      <c r="H7" s="8" t="s">
        <v>18</v>
      </c>
      <c r="I7" s="9" t="str">
        <f t="shared" ref="I7:AN7" si="3">LEFT(TEXT(I6,"jjj"),1)</f>
        <v>l</v>
      </c>
      <c r="J7" s="9" t="str">
        <f t="shared" si="3"/>
        <v>m</v>
      </c>
      <c r="K7" s="9" t="str">
        <f t="shared" si="3"/>
        <v>m</v>
      </c>
      <c r="L7" s="9" t="str">
        <f t="shared" si="3"/>
        <v>j</v>
      </c>
      <c r="M7" s="9" t="str">
        <f t="shared" si="3"/>
        <v>v</v>
      </c>
      <c r="N7" s="9" t="str">
        <f t="shared" si="3"/>
        <v>s</v>
      </c>
      <c r="O7" s="9" t="str">
        <f t="shared" si="3"/>
        <v>d</v>
      </c>
      <c r="P7" s="9" t="str">
        <f t="shared" si="3"/>
        <v>l</v>
      </c>
      <c r="Q7" s="9" t="str">
        <f t="shared" si="3"/>
        <v>m</v>
      </c>
      <c r="R7" s="9" t="str">
        <f t="shared" si="3"/>
        <v>m</v>
      </c>
      <c r="S7" s="9" t="str">
        <f t="shared" si="3"/>
        <v>j</v>
      </c>
      <c r="T7" s="9" t="str">
        <f t="shared" si="3"/>
        <v>v</v>
      </c>
      <c r="U7" s="9" t="str">
        <f t="shared" si="3"/>
        <v>s</v>
      </c>
      <c r="V7" s="9" t="str">
        <f t="shared" si="3"/>
        <v>d</v>
      </c>
      <c r="W7" s="9" t="str">
        <f t="shared" si="3"/>
        <v>l</v>
      </c>
      <c r="X7" s="9" t="str">
        <f t="shared" si="3"/>
        <v>m</v>
      </c>
      <c r="Y7" s="9" t="str">
        <f t="shared" si="3"/>
        <v>m</v>
      </c>
      <c r="Z7" s="9" t="str">
        <f t="shared" si="3"/>
        <v>j</v>
      </c>
      <c r="AA7" s="9" t="str">
        <f t="shared" si="3"/>
        <v>v</v>
      </c>
      <c r="AB7" s="9" t="str">
        <f t="shared" si="3"/>
        <v>s</v>
      </c>
      <c r="AC7" s="9" t="str">
        <f t="shared" si="3"/>
        <v>d</v>
      </c>
      <c r="AD7" s="9" t="str">
        <f t="shared" si="3"/>
        <v>l</v>
      </c>
      <c r="AE7" s="9" t="str">
        <f t="shared" si="3"/>
        <v>m</v>
      </c>
      <c r="AF7" s="9" t="str">
        <f t="shared" si="3"/>
        <v>m</v>
      </c>
      <c r="AG7" s="9" t="str">
        <f t="shared" si="3"/>
        <v>j</v>
      </c>
      <c r="AH7" s="9" t="str">
        <f t="shared" si="3"/>
        <v>v</v>
      </c>
      <c r="AI7" s="9" t="str">
        <f t="shared" si="3"/>
        <v>s</v>
      </c>
      <c r="AJ7" s="9" t="str">
        <f t="shared" si="3"/>
        <v>d</v>
      </c>
      <c r="AK7" s="9" t="str">
        <f t="shared" si="3"/>
        <v>l</v>
      </c>
      <c r="AL7" s="9" t="str">
        <f t="shared" si="3"/>
        <v>m</v>
      </c>
      <c r="AM7" s="9" t="str">
        <f t="shared" si="3"/>
        <v>m</v>
      </c>
      <c r="AN7" s="9" t="str">
        <f t="shared" si="3"/>
        <v>j</v>
      </c>
      <c r="AO7" s="9" t="str">
        <f t="shared" ref="AO7:BL7" si="4">LEFT(TEXT(AO6,"jjj"),1)</f>
        <v>v</v>
      </c>
      <c r="AP7" s="9" t="str">
        <f t="shared" si="4"/>
        <v>s</v>
      </c>
      <c r="AQ7" s="9" t="str">
        <f t="shared" si="4"/>
        <v>d</v>
      </c>
      <c r="AR7" s="9" t="str">
        <f t="shared" si="4"/>
        <v>l</v>
      </c>
      <c r="AS7" s="9" t="str">
        <f t="shared" si="4"/>
        <v>m</v>
      </c>
      <c r="AT7" s="9" t="str">
        <f t="shared" si="4"/>
        <v>m</v>
      </c>
      <c r="AU7" s="9" t="str">
        <f t="shared" si="4"/>
        <v>j</v>
      </c>
      <c r="AV7" s="9" t="str">
        <f t="shared" si="4"/>
        <v>v</v>
      </c>
      <c r="AW7" s="9" t="str">
        <f t="shared" si="4"/>
        <v>s</v>
      </c>
      <c r="AX7" s="9" t="str">
        <f t="shared" si="4"/>
        <v>d</v>
      </c>
      <c r="AY7" s="9" t="str">
        <f t="shared" si="4"/>
        <v>l</v>
      </c>
      <c r="AZ7" s="9" t="str">
        <f t="shared" si="4"/>
        <v>m</v>
      </c>
      <c r="BA7" s="9" t="str">
        <f t="shared" si="4"/>
        <v>m</v>
      </c>
      <c r="BB7" s="9" t="str">
        <f t="shared" si="4"/>
        <v>j</v>
      </c>
      <c r="BC7" s="9" t="str">
        <f t="shared" si="4"/>
        <v>v</v>
      </c>
      <c r="BD7" s="9" t="str">
        <f t="shared" si="4"/>
        <v>s</v>
      </c>
      <c r="BE7" s="9" t="str">
        <f t="shared" si="4"/>
        <v>d</v>
      </c>
      <c r="BF7" s="9" t="str">
        <f t="shared" si="4"/>
        <v>l</v>
      </c>
      <c r="BG7" s="9" t="str">
        <f t="shared" si="4"/>
        <v>m</v>
      </c>
      <c r="BH7" s="9" t="str">
        <f t="shared" si="4"/>
        <v>m</v>
      </c>
      <c r="BI7" s="9" t="str">
        <f t="shared" si="4"/>
        <v>j</v>
      </c>
      <c r="BJ7" s="9" t="str">
        <f t="shared" si="4"/>
        <v>v</v>
      </c>
      <c r="BK7" s="9" t="str">
        <f t="shared" si="4"/>
        <v>s</v>
      </c>
      <c r="BL7" s="9" t="str">
        <f t="shared" si="4"/>
        <v>d</v>
      </c>
    </row>
    <row r="8" spans="1:64" s="3" customFormat="1" ht="30" customHeight="1" thickBot="1" x14ac:dyDescent="0.25">
      <c r="A8" s="21" t="s">
        <v>5</v>
      </c>
      <c r="B8" s="14" t="s">
        <v>23</v>
      </c>
      <c r="C8" s="24"/>
      <c r="D8" s="15"/>
      <c r="E8" s="29"/>
      <c r="F8" s="30"/>
      <c r="G8" s="13"/>
      <c r="H8" s="13" t="str">
        <f t="shared" ref="H8:H64" si="5">IF(OR(ISBLANK(début_tâche),ISBLANK(fin_tâche)),"",fin_tâche-début_tâche+1)</f>
        <v/>
      </c>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row>
    <row r="9" spans="1:64" s="3" customFormat="1" ht="30" customHeight="1" thickBot="1" x14ac:dyDescent="0.25">
      <c r="A9" s="21" t="s">
        <v>6</v>
      </c>
      <c r="B9" s="27" t="s">
        <v>21</v>
      </c>
      <c r="C9" s="25" t="s">
        <v>33</v>
      </c>
      <c r="D9" s="16">
        <v>1</v>
      </c>
      <c r="E9" s="34">
        <v>44384</v>
      </c>
      <c r="F9" s="34">
        <v>44384</v>
      </c>
      <c r="G9" s="13"/>
      <c r="H9" s="13">
        <f t="shared" si="5"/>
        <v>1</v>
      </c>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row>
    <row r="10" spans="1:64" s="3" customFormat="1" ht="30" customHeight="1" thickBot="1" x14ac:dyDescent="0.25">
      <c r="A10" s="21" t="s">
        <v>7</v>
      </c>
      <c r="B10" s="27" t="s">
        <v>24</v>
      </c>
      <c r="C10" s="25" t="s">
        <v>34</v>
      </c>
      <c r="D10" s="16">
        <v>1</v>
      </c>
      <c r="E10" s="34">
        <v>44459</v>
      </c>
      <c r="F10" s="34">
        <v>44467</v>
      </c>
      <c r="G10" s="13"/>
      <c r="H10" s="13">
        <f t="shared" si="5"/>
        <v>9</v>
      </c>
      <c r="I10" s="17"/>
      <c r="J10" s="17"/>
      <c r="K10" s="17"/>
      <c r="L10" s="17"/>
      <c r="M10" s="17"/>
      <c r="N10" s="17"/>
      <c r="O10" s="17"/>
      <c r="P10" s="17"/>
      <c r="Q10" s="17"/>
      <c r="R10" s="17"/>
      <c r="S10" s="17"/>
      <c r="T10" s="17"/>
      <c r="U10" s="18"/>
      <c r="V10" s="18"/>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row>
    <row r="11" spans="1:64" s="3" customFormat="1" ht="30" customHeight="1" thickBot="1" x14ac:dyDescent="0.25">
      <c r="A11" s="20"/>
      <c r="B11" s="27" t="s">
        <v>25</v>
      </c>
      <c r="C11" s="25" t="s">
        <v>35</v>
      </c>
      <c r="D11" s="16">
        <v>1</v>
      </c>
      <c r="E11" s="34">
        <v>44467</v>
      </c>
      <c r="F11" s="34">
        <v>44467</v>
      </c>
      <c r="G11" s="13"/>
      <c r="H11" s="13">
        <f t="shared" si="5"/>
        <v>1</v>
      </c>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row>
    <row r="12" spans="1:64" s="3" customFormat="1" ht="30" customHeight="1" thickBot="1" x14ac:dyDescent="0.25">
      <c r="A12" s="21" t="s">
        <v>8</v>
      </c>
      <c r="B12" s="14" t="s">
        <v>56</v>
      </c>
      <c r="C12" s="24"/>
      <c r="D12" s="15"/>
      <c r="E12" s="29"/>
      <c r="F12" s="30"/>
      <c r="G12" s="13"/>
      <c r="H12" s="13" t="str">
        <f t="shared" si="5"/>
        <v/>
      </c>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row>
    <row r="13" spans="1:64" s="3" customFormat="1" ht="30" customHeight="1" thickBot="1" x14ac:dyDescent="0.25">
      <c r="A13" s="21"/>
      <c r="B13" s="27" t="s">
        <v>20</v>
      </c>
      <c r="C13" s="25" t="s">
        <v>33</v>
      </c>
      <c r="D13" s="16">
        <v>1</v>
      </c>
      <c r="E13" s="34">
        <v>44459</v>
      </c>
      <c r="F13" s="34">
        <v>44465</v>
      </c>
      <c r="G13" s="13"/>
      <c r="H13" s="13">
        <f t="shared" si="5"/>
        <v>7</v>
      </c>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row>
    <row r="14" spans="1:64" s="3" customFormat="1" ht="30" customHeight="1" thickBot="1" x14ac:dyDescent="0.25">
      <c r="A14" s="20"/>
      <c r="B14" s="27" t="s">
        <v>26</v>
      </c>
      <c r="C14" s="25" t="s">
        <v>34</v>
      </c>
      <c r="D14" s="16">
        <v>1</v>
      </c>
      <c r="E14" s="34">
        <v>44466</v>
      </c>
      <c r="F14" s="34">
        <f>E14+3</f>
        <v>44469</v>
      </c>
      <c r="G14" s="13"/>
      <c r="H14" s="13">
        <f t="shared" si="5"/>
        <v>4</v>
      </c>
      <c r="I14" s="17"/>
      <c r="J14" s="17"/>
      <c r="K14" s="17"/>
      <c r="L14" s="17"/>
      <c r="M14" s="17"/>
      <c r="N14" s="17"/>
      <c r="O14" s="17"/>
      <c r="P14" s="17"/>
      <c r="Q14" s="17"/>
      <c r="R14" s="17"/>
      <c r="S14" s="17"/>
      <c r="T14" s="17"/>
      <c r="U14" s="18"/>
      <c r="V14" s="18"/>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row>
    <row r="15" spans="1:64" s="3" customFormat="1" ht="30" customHeight="1" thickBot="1" x14ac:dyDescent="0.25">
      <c r="A15" s="20"/>
      <c r="B15" s="27" t="s">
        <v>22</v>
      </c>
      <c r="C15" s="25" t="s">
        <v>33</v>
      </c>
      <c r="D15" s="16">
        <v>1</v>
      </c>
      <c r="E15" s="34">
        <v>44470</v>
      </c>
      <c r="F15" s="34">
        <v>44470</v>
      </c>
      <c r="G15" s="13"/>
      <c r="H15" s="13">
        <f t="shared" si="5"/>
        <v>1</v>
      </c>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row>
    <row r="16" spans="1:64" s="3" customFormat="1" ht="30" customHeight="1" thickBot="1" x14ac:dyDescent="0.25">
      <c r="A16" s="20" t="s">
        <v>9</v>
      </c>
      <c r="B16" s="14" t="s">
        <v>57</v>
      </c>
      <c r="C16" s="24"/>
      <c r="D16" s="15"/>
      <c r="E16" s="29"/>
      <c r="F16" s="30"/>
      <c r="G16" s="13"/>
      <c r="H16" s="13" t="str">
        <f t="shared" si="5"/>
        <v/>
      </c>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row>
    <row r="17" spans="1:64" s="3" customFormat="1" ht="30" customHeight="1" thickBot="1" x14ac:dyDescent="0.25">
      <c r="A17" s="20"/>
      <c r="B17" s="27" t="s">
        <v>27</v>
      </c>
      <c r="C17" s="25" t="s">
        <v>35</v>
      </c>
      <c r="D17" s="16">
        <v>1</v>
      </c>
      <c r="E17" s="34">
        <v>44470</v>
      </c>
      <c r="F17" s="34">
        <v>44473</v>
      </c>
      <c r="G17" s="13"/>
      <c r="H17" s="13">
        <f t="shared" si="5"/>
        <v>4</v>
      </c>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row>
    <row r="18" spans="1:64" s="3" customFormat="1" ht="30" customHeight="1" thickBot="1" x14ac:dyDescent="0.25">
      <c r="A18" s="20"/>
      <c r="B18" s="27" t="s">
        <v>28</v>
      </c>
      <c r="C18" s="25" t="s">
        <v>33</v>
      </c>
      <c r="D18" s="16">
        <v>1</v>
      </c>
      <c r="E18" s="34">
        <v>44471</v>
      </c>
      <c r="F18" s="34">
        <v>44478</v>
      </c>
      <c r="G18" s="13"/>
      <c r="H18" s="13">
        <f t="shared" si="5"/>
        <v>8</v>
      </c>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row>
    <row r="19" spans="1:64" s="3" customFormat="1" ht="30" customHeight="1" thickBot="1" x14ac:dyDescent="0.25">
      <c r="A19" s="20"/>
      <c r="B19" s="27" t="s">
        <v>29</v>
      </c>
      <c r="C19" s="25" t="s">
        <v>33</v>
      </c>
      <c r="D19" s="16">
        <v>1</v>
      </c>
      <c r="E19" s="34">
        <v>44478</v>
      </c>
      <c r="F19" s="34">
        <v>44487</v>
      </c>
      <c r="G19" s="13"/>
      <c r="H19" s="13">
        <f t="shared" si="5"/>
        <v>10</v>
      </c>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row>
    <row r="20" spans="1:64" s="3" customFormat="1" ht="30" customHeight="1" thickBot="1" x14ac:dyDescent="0.25">
      <c r="A20" s="20"/>
      <c r="B20" s="27" t="s">
        <v>32</v>
      </c>
      <c r="C20" s="25" t="s">
        <v>39</v>
      </c>
      <c r="D20" s="16">
        <v>1</v>
      </c>
      <c r="E20" s="34">
        <v>44477</v>
      </c>
      <c r="F20" s="34">
        <v>44485</v>
      </c>
      <c r="G20" s="13"/>
      <c r="H20" s="13">
        <f t="shared" si="5"/>
        <v>9</v>
      </c>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row>
    <row r="21" spans="1:64" s="3" customFormat="1" ht="30" customHeight="1" thickBot="1" x14ac:dyDescent="0.25">
      <c r="A21" s="20"/>
      <c r="B21" s="27" t="s">
        <v>38</v>
      </c>
      <c r="C21" s="25" t="s">
        <v>37</v>
      </c>
      <c r="D21" s="16">
        <v>1</v>
      </c>
      <c r="E21" s="34">
        <v>44477</v>
      </c>
      <c r="F21" s="34">
        <v>44482</v>
      </c>
      <c r="G21" s="13"/>
      <c r="H21" s="13">
        <f t="shared" si="5"/>
        <v>6</v>
      </c>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row>
    <row r="22" spans="1:64" s="3" customFormat="1" ht="30" customHeight="1" thickBot="1" x14ac:dyDescent="0.25">
      <c r="A22" s="20"/>
      <c r="B22" s="27" t="s">
        <v>30</v>
      </c>
      <c r="C22" s="25" t="s">
        <v>33</v>
      </c>
      <c r="D22" s="16">
        <v>1</v>
      </c>
      <c r="E22" s="34">
        <v>44488</v>
      </c>
      <c r="F22" s="34">
        <v>44488</v>
      </c>
      <c r="G22" s="13"/>
      <c r="H22" s="13">
        <f t="shared" si="5"/>
        <v>1</v>
      </c>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row>
    <row r="23" spans="1:64" s="3" customFormat="1" ht="30" customHeight="1" thickBot="1" x14ac:dyDescent="0.25">
      <c r="A23" s="20" t="s">
        <v>9</v>
      </c>
      <c r="B23" s="14" t="s">
        <v>58</v>
      </c>
      <c r="C23" s="24"/>
      <c r="D23" s="15"/>
      <c r="E23" s="29"/>
      <c r="F23" s="30"/>
      <c r="G23" s="13"/>
      <c r="H23" s="13" t="str">
        <f t="shared" si="5"/>
        <v/>
      </c>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row>
    <row r="24" spans="1:64" s="3" customFormat="1" ht="30" customHeight="1" thickBot="1" x14ac:dyDescent="0.25">
      <c r="A24" s="20"/>
      <c r="B24" s="27" t="s">
        <v>31</v>
      </c>
      <c r="C24" s="25" t="s">
        <v>40</v>
      </c>
      <c r="D24" s="16">
        <v>1</v>
      </c>
      <c r="E24" s="34">
        <v>44488</v>
      </c>
      <c r="F24" s="34">
        <v>44494</v>
      </c>
      <c r="G24" s="13"/>
      <c r="H24" s="13">
        <f t="shared" si="5"/>
        <v>7</v>
      </c>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row>
    <row r="25" spans="1:64" s="3" customFormat="1" ht="30" customHeight="1" thickBot="1" x14ac:dyDescent="0.25">
      <c r="A25" s="20"/>
      <c r="B25" s="27" t="s">
        <v>41</v>
      </c>
      <c r="C25" s="25" t="s">
        <v>33</v>
      </c>
      <c r="D25" s="16">
        <v>0.5</v>
      </c>
      <c r="E25" s="34">
        <v>44489</v>
      </c>
      <c r="F25" s="34">
        <v>44500</v>
      </c>
      <c r="G25" s="13"/>
      <c r="H25" s="13">
        <f t="shared" si="5"/>
        <v>12</v>
      </c>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row>
    <row r="26" spans="1:64" s="3" customFormat="1" ht="30" customHeight="1" thickBot="1" x14ac:dyDescent="0.25">
      <c r="A26" s="20"/>
      <c r="B26" s="27" t="s">
        <v>42</v>
      </c>
      <c r="C26" s="25" t="s">
        <v>37</v>
      </c>
      <c r="D26" s="16">
        <v>0.5</v>
      </c>
      <c r="E26" s="34">
        <v>44489</v>
      </c>
      <c r="F26" s="34">
        <v>44500</v>
      </c>
      <c r="G26" s="13"/>
      <c r="H26" s="13">
        <f t="shared" si="5"/>
        <v>12</v>
      </c>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row>
    <row r="27" spans="1:64" s="3" customFormat="1" ht="30" customHeight="1" thickBot="1" x14ac:dyDescent="0.25">
      <c r="A27" s="20"/>
      <c r="B27" s="27" t="s">
        <v>43</v>
      </c>
      <c r="C27" s="25" t="s">
        <v>39</v>
      </c>
      <c r="D27" s="16">
        <v>0.5</v>
      </c>
      <c r="E27" s="34">
        <v>44489</v>
      </c>
      <c r="F27" s="34">
        <v>44500</v>
      </c>
      <c r="G27" s="13"/>
      <c r="H27" s="13">
        <f t="shared" si="5"/>
        <v>12</v>
      </c>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row>
    <row r="28" spans="1:64" s="3" customFormat="1" ht="30" customHeight="1" thickBot="1" x14ac:dyDescent="0.25">
      <c r="A28" s="20"/>
      <c r="B28" s="45" t="s">
        <v>44</v>
      </c>
      <c r="C28" s="46" t="s">
        <v>33</v>
      </c>
      <c r="D28" s="47">
        <v>0</v>
      </c>
      <c r="E28" s="48">
        <v>44505</v>
      </c>
      <c r="F28" s="48">
        <v>44505</v>
      </c>
      <c r="G28" s="13"/>
      <c r="H28" s="13">
        <f t="shared" si="5"/>
        <v>1</v>
      </c>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row>
    <row r="29" spans="1:64" s="3" customFormat="1" ht="30" customHeight="1" thickBot="1" x14ac:dyDescent="0.25">
      <c r="A29" s="20" t="s">
        <v>9</v>
      </c>
      <c r="B29" s="14" t="s">
        <v>59</v>
      </c>
      <c r="C29" s="24"/>
      <c r="D29" s="15"/>
      <c r="E29" s="29"/>
      <c r="F29" s="30"/>
      <c r="G29" s="13"/>
      <c r="H29" s="13" t="str">
        <f t="shared" si="5"/>
        <v/>
      </c>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row>
    <row r="30" spans="1:64" s="3" customFormat="1" ht="30" customHeight="1" thickBot="1" x14ac:dyDescent="0.25">
      <c r="A30" s="20"/>
      <c r="B30" s="27" t="s">
        <v>45</v>
      </c>
      <c r="C30" s="25"/>
      <c r="D30" s="16">
        <v>0</v>
      </c>
      <c r="E30" s="34">
        <v>44505</v>
      </c>
      <c r="F30" s="34">
        <v>44508</v>
      </c>
      <c r="G30" s="13"/>
      <c r="H30" s="13">
        <f t="shared" si="5"/>
        <v>4</v>
      </c>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row>
    <row r="31" spans="1:64" s="3" customFormat="1" ht="30" customHeight="1" thickBot="1" x14ac:dyDescent="0.25">
      <c r="A31" s="20"/>
      <c r="B31" s="27" t="s">
        <v>46</v>
      </c>
      <c r="C31" s="25" t="s">
        <v>33</v>
      </c>
      <c r="D31" s="16">
        <v>0</v>
      </c>
      <c r="E31" s="34"/>
      <c r="F31" s="34"/>
      <c r="G31" s="13"/>
      <c r="H31" s="13" t="str">
        <f t="shared" si="5"/>
        <v/>
      </c>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row>
    <row r="32" spans="1:64" s="3" customFormat="1" ht="30" customHeight="1" thickBot="1" x14ac:dyDescent="0.25">
      <c r="A32" s="20"/>
      <c r="B32" s="27"/>
      <c r="C32" s="25"/>
      <c r="D32" s="16"/>
      <c r="E32" s="34"/>
      <c r="F32" s="34"/>
      <c r="G32" s="13"/>
      <c r="H32" s="13" t="str">
        <f t="shared" si="5"/>
        <v/>
      </c>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row>
    <row r="33" spans="1:64" s="3" customFormat="1" ht="30" customHeight="1" thickBot="1" x14ac:dyDescent="0.25">
      <c r="A33" s="20"/>
      <c r="B33" s="27" t="s">
        <v>53</v>
      </c>
      <c r="C33" s="25" t="s">
        <v>33</v>
      </c>
      <c r="D33" s="16">
        <v>0</v>
      </c>
      <c r="E33" s="34">
        <v>44522</v>
      </c>
      <c r="F33" s="34">
        <v>44534</v>
      </c>
      <c r="G33" s="13"/>
      <c r="H33" s="13">
        <f t="shared" si="5"/>
        <v>13</v>
      </c>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row>
    <row r="34" spans="1:64" s="3" customFormat="1" ht="30" customHeight="1" thickBot="1" x14ac:dyDescent="0.25">
      <c r="A34" s="20" t="s">
        <v>9</v>
      </c>
      <c r="B34" s="14" t="s">
        <v>60</v>
      </c>
      <c r="C34" s="24"/>
      <c r="D34" s="15"/>
      <c r="E34" s="29"/>
      <c r="F34" s="30"/>
      <c r="G34" s="13"/>
      <c r="H34" s="13" t="str">
        <f t="shared" si="5"/>
        <v/>
      </c>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row>
    <row r="35" spans="1:64" s="3" customFormat="1" ht="30" customHeight="1" thickBot="1" x14ac:dyDescent="0.25">
      <c r="A35" s="20"/>
      <c r="B35" s="27" t="s">
        <v>54</v>
      </c>
      <c r="C35" s="25"/>
      <c r="D35" s="16">
        <v>0</v>
      </c>
      <c r="E35" s="34"/>
      <c r="F35" s="34"/>
      <c r="G35" s="13"/>
      <c r="H35" s="13" t="str">
        <f t="shared" si="5"/>
        <v/>
      </c>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row>
    <row r="36" spans="1:64" s="3" customFormat="1" ht="30" customHeight="1" thickBot="1" x14ac:dyDescent="0.25">
      <c r="A36" s="20"/>
      <c r="B36" s="27" t="s">
        <v>55</v>
      </c>
      <c r="C36" s="25" t="s">
        <v>33</v>
      </c>
      <c r="D36" s="16">
        <v>0</v>
      </c>
      <c r="E36" s="34"/>
      <c r="F36" s="34"/>
      <c r="G36" s="13"/>
      <c r="H36" s="13" t="str">
        <f t="shared" si="5"/>
        <v/>
      </c>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row>
    <row r="37" spans="1:64" s="3" customFormat="1" ht="30" customHeight="1" thickBot="1" x14ac:dyDescent="0.25">
      <c r="A37" s="20"/>
      <c r="B37" s="27"/>
      <c r="C37" s="25"/>
      <c r="D37" s="16"/>
      <c r="E37" s="34"/>
      <c r="F37" s="34"/>
      <c r="G37" s="13"/>
      <c r="H37" s="13" t="str">
        <f t="shared" si="5"/>
        <v/>
      </c>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row>
    <row r="38" spans="1:64" s="3" customFormat="1" ht="30" customHeight="1" thickBot="1" x14ac:dyDescent="0.25">
      <c r="A38" s="20"/>
      <c r="B38" s="45" t="s">
        <v>47</v>
      </c>
      <c r="C38" s="46" t="s">
        <v>33</v>
      </c>
      <c r="D38" s="47">
        <v>0</v>
      </c>
      <c r="E38" s="48">
        <v>44550</v>
      </c>
      <c r="F38" s="48">
        <v>44555</v>
      </c>
      <c r="G38" s="13"/>
      <c r="H38" s="13">
        <f t="shared" si="5"/>
        <v>6</v>
      </c>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row>
    <row r="39" spans="1:64" s="3" customFormat="1" ht="30" customHeight="1" thickBot="1" x14ac:dyDescent="0.25">
      <c r="A39" s="20" t="s">
        <v>9</v>
      </c>
      <c r="B39" s="14" t="s">
        <v>64</v>
      </c>
      <c r="C39" s="24"/>
      <c r="D39" s="15"/>
      <c r="E39" s="29"/>
      <c r="F39" s="30"/>
      <c r="G39" s="13"/>
      <c r="H39" s="13" t="str">
        <f t="shared" si="5"/>
        <v/>
      </c>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row>
    <row r="40" spans="1:64" s="3" customFormat="1" ht="30" customHeight="1" thickBot="1" x14ac:dyDescent="0.25">
      <c r="A40" s="20"/>
      <c r="B40" s="27" t="s">
        <v>48</v>
      </c>
      <c r="C40" s="25"/>
      <c r="D40" s="16">
        <v>0</v>
      </c>
      <c r="E40" s="34"/>
      <c r="F40" s="34"/>
      <c r="G40" s="13"/>
      <c r="H40" s="13" t="str">
        <f t="shared" si="5"/>
        <v/>
      </c>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row>
    <row r="41" spans="1:64" s="3" customFormat="1" ht="30" customHeight="1" thickBot="1" x14ac:dyDescent="0.25">
      <c r="A41" s="20"/>
      <c r="B41" s="27" t="s">
        <v>49</v>
      </c>
      <c r="C41" s="25" t="s">
        <v>33</v>
      </c>
      <c r="D41" s="16">
        <v>0</v>
      </c>
      <c r="E41" s="34"/>
      <c r="F41" s="34"/>
      <c r="G41" s="13"/>
      <c r="H41" s="13" t="str">
        <f t="shared" si="5"/>
        <v/>
      </c>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row>
    <row r="42" spans="1:64" s="3" customFormat="1" ht="30" customHeight="1" thickBot="1" x14ac:dyDescent="0.25">
      <c r="A42" s="20"/>
      <c r="B42" s="27"/>
      <c r="C42" s="25"/>
      <c r="D42" s="16"/>
      <c r="E42" s="34"/>
      <c r="F42" s="34"/>
      <c r="G42" s="13"/>
      <c r="H42" s="13"/>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row>
    <row r="43" spans="1:64" s="3" customFormat="1" ht="30" customHeight="1" thickBot="1" x14ac:dyDescent="0.25">
      <c r="A43" s="20"/>
      <c r="B43" s="27" t="s">
        <v>50</v>
      </c>
      <c r="C43" s="25" t="s">
        <v>33</v>
      </c>
      <c r="D43" s="16">
        <v>0</v>
      </c>
      <c r="E43" s="34">
        <v>44613</v>
      </c>
      <c r="F43" s="34">
        <v>44625</v>
      </c>
      <c r="G43" s="13"/>
      <c r="H43" s="13">
        <f t="shared" si="5"/>
        <v>13</v>
      </c>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row>
    <row r="44" spans="1:64" s="3" customFormat="1" ht="30" customHeight="1" thickBot="1" x14ac:dyDescent="0.25">
      <c r="A44" s="20" t="s">
        <v>9</v>
      </c>
      <c r="B44" s="14" t="s">
        <v>65</v>
      </c>
      <c r="C44" s="24"/>
      <c r="D44" s="15"/>
      <c r="E44" s="29"/>
      <c r="F44" s="30"/>
      <c r="G44" s="13"/>
      <c r="H44" s="13" t="str">
        <f t="shared" si="5"/>
        <v/>
      </c>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row>
    <row r="45" spans="1:64" s="3" customFormat="1" ht="30" customHeight="1" thickBot="1" x14ac:dyDescent="0.25">
      <c r="A45" s="20"/>
      <c r="B45" s="27" t="s">
        <v>51</v>
      </c>
      <c r="C45" s="25"/>
      <c r="D45" s="16">
        <v>0</v>
      </c>
      <c r="E45" s="34"/>
      <c r="F45" s="34"/>
      <c r="G45" s="13"/>
      <c r="H45" s="13" t="str">
        <f t="shared" si="5"/>
        <v/>
      </c>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row>
    <row r="46" spans="1:64" s="3" customFormat="1" ht="30" customHeight="1" thickBot="1" x14ac:dyDescent="0.25">
      <c r="A46" s="20"/>
      <c r="B46" s="27" t="s">
        <v>52</v>
      </c>
      <c r="C46" s="25" t="s">
        <v>33</v>
      </c>
      <c r="D46" s="16">
        <v>0</v>
      </c>
      <c r="E46" s="34"/>
      <c r="F46" s="34"/>
      <c r="G46" s="13"/>
      <c r="H46" s="13" t="str">
        <f t="shared" si="5"/>
        <v/>
      </c>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row>
    <row r="47" spans="1:64" s="3" customFormat="1" ht="30" customHeight="1" thickBot="1" x14ac:dyDescent="0.25">
      <c r="A47" s="20"/>
      <c r="B47" s="27"/>
      <c r="C47" s="25"/>
      <c r="D47" s="16"/>
      <c r="E47" s="34"/>
      <c r="F47" s="34"/>
      <c r="G47" s="13"/>
      <c r="H47" s="13" t="str">
        <f t="shared" si="5"/>
        <v/>
      </c>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row>
    <row r="48" spans="1:64" s="3" customFormat="1" ht="30" customHeight="1" thickBot="1" x14ac:dyDescent="0.25">
      <c r="A48" s="20"/>
      <c r="B48" s="27" t="s">
        <v>61</v>
      </c>
      <c r="C48" s="25" t="s">
        <v>33</v>
      </c>
      <c r="D48" s="16">
        <v>0</v>
      </c>
      <c r="E48" s="34">
        <v>44641</v>
      </c>
      <c r="F48" s="34">
        <v>44653</v>
      </c>
      <c r="G48" s="13"/>
      <c r="H48" s="13">
        <f t="shared" si="5"/>
        <v>13</v>
      </c>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row>
    <row r="49" spans="1:64" s="3" customFormat="1" ht="30" customHeight="1" thickBot="1" x14ac:dyDescent="0.25">
      <c r="A49" s="20" t="s">
        <v>9</v>
      </c>
      <c r="B49" s="14" t="s">
        <v>66</v>
      </c>
      <c r="C49" s="24"/>
      <c r="D49" s="15"/>
      <c r="E49" s="29"/>
      <c r="F49" s="30"/>
      <c r="G49" s="13"/>
      <c r="H49" s="13" t="str">
        <f t="shared" si="5"/>
        <v/>
      </c>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row>
    <row r="50" spans="1:64" s="3" customFormat="1" ht="30" customHeight="1" thickBot="1" x14ac:dyDescent="0.25">
      <c r="A50" s="20"/>
      <c r="B50" s="27" t="s">
        <v>62</v>
      </c>
      <c r="C50" s="25"/>
      <c r="D50" s="16">
        <v>0</v>
      </c>
      <c r="E50" s="34"/>
      <c r="F50" s="34"/>
      <c r="G50" s="13"/>
      <c r="H50" s="13" t="str">
        <f t="shared" si="5"/>
        <v/>
      </c>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row>
    <row r="51" spans="1:64" s="3" customFormat="1" ht="30" customHeight="1" thickBot="1" x14ac:dyDescent="0.25">
      <c r="A51" s="20"/>
      <c r="B51" s="27" t="s">
        <v>63</v>
      </c>
      <c r="C51" s="25" t="s">
        <v>33</v>
      </c>
      <c r="D51" s="16">
        <v>0</v>
      </c>
      <c r="E51" s="34"/>
      <c r="F51" s="34"/>
      <c r="G51" s="13"/>
      <c r="H51" s="13" t="str">
        <f t="shared" si="5"/>
        <v/>
      </c>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row>
    <row r="52" spans="1:64" s="3" customFormat="1" ht="30" customHeight="1" thickBot="1" x14ac:dyDescent="0.25">
      <c r="A52" s="20"/>
      <c r="B52" s="27"/>
      <c r="C52" s="25"/>
      <c r="D52" s="16"/>
      <c r="E52" s="34"/>
      <c r="F52" s="34"/>
      <c r="G52" s="13"/>
      <c r="H52" s="13" t="str">
        <f t="shared" si="5"/>
        <v/>
      </c>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row>
    <row r="53" spans="1:64" s="3" customFormat="1" ht="30" customHeight="1" thickBot="1" x14ac:dyDescent="0.25">
      <c r="A53" s="20"/>
      <c r="B53" s="45" t="s">
        <v>68</v>
      </c>
      <c r="C53" s="46" t="s">
        <v>33</v>
      </c>
      <c r="D53" s="47">
        <v>0</v>
      </c>
      <c r="E53" s="48">
        <v>44655</v>
      </c>
      <c r="F53" s="48">
        <v>44667</v>
      </c>
      <c r="G53" s="13"/>
      <c r="H53" s="13">
        <f t="shared" si="5"/>
        <v>13</v>
      </c>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row>
    <row r="54" spans="1:64" s="3" customFormat="1" ht="30" customHeight="1" thickBot="1" x14ac:dyDescent="0.25">
      <c r="A54" s="20" t="s">
        <v>9</v>
      </c>
      <c r="B54" s="14" t="s">
        <v>67</v>
      </c>
      <c r="C54" s="24"/>
      <c r="D54" s="15"/>
      <c r="E54" s="29"/>
      <c r="F54" s="30"/>
      <c r="G54" s="13"/>
      <c r="H54" s="13" t="str">
        <f t="shared" si="5"/>
        <v/>
      </c>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row>
    <row r="55" spans="1:64" s="3" customFormat="1" ht="30" customHeight="1" thickBot="1" x14ac:dyDescent="0.25">
      <c r="A55" s="20"/>
      <c r="B55" s="27" t="s">
        <v>69</v>
      </c>
      <c r="C55" s="25"/>
      <c r="D55" s="16">
        <v>0</v>
      </c>
      <c r="E55" s="34"/>
      <c r="F55" s="34"/>
      <c r="G55" s="13"/>
      <c r="H55" s="13" t="str">
        <f t="shared" si="5"/>
        <v/>
      </c>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row>
    <row r="56" spans="1:64" s="3" customFormat="1" ht="30" customHeight="1" thickBot="1" x14ac:dyDescent="0.25">
      <c r="A56" s="20"/>
      <c r="B56" s="27" t="s">
        <v>70</v>
      </c>
      <c r="C56" s="25" t="s">
        <v>33</v>
      </c>
      <c r="D56" s="16">
        <v>0</v>
      </c>
      <c r="E56" s="34"/>
      <c r="F56" s="34"/>
      <c r="G56" s="13"/>
      <c r="H56" s="13" t="str">
        <f t="shared" si="5"/>
        <v/>
      </c>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row>
    <row r="57" spans="1:64" s="3" customFormat="1" ht="30" customHeight="1" thickBot="1" x14ac:dyDescent="0.25">
      <c r="A57" s="20"/>
      <c r="B57" s="27"/>
      <c r="C57" s="25"/>
      <c r="D57" s="16"/>
      <c r="E57" s="34"/>
      <c r="F57" s="34"/>
      <c r="G57" s="13"/>
      <c r="H57" s="13" t="str">
        <f t="shared" si="5"/>
        <v/>
      </c>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row>
    <row r="58" spans="1:64" s="3" customFormat="1" ht="30" customHeight="1" thickBot="1" x14ac:dyDescent="0.25">
      <c r="A58" s="20"/>
      <c r="B58" s="27" t="s">
        <v>73</v>
      </c>
      <c r="C58" s="25" t="s">
        <v>33</v>
      </c>
      <c r="D58" s="16">
        <v>0</v>
      </c>
      <c r="E58" s="34">
        <v>44690</v>
      </c>
      <c r="F58" s="34">
        <v>44702</v>
      </c>
      <c r="G58" s="13"/>
      <c r="H58" s="13">
        <f t="shared" si="5"/>
        <v>13</v>
      </c>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row>
    <row r="59" spans="1:64" s="3" customFormat="1" ht="30" customHeight="1" thickBot="1" x14ac:dyDescent="0.25">
      <c r="A59" s="20" t="s">
        <v>9</v>
      </c>
      <c r="B59" s="14" t="s">
        <v>74</v>
      </c>
      <c r="C59" s="24"/>
      <c r="D59" s="15"/>
      <c r="E59" s="29"/>
      <c r="F59" s="30"/>
      <c r="G59" s="13"/>
      <c r="H59" s="13" t="str">
        <f t="shared" si="5"/>
        <v/>
      </c>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row>
    <row r="60" spans="1:64" s="3" customFormat="1" ht="30" customHeight="1" thickBot="1" x14ac:dyDescent="0.25">
      <c r="A60" s="20"/>
      <c r="B60" s="27" t="s">
        <v>72</v>
      </c>
      <c r="C60" s="25"/>
      <c r="D60" s="16">
        <v>0</v>
      </c>
      <c r="E60" s="34"/>
      <c r="F60" s="34"/>
      <c r="G60" s="13"/>
      <c r="H60" s="13" t="str">
        <f t="shared" si="5"/>
        <v/>
      </c>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row>
    <row r="61" spans="1:64" s="3" customFormat="1" ht="30" customHeight="1" thickBot="1" x14ac:dyDescent="0.25">
      <c r="A61" s="20"/>
      <c r="B61" s="27" t="s">
        <v>71</v>
      </c>
      <c r="C61" s="25" t="s">
        <v>33</v>
      </c>
      <c r="D61" s="16">
        <v>0</v>
      </c>
      <c r="E61" s="34"/>
      <c r="F61" s="34"/>
      <c r="G61" s="13"/>
      <c r="H61" s="13" t="str">
        <f t="shared" si="5"/>
        <v/>
      </c>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row>
    <row r="62" spans="1:64" s="3" customFormat="1" ht="30" customHeight="1" thickBot="1" x14ac:dyDescent="0.25">
      <c r="A62" s="20"/>
      <c r="B62" s="27"/>
      <c r="C62" s="25"/>
      <c r="D62" s="16"/>
      <c r="E62" s="34"/>
      <c r="F62" s="34"/>
      <c r="G62" s="13"/>
      <c r="H62" s="13" t="str">
        <f t="shared" si="5"/>
        <v/>
      </c>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row>
    <row r="63" spans="1:64" s="3" customFormat="1" ht="30" customHeight="1" thickBot="1" x14ac:dyDescent="0.25">
      <c r="A63" s="20"/>
      <c r="B63" s="45" t="s">
        <v>75</v>
      </c>
      <c r="C63" s="46" t="s">
        <v>33</v>
      </c>
      <c r="D63" s="47"/>
      <c r="E63" s="48">
        <v>44330</v>
      </c>
      <c r="F63" s="48">
        <v>44330</v>
      </c>
      <c r="G63" s="13"/>
      <c r="H63" s="13">
        <f t="shared" si="5"/>
        <v>1</v>
      </c>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row>
    <row r="64" spans="1:64" s="3" customFormat="1" ht="30" customHeight="1" thickBot="1" x14ac:dyDescent="0.25">
      <c r="A64" s="20" t="s">
        <v>10</v>
      </c>
      <c r="B64" s="28"/>
      <c r="C64" s="26"/>
      <c r="D64" s="12"/>
      <c r="E64" s="35"/>
      <c r="F64" s="35"/>
      <c r="G64" s="13"/>
      <c r="H64" s="13" t="str">
        <f t="shared" si="5"/>
        <v/>
      </c>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row>
    <row r="65" spans="3:7" ht="30" customHeight="1" x14ac:dyDescent="0.2">
      <c r="G65" s="6"/>
    </row>
    <row r="66" spans="3:7" ht="30" customHeight="1" x14ac:dyDescent="0.2">
      <c r="C66" s="10"/>
      <c r="F66" s="22"/>
    </row>
    <row r="67" spans="3:7" ht="30" customHeight="1" x14ac:dyDescent="0.2">
      <c r="C67" s="11"/>
    </row>
  </sheetData>
  <mergeCells count="13">
    <mergeCell ref="AY5:BE5"/>
    <mergeCell ref="BF5:BL5"/>
    <mergeCell ref="E4:F4"/>
    <mergeCell ref="I5:O5"/>
    <mergeCell ref="P5:V5"/>
    <mergeCell ref="W5:AC5"/>
    <mergeCell ref="AD5:AJ5"/>
    <mergeCell ref="C4:D4"/>
    <mergeCell ref="C5:D5"/>
    <mergeCell ref="B6:G6"/>
    <mergeCell ref="AK5:AQ5"/>
    <mergeCell ref="AR5:AX5"/>
    <mergeCell ref="B2:B4"/>
  </mergeCells>
  <conditionalFormatting sqref="D23:D28 D52 D64">
    <cfRule type="dataBar" priority="87">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6:BL33 I49:BL52 I64:BL64">
    <cfRule type="expression" dxfId="38" priority="106">
      <formula>AND(TODAY()&gt;=I$6,TODAY()&lt;J$6)</formula>
    </cfRule>
  </conditionalFormatting>
  <conditionalFormatting sqref="I8:BL33 I49:BL52 I64:BL64">
    <cfRule type="expression" dxfId="37" priority="100">
      <formula>AND(début_tâche&lt;=I$6,ROUNDDOWN((fin_tâche-début_tâche+1)*avancement_tâche,0)+début_tâche-1&gt;=I$6)</formula>
    </cfRule>
    <cfRule type="expression" dxfId="36" priority="101" stopIfTrue="1">
      <formula>AND(fin_tâche&gt;=I$6,début_tâche&lt;J$6)</formula>
    </cfRule>
  </conditionalFormatting>
  <conditionalFormatting sqref="D29:D32">
    <cfRule type="dataBar" priority="70">
      <dataBar>
        <cfvo type="num" val="0"/>
        <cfvo type="num" val="1"/>
        <color theme="0" tint="-0.249977111117893"/>
      </dataBar>
      <extLst>
        <ext xmlns:x14="http://schemas.microsoft.com/office/spreadsheetml/2009/9/main" uri="{B025F937-C7B1-47D3-B67F-A62EFF666E3E}">
          <x14:id>{C6CDA553-F00B-9040-AE03-37F25434701D}</x14:id>
        </ext>
      </extLst>
    </cfRule>
  </conditionalFormatting>
  <conditionalFormatting sqref="D34 D37">
    <cfRule type="dataBar" priority="66">
      <dataBar>
        <cfvo type="num" val="0"/>
        <cfvo type="num" val="1"/>
        <color theme="0" tint="-0.249977111117893"/>
      </dataBar>
      <extLst>
        <ext xmlns:x14="http://schemas.microsoft.com/office/spreadsheetml/2009/9/main" uri="{B025F937-C7B1-47D3-B67F-A62EFF666E3E}">
          <x14:id>{EA2270A7-BB26-9A40-B9F1-5C26EEBB949D}</x14:id>
        </ext>
      </extLst>
    </cfRule>
  </conditionalFormatting>
  <conditionalFormatting sqref="I34:BL37">
    <cfRule type="expression" dxfId="35" priority="69">
      <formula>AND(TODAY()&gt;=I$6,TODAY()&lt;J$6)</formula>
    </cfRule>
  </conditionalFormatting>
  <conditionalFormatting sqref="I34:BL37">
    <cfRule type="expression" dxfId="34" priority="67">
      <formula>AND(début_tâche&lt;=I$6,ROUNDDOWN((fin_tâche-début_tâche+1)*avancement_tâche,0)+début_tâche-1&gt;=I$6)</formula>
    </cfRule>
    <cfRule type="expression" dxfId="33" priority="68" stopIfTrue="1">
      <formula>AND(fin_tâche&gt;=I$6,début_tâche&lt;J$6)</formula>
    </cfRule>
  </conditionalFormatting>
  <conditionalFormatting sqref="D35:D36">
    <cfRule type="dataBar" priority="65">
      <dataBar>
        <cfvo type="num" val="0"/>
        <cfvo type="num" val="1"/>
        <color theme="0" tint="-0.249977111117893"/>
      </dataBar>
      <extLst>
        <ext xmlns:x14="http://schemas.microsoft.com/office/spreadsheetml/2009/9/main" uri="{B025F937-C7B1-47D3-B67F-A62EFF666E3E}">
          <x14:id>{E4EE069E-C472-0944-A911-E48D9F42339F}</x14:id>
        </ext>
      </extLst>
    </cfRule>
  </conditionalFormatting>
  <conditionalFormatting sqref="D33">
    <cfRule type="dataBar" priority="64">
      <dataBar>
        <cfvo type="num" val="0"/>
        <cfvo type="num" val="1"/>
        <color theme="0" tint="-0.249977111117893"/>
      </dataBar>
      <extLst>
        <ext xmlns:x14="http://schemas.microsoft.com/office/spreadsheetml/2009/9/main" uri="{B025F937-C7B1-47D3-B67F-A62EFF666E3E}">
          <x14:id>{C8FF7762-F345-FF40-A144-7AE3B89EFCF2}</x14:id>
        </ext>
      </extLst>
    </cfRule>
  </conditionalFormatting>
  <conditionalFormatting sqref="I38:BL38">
    <cfRule type="expression" dxfId="32" priority="63">
      <formula>AND(TODAY()&gt;=I$6,TODAY()&lt;J$6)</formula>
    </cfRule>
  </conditionalFormatting>
  <conditionalFormatting sqref="I38:BL38">
    <cfRule type="expression" dxfId="31" priority="61">
      <formula>AND(début_tâche&lt;=I$6,ROUNDDOWN((fin_tâche-début_tâche+1)*avancement_tâche,0)+début_tâche-1&gt;=I$6)</formula>
    </cfRule>
    <cfRule type="expression" dxfId="30" priority="62" stopIfTrue="1">
      <formula>AND(fin_tâche&gt;=I$6,début_tâche&lt;J$6)</formula>
    </cfRule>
  </conditionalFormatting>
  <conditionalFormatting sqref="D39">
    <cfRule type="dataBar" priority="57">
      <dataBar>
        <cfvo type="num" val="0"/>
        <cfvo type="num" val="1"/>
        <color theme="0" tint="-0.249977111117893"/>
      </dataBar>
      <extLst>
        <ext xmlns:x14="http://schemas.microsoft.com/office/spreadsheetml/2009/9/main" uri="{B025F937-C7B1-47D3-B67F-A62EFF666E3E}">
          <x14:id>{701C6075-BBFA-2041-BF31-AB7671F8D645}</x14:id>
        </ext>
      </extLst>
    </cfRule>
  </conditionalFormatting>
  <conditionalFormatting sqref="I39:BL42">
    <cfRule type="expression" dxfId="29" priority="60">
      <formula>AND(TODAY()&gt;=I$6,TODAY()&lt;J$6)</formula>
    </cfRule>
  </conditionalFormatting>
  <conditionalFormatting sqref="I39:BL42">
    <cfRule type="expression" dxfId="28" priority="58">
      <formula>AND(début_tâche&lt;=I$6,ROUNDDOWN((fin_tâche-début_tâche+1)*avancement_tâche,0)+début_tâche-1&gt;=I$6)</formula>
    </cfRule>
    <cfRule type="expression" dxfId="27" priority="59" stopIfTrue="1">
      <formula>AND(fin_tâche&gt;=I$6,début_tâche&lt;J$6)</formula>
    </cfRule>
  </conditionalFormatting>
  <conditionalFormatting sqref="D40:D42">
    <cfRule type="dataBar" priority="56">
      <dataBar>
        <cfvo type="num" val="0"/>
        <cfvo type="num" val="1"/>
        <color theme="0" tint="-0.249977111117893"/>
      </dataBar>
      <extLst>
        <ext xmlns:x14="http://schemas.microsoft.com/office/spreadsheetml/2009/9/main" uri="{B025F937-C7B1-47D3-B67F-A62EFF666E3E}">
          <x14:id>{10E76EB4-A5D9-8B42-B2BB-1EBDB5A5BA3B}</x14:id>
        </ext>
      </extLst>
    </cfRule>
  </conditionalFormatting>
  <conditionalFormatting sqref="D38">
    <cfRule type="dataBar" priority="55">
      <dataBar>
        <cfvo type="num" val="0"/>
        <cfvo type="num" val="1"/>
        <color theme="0" tint="-0.249977111117893"/>
      </dataBar>
      <extLst>
        <ext xmlns:x14="http://schemas.microsoft.com/office/spreadsheetml/2009/9/main" uri="{B025F937-C7B1-47D3-B67F-A62EFF666E3E}">
          <x14:id>{4846BB50-9C38-B546-942F-3725EC660D66}</x14:id>
        </ext>
      </extLst>
    </cfRule>
  </conditionalFormatting>
  <conditionalFormatting sqref="I43:BL43">
    <cfRule type="expression" dxfId="26" priority="54">
      <formula>AND(TODAY()&gt;=I$6,TODAY()&lt;J$6)</formula>
    </cfRule>
  </conditionalFormatting>
  <conditionalFormatting sqref="I43:BL43">
    <cfRule type="expression" dxfId="25" priority="52">
      <formula>AND(début_tâche&lt;=I$6,ROUNDDOWN((fin_tâche-début_tâche+1)*avancement_tâche,0)+début_tâche-1&gt;=I$6)</formula>
    </cfRule>
    <cfRule type="expression" dxfId="24" priority="53" stopIfTrue="1">
      <formula>AND(fin_tâche&gt;=I$6,début_tâche&lt;J$6)</formula>
    </cfRule>
  </conditionalFormatting>
  <conditionalFormatting sqref="D44 D47">
    <cfRule type="dataBar" priority="48">
      <dataBar>
        <cfvo type="num" val="0"/>
        <cfvo type="num" val="1"/>
        <color theme="0" tint="-0.249977111117893"/>
      </dataBar>
      <extLst>
        <ext xmlns:x14="http://schemas.microsoft.com/office/spreadsheetml/2009/9/main" uri="{B025F937-C7B1-47D3-B67F-A62EFF666E3E}">
          <x14:id>{AB17F493-D7F0-324C-9ACF-0E3094A618A9}</x14:id>
        </ext>
      </extLst>
    </cfRule>
  </conditionalFormatting>
  <conditionalFormatting sqref="I44:BL47">
    <cfRule type="expression" dxfId="23" priority="51">
      <formula>AND(TODAY()&gt;=I$6,TODAY()&lt;J$6)</formula>
    </cfRule>
  </conditionalFormatting>
  <conditionalFormatting sqref="I44:BL47">
    <cfRule type="expression" dxfId="22" priority="49">
      <formula>AND(début_tâche&lt;=I$6,ROUNDDOWN((fin_tâche-début_tâche+1)*avancement_tâche,0)+début_tâche-1&gt;=I$6)</formula>
    </cfRule>
    <cfRule type="expression" dxfId="21" priority="50" stopIfTrue="1">
      <formula>AND(fin_tâche&gt;=I$6,début_tâche&lt;J$6)</formula>
    </cfRule>
  </conditionalFormatting>
  <conditionalFormatting sqref="D45:D46">
    <cfRule type="dataBar" priority="47">
      <dataBar>
        <cfvo type="num" val="0"/>
        <cfvo type="num" val="1"/>
        <color theme="0" tint="-0.249977111117893"/>
      </dataBar>
      <extLst>
        <ext xmlns:x14="http://schemas.microsoft.com/office/spreadsheetml/2009/9/main" uri="{B025F937-C7B1-47D3-B67F-A62EFF666E3E}">
          <x14:id>{BAFA23E1-0287-9548-9649-D32F5548852F}</x14:id>
        </ext>
      </extLst>
    </cfRule>
  </conditionalFormatting>
  <conditionalFormatting sqref="D43">
    <cfRule type="dataBar" priority="46">
      <dataBar>
        <cfvo type="num" val="0"/>
        <cfvo type="num" val="1"/>
        <color theme="0" tint="-0.249977111117893"/>
      </dataBar>
      <extLst>
        <ext xmlns:x14="http://schemas.microsoft.com/office/spreadsheetml/2009/9/main" uri="{B025F937-C7B1-47D3-B67F-A62EFF666E3E}">
          <x14:id>{896E2E65-6068-2F47-9A75-C55D7249861B}</x14:id>
        </ext>
      </extLst>
    </cfRule>
  </conditionalFormatting>
  <conditionalFormatting sqref="I48:BL48">
    <cfRule type="expression" dxfId="20" priority="45">
      <formula>AND(TODAY()&gt;=I$6,TODAY()&lt;J$6)</formula>
    </cfRule>
  </conditionalFormatting>
  <conditionalFormatting sqref="I48:BL48">
    <cfRule type="expression" dxfId="19" priority="43">
      <formula>AND(début_tâche&lt;=I$6,ROUNDDOWN((fin_tâche-début_tâche+1)*avancement_tâche,0)+début_tâche-1&gt;=I$6)</formula>
    </cfRule>
    <cfRule type="expression" dxfId="18" priority="44" stopIfTrue="1">
      <formula>AND(fin_tâche&gt;=I$6,début_tâche&lt;J$6)</formula>
    </cfRule>
  </conditionalFormatting>
  <conditionalFormatting sqref="D49">
    <cfRule type="dataBar" priority="39">
      <dataBar>
        <cfvo type="num" val="0"/>
        <cfvo type="num" val="1"/>
        <color theme="0" tint="-0.249977111117893"/>
      </dataBar>
      <extLst>
        <ext xmlns:x14="http://schemas.microsoft.com/office/spreadsheetml/2009/9/main" uri="{B025F937-C7B1-47D3-B67F-A62EFF666E3E}">
          <x14:id>{C6A06403-670F-534E-8F21-DC42DB09F967}</x14:id>
        </ext>
      </extLst>
    </cfRule>
  </conditionalFormatting>
  <conditionalFormatting sqref="D50:D51">
    <cfRule type="dataBar" priority="38">
      <dataBar>
        <cfvo type="num" val="0"/>
        <cfvo type="num" val="1"/>
        <color theme="0" tint="-0.249977111117893"/>
      </dataBar>
      <extLst>
        <ext xmlns:x14="http://schemas.microsoft.com/office/spreadsheetml/2009/9/main" uri="{B025F937-C7B1-47D3-B67F-A62EFF666E3E}">
          <x14:id>{49BCE480-64E7-FB45-BE4B-CA0DD84C9037}</x14:id>
        </ext>
      </extLst>
    </cfRule>
  </conditionalFormatting>
  <conditionalFormatting sqref="D48">
    <cfRule type="dataBar" priority="37">
      <dataBar>
        <cfvo type="num" val="0"/>
        <cfvo type="num" val="1"/>
        <color theme="0" tint="-0.249977111117893"/>
      </dataBar>
      <extLst>
        <ext xmlns:x14="http://schemas.microsoft.com/office/spreadsheetml/2009/9/main" uri="{B025F937-C7B1-47D3-B67F-A62EFF666E3E}">
          <x14:id>{9B8BE527-1549-6A4B-AC6C-9418AA24E56A}</x14:id>
        </ext>
      </extLst>
    </cfRule>
  </conditionalFormatting>
  <conditionalFormatting sqref="D16:D21">
    <cfRule type="dataBar" priority="36">
      <dataBar>
        <cfvo type="num" val="0"/>
        <cfvo type="num" val="1"/>
        <color theme="0" tint="-0.249977111117893"/>
      </dataBar>
      <extLst>
        <ext xmlns:x14="http://schemas.microsoft.com/office/spreadsheetml/2009/9/main" uri="{B025F937-C7B1-47D3-B67F-A62EFF666E3E}">
          <x14:id>{BA965817-9865-AA4D-8FEB-DBA7CEB1546C}</x14:id>
        </ext>
      </extLst>
    </cfRule>
  </conditionalFormatting>
  <conditionalFormatting sqref="D22">
    <cfRule type="dataBar" priority="35">
      <dataBar>
        <cfvo type="num" val="0"/>
        <cfvo type="num" val="1"/>
        <color theme="0" tint="-0.249977111117893"/>
      </dataBar>
      <extLst>
        <ext xmlns:x14="http://schemas.microsoft.com/office/spreadsheetml/2009/9/main" uri="{B025F937-C7B1-47D3-B67F-A62EFF666E3E}">
          <x14:id>{F917CB76-479A-8347-8D4E-6676C710F8E7}</x14:id>
        </ext>
      </extLst>
    </cfRule>
  </conditionalFormatting>
  <conditionalFormatting sqref="D13:D15">
    <cfRule type="dataBar" priority="34">
      <dataBar>
        <cfvo type="num" val="0"/>
        <cfvo type="num" val="1"/>
        <color theme="0" tint="-0.249977111117893"/>
      </dataBar>
      <extLst>
        <ext xmlns:x14="http://schemas.microsoft.com/office/spreadsheetml/2009/9/main" uri="{B025F937-C7B1-47D3-B67F-A62EFF666E3E}">
          <x14:id>{FCF4B6D9-C24C-A640-B154-6F63C29D459E}</x14:id>
        </ext>
      </extLst>
    </cfRule>
  </conditionalFormatting>
  <conditionalFormatting sqref="D9:D11">
    <cfRule type="dataBar" priority="33">
      <dataBar>
        <cfvo type="num" val="0"/>
        <cfvo type="num" val="1"/>
        <color theme="0" tint="-0.249977111117893"/>
      </dataBar>
      <extLst>
        <ext xmlns:x14="http://schemas.microsoft.com/office/spreadsheetml/2009/9/main" uri="{B025F937-C7B1-47D3-B67F-A62EFF666E3E}">
          <x14:id>{95D96661-AB5D-124C-93FB-08AE33ED3AD4}</x14:id>
        </ext>
      </extLst>
    </cfRule>
  </conditionalFormatting>
  <conditionalFormatting sqref="D12">
    <cfRule type="dataBar" priority="32">
      <dataBar>
        <cfvo type="num" val="0"/>
        <cfvo type="num" val="1"/>
        <color theme="0" tint="-0.249977111117893"/>
      </dataBar>
      <extLst>
        <ext xmlns:x14="http://schemas.microsoft.com/office/spreadsheetml/2009/9/main" uri="{B025F937-C7B1-47D3-B67F-A62EFF666E3E}">
          <x14:id>{8B7F3048-35F8-524D-BAF6-822C93C45F56}</x14:id>
        </ext>
      </extLst>
    </cfRule>
  </conditionalFormatting>
  <conditionalFormatting sqref="D8">
    <cfRule type="dataBar" priority="31">
      <dataBar>
        <cfvo type="num" val="0"/>
        <cfvo type="num" val="1"/>
        <color theme="0" tint="-0.249977111117893"/>
      </dataBar>
      <extLst>
        <ext xmlns:x14="http://schemas.microsoft.com/office/spreadsheetml/2009/9/main" uri="{B025F937-C7B1-47D3-B67F-A62EFF666E3E}">
          <x14:id>{9990E131-927B-424C-A2BC-354951B61110}</x14:id>
        </ext>
      </extLst>
    </cfRule>
  </conditionalFormatting>
  <conditionalFormatting sqref="D57">
    <cfRule type="dataBar" priority="27">
      <dataBar>
        <cfvo type="num" val="0"/>
        <cfvo type="num" val="1"/>
        <color theme="0" tint="-0.249977111117893"/>
      </dataBar>
      <extLst>
        <ext xmlns:x14="http://schemas.microsoft.com/office/spreadsheetml/2009/9/main" uri="{B025F937-C7B1-47D3-B67F-A62EFF666E3E}">
          <x14:id>{77FDC99A-7D33-8D4B-AEF7-84767490AA0D}</x14:id>
        </ext>
      </extLst>
    </cfRule>
  </conditionalFormatting>
  <conditionalFormatting sqref="I54:BL57">
    <cfRule type="expression" dxfId="17" priority="30">
      <formula>AND(TODAY()&gt;=I$6,TODAY()&lt;J$6)</formula>
    </cfRule>
  </conditionalFormatting>
  <conditionalFormatting sqref="I54:BL57">
    <cfRule type="expression" dxfId="16" priority="28">
      <formula>AND(début_tâche&lt;=I$6,ROUNDDOWN((fin_tâche-début_tâche+1)*avancement_tâche,0)+début_tâche-1&gt;=I$6)</formula>
    </cfRule>
    <cfRule type="expression" dxfId="15" priority="29" stopIfTrue="1">
      <formula>AND(fin_tâche&gt;=I$6,début_tâche&lt;J$6)</formula>
    </cfRule>
  </conditionalFormatting>
  <conditionalFormatting sqref="I53:BL53">
    <cfRule type="expression" dxfId="14" priority="26">
      <formula>AND(TODAY()&gt;=I$6,TODAY()&lt;J$6)</formula>
    </cfRule>
  </conditionalFormatting>
  <conditionalFormatting sqref="I53:BL53">
    <cfRule type="expression" dxfId="13" priority="24">
      <formula>AND(début_tâche&lt;=I$6,ROUNDDOWN((fin_tâche-début_tâche+1)*avancement_tâche,0)+début_tâche-1&gt;=I$6)</formula>
    </cfRule>
    <cfRule type="expression" dxfId="12" priority="25" stopIfTrue="1">
      <formula>AND(fin_tâche&gt;=I$6,début_tâche&lt;J$6)</formula>
    </cfRule>
  </conditionalFormatting>
  <conditionalFormatting sqref="D54">
    <cfRule type="dataBar" priority="23">
      <dataBar>
        <cfvo type="num" val="0"/>
        <cfvo type="num" val="1"/>
        <color theme="0" tint="-0.249977111117893"/>
      </dataBar>
      <extLst>
        <ext xmlns:x14="http://schemas.microsoft.com/office/spreadsheetml/2009/9/main" uri="{B025F937-C7B1-47D3-B67F-A62EFF666E3E}">
          <x14:id>{75140910-7661-7F4D-A3E6-D6286731FED3}</x14:id>
        </ext>
      </extLst>
    </cfRule>
  </conditionalFormatting>
  <conditionalFormatting sqref="D55:D56">
    <cfRule type="dataBar" priority="22">
      <dataBar>
        <cfvo type="num" val="0"/>
        <cfvo type="num" val="1"/>
        <color theme="0" tint="-0.249977111117893"/>
      </dataBar>
      <extLst>
        <ext xmlns:x14="http://schemas.microsoft.com/office/spreadsheetml/2009/9/main" uri="{B025F937-C7B1-47D3-B67F-A62EFF666E3E}">
          <x14:id>{49707186-E25F-794E-9B85-F885402851F1}</x14:id>
        </ext>
      </extLst>
    </cfRule>
  </conditionalFormatting>
  <conditionalFormatting sqref="D53">
    <cfRule type="dataBar" priority="21">
      <dataBar>
        <cfvo type="num" val="0"/>
        <cfvo type="num" val="1"/>
        <color theme="0" tint="-0.249977111117893"/>
      </dataBar>
      <extLst>
        <ext xmlns:x14="http://schemas.microsoft.com/office/spreadsheetml/2009/9/main" uri="{B025F937-C7B1-47D3-B67F-A62EFF666E3E}">
          <x14:id>{165531A5-C2ED-9546-B5E7-C4386BF336F6}</x14:id>
        </ext>
      </extLst>
    </cfRule>
  </conditionalFormatting>
  <conditionalFormatting sqref="D62">
    <cfRule type="dataBar" priority="17">
      <dataBar>
        <cfvo type="num" val="0"/>
        <cfvo type="num" val="1"/>
        <color theme="0" tint="-0.249977111117893"/>
      </dataBar>
      <extLst>
        <ext xmlns:x14="http://schemas.microsoft.com/office/spreadsheetml/2009/9/main" uri="{B025F937-C7B1-47D3-B67F-A62EFF666E3E}">
          <x14:id>{01BC5A8C-D1ED-3D4E-A06C-49C16745AE5B}</x14:id>
        </ext>
      </extLst>
    </cfRule>
  </conditionalFormatting>
  <conditionalFormatting sqref="I59:BL62">
    <cfRule type="expression" dxfId="11" priority="20">
      <formula>AND(TODAY()&gt;=I$6,TODAY()&lt;J$6)</formula>
    </cfRule>
  </conditionalFormatting>
  <conditionalFormatting sqref="I59:BL62">
    <cfRule type="expression" dxfId="10" priority="18">
      <formula>AND(début_tâche&lt;=I$6,ROUNDDOWN((fin_tâche-début_tâche+1)*avancement_tâche,0)+début_tâche-1&gt;=I$6)</formula>
    </cfRule>
    <cfRule type="expression" dxfId="9" priority="19" stopIfTrue="1">
      <formula>AND(fin_tâche&gt;=I$6,début_tâche&lt;J$6)</formula>
    </cfRule>
  </conditionalFormatting>
  <conditionalFormatting sqref="I58:BL58">
    <cfRule type="expression" dxfId="8" priority="16">
      <formula>AND(TODAY()&gt;=I$6,TODAY()&lt;J$6)</formula>
    </cfRule>
  </conditionalFormatting>
  <conditionalFormatting sqref="I58:BL58">
    <cfRule type="expression" dxfId="7" priority="14">
      <formula>AND(début_tâche&lt;=I$6,ROUNDDOWN((fin_tâche-début_tâche+1)*avancement_tâche,0)+début_tâche-1&gt;=I$6)</formula>
    </cfRule>
    <cfRule type="expression" dxfId="6" priority="15" stopIfTrue="1">
      <formula>AND(fin_tâche&gt;=I$6,début_tâche&lt;J$6)</formula>
    </cfRule>
  </conditionalFormatting>
  <conditionalFormatting sqref="D59">
    <cfRule type="dataBar" priority="13">
      <dataBar>
        <cfvo type="num" val="0"/>
        <cfvo type="num" val="1"/>
        <color theme="0" tint="-0.249977111117893"/>
      </dataBar>
      <extLst>
        <ext xmlns:x14="http://schemas.microsoft.com/office/spreadsheetml/2009/9/main" uri="{B025F937-C7B1-47D3-B67F-A62EFF666E3E}">
          <x14:id>{A7115771-2ACC-D648-98B3-635DA27D5FB4}</x14:id>
        </ext>
      </extLst>
    </cfRule>
  </conditionalFormatting>
  <conditionalFormatting sqref="D60:D61">
    <cfRule type="dataBar" priority="12">
      <dataBar>
        <cfvo type="num" val="0"/>
        <cfvo type="num" val="1"/>
        <color theme="0" tint="-0.249977111117893"/>
      </dataBar>
      <extLst>
        <ext xmlns:x14="http://schemas.microsoft.com/office/spreadsheetml/2009/9/main" uri="{B025F937-C7B1-47D3-B67F-A62EFF666E3E}">
          <x14:id>{09550F3A-3C2A-D040-9039-DDFAE031CDCD}</x14:id>
        </ext>
      </extLst>
    </cfRule>
  </conditionalFormatting>
  <conditionalFormatting sqref="D58">
    <cfRule type="dataBar" priority="11">
      <dataBar>
        <cfvo type="num" val="0"/>
        <cfvo type="num" val="1"/>
        <color theme="0" tint="-0.249977111117893"/>
      </dataBar>
      <extLst>
        <ext xmlns:x14="http://schemas.microsoft.com/office/spreadsheetml/2009/9/main" uri="{B025F937-C7B1-47D3-B67F-A62EFF666E3E}">
          <x14:id>{AC05D890-89A5-074B-8AD8-FC3A9C9788E8}</x14:id>
        </ext>
      </extLst>
    </cfRule>
  </conditionalFormatting>
  <conditionalFormatting sqref="I63:BL63">
    <cfRule type="expression" dxfId="2" priority="6">
      <formula>AND(TODAY()&gt;=I$6,TODAY()&lt;J$6)</formula>
    </cfRule>
  </conditionalFormatting>
  <conditionalFormatting sqref="I63:BL63">
    <cfRule type="expression" dxfId="1" priority="4">
      <formula>AND(début_tâche&lt;=I$6,ROUNDDOWN((fin_tâche-début_tâche+1)*avancement_tâche,0)+début_tâche-1&gt;=I$6)</formula>
    </cfRule>
    <cfRule type="expression" dxfId="0" priority="5" stopIfTrue="1">
      <formula>AND(fin_tâche&gt;=I$6,début_tâche&lt;J$6)</formula>
    </cfRule>
  </conditionalFormatting>
  <conditionalFormatting sqref="D63">
    <cfRule type="dataBar" priority="1">
      <dataBar>
        <cfvo type="num" val="0"/>
        <cfvo type="num" val="1"/>
        <color theme="0" tint="-0.249977111117893"/>
      </dataBar>
      <extLst>
        <ext xmlns:x14="http://schemas.microsoft.com/office/spreadsheetml/2009/9/main" uri="{B025F937-C7B1-47D3-B67F-A62EFF666E3E}">
          <x14:id>{627E5414-EFBD-2C42-A412-3BA81AF60A4A}</x14:id>
        </ext>
      </extLst>
    </cfRule>
  </conditionalFormatting>
  <dataValidations count="1">
    <dataValidation type="whole" operator="greaterThanOrEqual" allowBlank="1" showInputMessage="1" promptTitle="Semaine d’affichage" prompt="La modification de ce nombre entraînera la défilement du diagramme de Gantt." sqref="E5" xr:uid="{00000000-0002-0000-0000-000000000000}">
      <formula1>1</formula1>
    </dataValidation>
  </dataValidations>
  <printOptions horizontalCentered="1"/>
  <pageMargins left="0.35" right="0.35" top="0.35" bottom="0.5" header="0.3" footer="0.3"/>
  <pageSetup paperSize="9" scale="59"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D23:D28 D52 D64</xm:sqref>
        </x14:conditionalFormatting>
        <x14:conditionalFormatting xmlns:xm="http://schemas.microsoft.com/office/excel/2006/main">
          <x14:cfRule type="dataBar" id="{C6CDA553-F00B-9040-AE03-37F25434701D}">
            <x14:dataBar minLength="0" maxLength="100" gradient="0">
              <x14:cfvo type="num">
                <xm:f>0</xm:f>
              </x14:cfvo>
              <x14:cfvo type="num">
                <xm:f>1</xm:f>
              </x14:cfvo>
              <x14:negativeFillColor rgb="FFFF0000"/>
              <x14:axisColor rgb="FF000000"/>
            </x14:dataBar>
          </x14:cfRule>
          <xm:sqref>D29:D32</xm:sqref>
        </x14:conditionalFormatting>
        <x14:conditionalFormatting xmlns:xm="http://schemas.microsoft.com/office/excel/2006/main">
          <x14:cfRule type="dataBar" id="{EA2270A7-BB26-9A40-B9F1-5C26EEBB949D}">
            <x14:dataBar minLength="0" maxLength="100" gradient="0">
              <x14:cfvo type="num">
                <xm:f>0</xm:f>
              </x14:cfvo>
              <x14:cfvo type="num">
                <xm:f>1</xm:f>
              </x14:cfvo>
              <x14:negativeFillColor rgb="FFFF0000"/>
              <x14:axisColor rgb="FF000000"/>
            </x14:dataBar>
          </x14:cfRule>
          <xm:sqref>D34 D37</xm:sqref>
        </x14:conditionalFormatting>
        <x14:conditionalFormatting xmlns:xm="http://schemas.microsoft.com/office/excel/2006/main">
          <x14:cfRule type="dataBar" id="{E4EE069E-C472-0944-A911-E48D9F42339F}">
            <x14:dataBar minLength="0" maxLength="100" gradient="0">
              <x14:cfvo type="num">
                <xm:f>0</xm:f>
              </x14:cfvo>
              <x14:cfvo type="num">
                <xm:f>1</xm:f>
              </x14:cfvo>
              <x14:negativeFillColor rgb="FFFF0000"/>
              <x14:axisColor rgb="FF000000"/>
            </x14:dataBar>
          </x14:cfRule>
          <xm:sqref>D35:D36</xm:sqref>
        </x14:conditionalFormatting>
        <x14:conditionalFormatting xmlns:xm="http://schemas.microsoft.com/office/excel/2006/main">
          <x14:cfRule type="dataBar" id="{C8FF7762-F345-FF40-A144-7AE3B89EFCF2}">
            <x14:dataBar minLength="0" maxLength="100" gradient="0">
              <x14:cfvo type="num">
                <xm:f>0</xm:f>
              </x14:cfvo>
              <x14:cfvo type="num">
                <xm:f>1</xm:f>
              </x14:cfvo>
              <x14:negativeFillColor rgb="FFFF0000"/>
              <x14:axisColor rgb="FF000000"/>
            </x14:dataBar>
          </x14:cfRule>
          <xm:sqref>D33</xm:sqref>
        </x14:conditionalFormatting>
        <x14:conditionalFormatting xmlns:xm="http://schemas.microsoft.com/office/excel/2006/main">
          <x14:cfRule type="dataBar" id="{701C6075-BBFA-2041-BF31-AB7671F8D645}">
            <x14:dataBar minLength="0" maxLength="100" gradient="0">
              <x14:cfvo type="num">
                <xm:f>0</xm:f>
              </x14:cfvo>
              <x14:cfvo type="num">
                <xm:f>1</xm:f>
              </x14:cfvo>
              <x14:negativeFillColor rgb="FFFF0000"/>
              <x14:axisColor rgb="FF000000"/>
            </x14:dataBar>
          </x14:cfRule>
          <xm:sqref>D39</xm:sqref>
        </x14:conditionalFormatting>
        <x14:conditionalFormatting xmlns:xm="http://schemas.microsoft.com/office/excel/2006/main">
          <x14:cfRule type="dataBar" id="{10E76EB4-A5D9-8B42-B2BB-1EBDB5A5BA3B}">
            <x14:dataBar minLength="0" maxLength="100" gradient="0">
              <x14:cfvo type="num">
                <xm:f>0</xm:f>
              </x14:cfvo>
              <x14:cfvo type="num">
                <xm:f>1</xm:f>
              </x14:cfvo>
              <x14:negativeFillColor rgb="FFFF0000"/>
              <x14:axisColor rgb="FF000000"/>
            </x14:dataBar>
          </x14:cfRule>
          <xm:sqref>D40:D42</xm:sqref>
        </x14:conditionalFormatting>
        <x14:conditionalFormatting xmlns:xm="http://schemas.microsoft.com/office/excel/2006/main">
          <x14:cfRule type="dataBar" id="{4846BB50-9C38-B546-942F-3725EC660D66}">
            <x14:dataBar minLength="0" maxLength="100" gradient="0">
              <x14:cfvo type="num">
                <xm:f>0</xm:f>
              </x14:cfvo>
              <x14:cfvo type="num">
                <xm:f>1</xm:f>
              </x14:cfvo>
              <x14:negativeFillColor rgb="FFFF0000"/>
              <x14:axisColor rgb="FF000000"/>
            </x14:dataBar>
          </x14:cfRule>
          <xm:sqref>D38</xm:sqref>
        </x14:conditionalFormatting>
        <x14:conditionalFormatting xmlns:xm="http://schemas.microsoft.com/office/excel/2006/main">
          <x14:cfRule type="dataBar" id="{AB17F493-D7F0-324C-9ACF-0E3094A618A9}">
            <x14:dataBar minLength="0" maxLength="100" gradient="0">
              <x14:cfvo type="num">
                <xm:f>0</xm:f>
              </x14:cfvo>
              <x14:cfvo type="num">
                <xm:f>1</xm:f>
              </x14:cfvo>
              <x14:negativeFillColor rgb="FFFF0000"/>
              <x14:axisColor rgb="FF000000"/>
            </x14:dataBar>
          </x14:cfRule>
          <xm:sqref>D44 D47</xm:sqref>
        </x14:conditionalFormatting>
        <x14:conditionalFormatting xmlns:xm="http://schemas.microsoft.com/office/excel/2006/main">
          <x14:cfRule type="dataBar" id="{BAFA23E1-0287-9548-9649-D32F5548852F}">
            <x14:dataBar minLength="0" maxLength="100" gradient="0">
              <x14:cfvo type="num">
                <xm:f>0</xm:f>
              </x14:cfvo>
              <x14:cfvo type="num">
                <xm:f>1</xm:f>
              </x14:cfvo>
              <x14:negativeFillColor rgb="FFFF0000"/>
              <x14:axisColor rgb="FF000000"/>
            </x14:dataBar>
          </x14:cfRule>
          <xm:sqref>D45:D46</xm:sqref>
        </x14:conditionalFormatting>
        <x14:conditionalFormatting xmlns:xm="http://schemas.microsoft.com/office/excel/2006/main">
          <x14:cfRule type="dataBar" id="{896E2E65-6068-2F47-9A75-C55D7249861B}">
            <x14:dataBar minLength="0" maxLength="100" gradient="0">
              <x14:cfvo type="num">
                <xm:f>0</xm:f>
              </x14:cfvo>
              <x14:cfvo type="num">
                <xm:f>1</xm:f>
              </x14:cfvo>
              <x14:negativeFillColor rgb="FFFF0000"/>
              <x14:axisColor rgb="FF000000"/>
            </x14:dataBar>
          </x14:cfRule>
          <xm:sqref>D43</xm:sqref>
        </x14:conditionalFormatting>
        <x14:conditionalFormatting xmlns:xm="http://schemas.microsoft.com/office/excel/2006/main">
          <x14:cfRule type="dataBar" id="{C6A06403-670F-534E-8F21-DC42DB09F967}">
            <x14:dataBar minLength="0" maxLength="100" gradient="0">
              <x14:cfvo type="num">
                <xm:f>0</xm:f>
              </x14:cfvo>
              <x14:cfvo type="num">
                <xm:f>1</xm:f>
              </x14:cfvo>
              <x14:negativeFillColor rgb="FFFF0000"/>
              <x14:axisColor rgb="FF000000"/>
            </x14:dataBar>
          </x14:cfRule>
          <xm:sqref>D49</xm:sqref>
        </x14:conditionalFormatting>
        <x14:conditionalFormatting xmlns:xm="http://schemas.microsoft.com/office/excel/2006/main">
          <x14:cfRule type="dataBar" id="{49BCE480-64E7-FB45-BE4B-CA0DD84C9037}">
            <x14:dataBar minLength="0" maxLength="100" gradient="0">
              <x14:cfvo type="num">
                <xm:f>0</xm:f>
              </x14:cfvo>
              <x14:cfvo type="num">
                <xm:f>1</xm:f>
              </x14:cfvo>
              <x14:negativeFillColor rgb="FFFF0000"/>
              <x14:axisColor rgb="FF000000"/>
            </x14:dataBar>
          </x14:cfRule>
          <xm:sqref>D50:D51</xm:sqref>
        </x14:conditionalFormatting>
        <x14:conditionalFormatting xmlns:xm="http://schemas.microsoft.com/office/excel/2006/main">
          <x14:cfRule type="dataBar" id="{9B8BE527-1549-6A4B-AC6C-9418AA24E56A}">
            <x14:dataBar minLength="0" maxLength="100" gradient="0">
              <x14:cfvo type="num">
                <xm:f>0</xm:f>
              </x14:cfvo>
              <x14:cfvo type="num">
                <xm:f>1</xm:f>
              </x14:cfvo>
              <x14:negativeFillColor rgb="FFFF0000"/>
              <x14:axisColor rgb="FF000000"/>
            </x14:dataBar>
          </x14:cfRule>
          <xm:sqref>D48</xm:sqref>
        </x14:conditionalFormatting>
        <x14:conditionalFormatting xmlns:xm="http://schemas.microsoft.com/office/excel/2006/main">
          <x14:cfRule type="dataBar" id="{BA965817-9865-AA4D-8FEB-DBA7CEB1546C}">
            <x14:dataBar minLength="0" maxLength="100" gradient="0">
              <x14:cfvo type="num">
                <xm:f>0</xm:f>
              </x14:cfvo>
              <x14:cfvo type="num">
                <xm:f>1</xm:f>
              </x14:cfvo>
              <x14:negativeFillColor rgb="FFFF0000"/>
              <x14:axisColor rgb="FF000000"/>
            </x14:dataBar>
          </x14:cfRule>
          <xm:sqref>D16:D21</xm:sqref>
        </x14:conditionalFormatting>
        <x14:conditionalFormatting xmlns:xm="http://schemas.microsoft.com/office/excel/2006/main">
          <x14:cfRule type="dataBar" id="{F917CB76-479A-8347-8D4E-6676C710F8E7}">
            <x14:dataBar minLength="0" maxLength="100" gradient="0">
              <x14:cfvo type="num">
                <xm:f>0</xm:f>
              </x14:cfvo>
              <x14:cfvo type="num">
                <xm:f>1</xm:f>
              </x14:cfvo>
              <x14:negativeFillColor rgb="FFFF0000"/>
              <x14:axisColor rgb="FF000000"/>
            </x14:dataBar>
          </x14:cfRule>
          <xm:sqref>D22</xm:sqref>
        </x14:conditionalFormatting>
        <x14:conditionalFormatting xmlns:xm="http://schemas.microsoft.com/office/excel/2006/main">
          <x14:cfRule type="dataBar" id="{FCF4B6D9-C24C-A640-B154-6F63C29D459E}">
            <x14:dataBar minLength="0" maxLength="100" gradient="0">
              <x14:cfvo type="num">
                <xm:f>0</xm:f>
              </x14:cfvo>
              <x14:cfvo type="num">
                <xm:f>1</xm:f>
              </x14:cfvo>
              <x14:negativeFillColor rgb="FFFF0000"/>
              <x14:axisColor rgb="FF000000"/>
            </x14:dataBar>
          </x14:cfRule>
          <xm:sqref>D13:D15</xm:sqref>
        </x14:conditionalFormatting>
        <x14:conditionalFormatting xmlns:xm="http://schemas.microsoft.com/office/excel/2006/main">
          <x14:cfRule type="dataBar" id="{95D96661-AB5D-124C-93FB-08AE33ED3AD4}">
            <x14:dataBar minLength="0" maxLength="100" gradient="0">
              <x14:cfvo type="num">
                <xm:f>0</xm:f>
              </x14:cfvo>
              <x14:cfvo type="num">
                <xm:f>1</xm:f>
              </x14:cfvo>
              <x14:negativeFillColor rgb="FFFF0000"/>
              <x14:axisColor rgb="FF000000"/>
            </x14:dataBar>
          </x14:cfRule>
          <xm:sqref>D9:D11</xm:sqref>
        </x14:conditionalFormatting>
        <x14:conditionalFormatting xmlns:xm="http://schemas.microsoft.com/office/excel/2006/main">
          <x14:cfRule type="dataBar" id="{8B7F3048-35F8-524D-BAF6-822C93C45F56}">
            <x14:dataBar minLength="0" maxLength="100" gradient="0">
              <x14:cfvo type="num">
                <xm:f>0</xm:f>
              </x14:cfvo>
              <x14:cfvo type="num">
                <xm:f>1</xm:f>
              </x14:cfvo>
              <x14:negativeFillColor rgb="FFFF0000"/>
              <x14:axisColor rgb="FF000000"/>
            </x14:dataBar>
          </x14:cfRule>
          <xm:sqref>D12</xm:sqref>
        </x14:conditionalFormatting>
        <x14:conditionalFormatting xmlns:xm="http://schemas.microsoft.com/office/excel/2006/main">
          <x14:cfRule type="dataBar" id="{9990E131-927B-424C-A2BC-354951B61110}">
            <x14:dataBar minLength="0" maxLength="100" gradient="0">
              <x14:cfvo type="num">
                <xm:f>0</xm:f>
              </x14:cfvo>
              <x14:cfvo type="num">
                <xm:f>1</xm:f>
              </x14:cfvo>
              <x14:negativeFillColor rgb="FFFF0000"/>
              <x14:axisColor rgb="FF000000"/>
            </x14:dataBar>
          </x14:cfRule>
          <xm:sqref>D8</xm:sqref>
        </x14:conditionalFormatting>
        <x14:conditionalFormatting xmlns:xm="http://schemas.microsoft.com/office/excel/2006/main">
          <x14:cfRule type="dataBar" id="{77FDC99A-7D33-8D4B-AEF7-84767490AA0D}">
            <x14:dataBar minLength="0" maxLength="100" gradient="0">
              <x14:cfvo type="num">
                <xm:f>0</xm:f>
              </x14:cfvo>
              <x14:cfvo type="num">
                <xm:f>1</xm:f>
              </x14:cfvo>
              <x14:negativeFillColor rgb="FFFF0000"/>
              <x14:axisColor rgb="FF000000"/>
            </x14:dataBar>
          </x14:cfRule>
          <xm:sqref>D57</xm:sqref>
        </x14:conditionalFormatting>
        <x14:conditionalFormatting xmlns:xm="http://schemas.microsoft.com/office/excel/2006/main">
          <x14:cfRule type="dataBar" id="{75140910-7661-7F4D-A3E6-D6286731FED3}">
            <x14:dataBar minLength="0" maxLength="100" gradient="0">
              <x14:cfvo type="num">
                <xm:f>0</xm:f>
              </x14:cfvo>
              <x14:cfvo type="num">
                <xm:f>1</xm:f>
              </x14:cfvo>
              <x14:negativeFillColor rgb="FFFF0000"/>
              <x14:axisColor rgb="FF000000"/>
            </x14:dataBar>
          </x14:cfRule>
          <xm:sqref>D54</xm:sqref>
        </x14:conditionalFormatting>
        <x14:conditionalFormatting xmlns:xm="http://schemas.microsoft.com/office/excel/2006/main">
          <x14:cfRule type="dataBar" id="{49707186-E25F-794E-9B85-F885402851F1}">
            <x14:dataBar minLength="0" maxLength="100" gradient="0">
              <x14:cfvo type="num">
                <xm:f>0</xm:f>
              </x14:cfvo>
              <x14:cfvo type="num">
                <xm:f>1</xm:f>
              </x14:cfvo>
              <x14:negativeFillColor rgb="FFFF0000"/>
              <x14:axisColor rgb="FF000000"/>
            </x14:dataBar>
          </x14:cfRule>
          <xm:sqref>D55:D56</xm:sqref>
        </x14:conditionalFormatting>
        <x14:conditionalFormatting xmlns:xm="http://schemas.microsoft.com/office/excel/2006/main">
          <x14:cfRule type="dataBar" id="{165531A5-C2ED-9546-B5E7-C4386BF336F6}">
            <x14:dataBar minLength="0" maxLength="100" gradient="0">
              <x14:cfvo type="num">
                <xm:f>0</xm:f>
              </x14:cfvo>
              <x14:cfvo type="num">
                <xm:f>1</xm:f>
              </x14:cfvo>
              <x14:negativeFillColor rgb="FFFF0000"/>
              <x14:axisColor rgb="FF000000"/>
            </x14:dataBar>
          </x14:cfRule>
          <xm:sqref>D53</xm:sqref>
        </x14:conditionalFormatting>
        <x14:conditionalFormatting xmlns:xm="http://schemas.microsoft.com/office/excel/2006/main">
          <x14:cfRule type="dataBar" id="{01BC5A8C-D1ED-3D4E-A06C-49C16745AE5B}">
            <x14:dataBar minLength="0" maxLength="100" gradient="0">
              <x14:cfvo type="num">
                <xm:f>0</xm:f>
              </x14:cfvo>
              <x14:cfvo type="num">
                <xm:f>1</xm:f>
              </x14:cfvo>
              <x14:negativeFillColor rgb="FFFF0000"/>
              <x14:axisColor rgb="FF000000"/>
            </x14:dataBar>
          </x14:cfRule>
          <xm:sqref>D62</xm:sqref>
        </x14:conditionalFormatting>
        <x14:conditionalFormatting xmlns:xm="http://schemas.microsoft.com/office/excel/2006/main">
          <x14:cfRule type="dataBar" id="{A7115771-2ACC-D648-98B3-635DA27D5FB4}">
            <x14:dataBar minLength="0" maxLength="100" gradient="0">
              <x14:cfvo type="num">
                <xm:f>0</xm:f>
              </x14:cfvo>
              <x14:cfvo type="num">
                <xm:f>1</xm:f>
              </x14:cfvo>
              <x14:negativeFillColor rgb="FFFF0000"/>
              <x14:axisColor rgb="FF000000"/>
            </x14:dataBar>
          </x14:cfRule>
          <xm:sqref>D59</xm:sqref>
        </x14:conditionalFormatting>
        <x14:conditionalFormatting xmlns:xm="http://schemas.microsoft.com/office/excel/2006/main">
          <x14:cfRule type="dataBar" id="{09550F3A-3C2A-D040-9039-DDFAE031CDCD}">
            <x14:dataBar minLength="0" maxLength="100" gradient="0">
              <x14:cfvo type="num">
                <xm:f>0</xm:f>
              </x14:cfvo>
              <x14:cfvo type="num">
                <xm:f>1</xm:f>
              </x14:cfvo>
              <x14:negativeFillColor rgb="FFFF0000"/>
              <x14:axisColor rgb="FF000000"/>
            </x14:dataBar>
          </x14:cfRule>
          <xm:sqref>D60:D61</xm:sqref>
        </x14:conditionalFormatting>
        <x14:conditionalFormatting xmlns:xm="http://schemas.microsoft.com/office/excel/2006/main">
          <x14:cfRule type="dataBar" id="{AC05D890-89A5-074B-8AD8-FC3A9C9788E8}">
            <x14:dataBar minLength="0" maxLength="100" gradient="0">
              <x14:cfvo type="num">
                <xm:f>0</xm:f>
              </x14:cfvo>
              <x14:cfvo type="num">
                <xm:f>1</xm:f>
              </x14:cfvo>
              <x14:negativeFillColor rgb="FFFF0000"/>
              <x14:axisColor rgb="FF000000"/>
            </x14:dataBar>
          </x14:cfRule>
          <xm:sqref>D58</xm:sqref>
        </x14:conditionalFormatting>
        <x14:conditionalFormatting xmlns:xm="http://schemas.microsoft.com/office/excel/2006/main">
          <x14:cfRule type="dataBar" id="{627E5414-EFBD-2C42-A412-3BA81AF60A4A}">
            <x14:dataBar minLength="0" maxLength="100" gradient="0">
              <x14:cfvo type="num">
                <xm:f>0</xm:f>
              </x14:cfvo>
              <x14:cfvo type="num">
                <xm:f>1</xm:f>
              </x14:cfvo>
              <x14:negativeFillColor rgb="FFFF0000"/>
              <x14:axisColor rgb="FF000000"/>
            </x14:dataBar>
          </x14:cfRule>
          <xm:sqref>D63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TM16400962</Template>
  <Application>Microsoft Macintosh Excel</Application>
  <DocSecurity>0</DocSecurity>
  <ScaleCrop>false</ScaleCrop>
  <HeadingPairs>
    <vt:vector size="4" baseType="variant">
      <vt:variant>
        <vt:lpstr>Feuilles de calcul</vt:lpstr>
      </vt:variant>
      <vt:variant>
        <vt:i4>1</vt:i4>
      </vt:variant>
      <vt:variant>
        <vt:lpstr>Plages nommées</vt:lpstr>
      </vt:variant>
      <vt:variant>
        <vt:i4>6</vt:i4>
      </vt:variant>
    </vt:vector>
  </HeadingPairs>
  <TitlesOfParts>
    <vt:vector size="7" baseType="lpstr">
      <vt:lpstr>PlanningProjet</vt:lpstr>
      <vt:lpstr>PlanningProjet!avancement_tâche</vt:lpstr>
      <vt:lpstr>Début_Projet</vt:lpstr>
      <vt:lpstr>PlanningProjet!début_tâche</vt:lpstr>
      <vt:lpstr>PlanningProjet!fin_tâche</vt:lpstr>
      <vt:lpstr>PlanningProjet!Impression_des_titres</vt:lpstr>
      <vt:lpstr>Semaine_Affichage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2021-10-25T09:17:48Z</dcterms:modified>
</cp:coreProperties>
</file>