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0B0F24A4-0D5A-CE4C-B095-0DA748E17411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ommun" sheetId="5" r:id="rId1"/>
    <sheet name="Angela" sheetId="7" r:id="rId2"/>
    <sheet name="Aurelie" sheetId="8" r:id="rId3"/>
    <sheet name="Coralie" sheetId="9" r:id="rId4"/>
    <sheet name="Constantin" sheetId="10" r:id="rId5"/>
  </sheets>
  <externalReferences>
    <externalReference r:id="rId6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" l="1"/>
  <c r="D29" i="9"/>
  <c r="D5" i="9"/>
  <c r="D3" i="9"/>
  <c r="D5" i="8"/>
  <c r="D4" i="8"/>
  <c r="D3" i="7"/>
  <c r="D29" i="5"/>
  <c r="D11" i="5"/>
  <c r="D5" i="5"/>
  <c r="D4" i="5"/>
  <c r="D3" i="5"/>
  <c r="C144" i="10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B144" i="10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C143" i="10"/>
  <c r="D143" i="10" s="1"/>
  <c r="B143" i="10"/>
  <c r="C144" i="9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B144" i="9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C143" i="9"/>
  <c r="D143" i="9" s="1"/>
  <c r="B143" i="9"/>
  <c r="C143" i="8"/>
  <c r="D143" i="8"/>
  <c r="B143" i="8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C145" i="7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44" i="7"/>
  <c r="C143" i="7"/>
  <c r="C80" i="7"/>
  <c r="C79" i="7"/>
  <c r="B144" i="7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D143" i="7"/>
  <c r="B143" i="7"/>
  <c r="D144" i="5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43" i="5"/>
  <c r="E143" i="5"/>
  <c r="C79" i="5"/>
  <c r="C143" i="5"/>
  <c r="E143" i="10" l="1"/>
  <c r="D144" i="10"/>
  <c r="E143" i="9"/>
  <c r="D144" i="9"/>
  <c r="E143" i="8"/>
  <c r="D144" i="8"/>
  <c r="C144" i="8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E143" i="7"/>
  <c r="D144" i="7"/>
  <c r="D145" i="10" l="1"/>
  <c r="E144" i="10"/>
  <c r="D145" i="9"/>
  <c r="E144" i="9"/>
  <c r="D145" i="8"/>
  <c r="E144" i="8"/>
  <c r="D145" i="7"/>
  <c r="E144" i="7"/>
  <c r="E145" i="10" l="1"/>
  <c r="D146" i="10"/>
  <c r="E145" i="9"/>
  <c r="D146" i="9"/>
  <c r="E145" i="8"/>
  <c r="D146" i="8"/>
  <c r="E145" i="7"/>
  <c r="D146" i="7"/>
  <c r="E146" i="10" l="1"/>
  <c r="D147" i="10"/>
  <c r="D147" i="9"/>
  <c r="E146" i="9"/>
  <c r="E146" i="8"/>
  <c r="D147" i="8"/>
  <c r="D147" i="7"/>
  <c r="E146" i="7"/>
  <c r="E147" i="10" l="1"/>
  <c r="D148" i="10"/>
  <c r="E147" i="9"/>
  <c r="D148" i="9"/>
  <c r="E147" i="8"/>
  <c r="D148" i="8"/>
  <c r="E147" i="7"/>
  <c r="D148" i="7"/>
  <c r="D149" i="10" l="1"/>
  <c r="E148" i="10"/>
  <c r="D149" i="9"/>
  <c r="E148" i="9"/>
  <c r="D149" i="8"/>
  <c r="E148" i="8"/>
  <c r="D149" i="7"/>
  <c r="E148" i="7"/>
  <c r="E149" i="10" l="1"/>
  <c r="D150" i="10"/>
  <c r="E149" i="9"/>
  <c r="D150" i="9"/>
  <c r="E149" i="8"/>
  <c r="D150" i="8"/>
  <c r="E149" i="7"/>
  <c r="D150" i="7"/>
  <c r="D151" i="10" l="1"/>
  <c r="E150" i="10"/>
  <c r="D151" i="9"/>
  <c r="E150" i="9"/>
  <c r="D151" i="8"/>
  <c r="E150" i="8"/>
  <c r="D151" i="7"/>
  <c r="E150" i="7"/>
  <c r="E151" i="10" l="1"/>
  <c r="D152" i="10"/>
  <c r="E151" i="9"/>
  <c r="D152" i="9"/>
  <c r="E151" i="8"/>
  <c r="D152" i="8"/>
  <c r="E151" i="7"/>
  <c r="D152" i="7"/>
  <c r="D153" i="10" l="1"/>
  <c r="E152" i="10"/>
  <c r="D153" i="9"/>
  <c r="E152" i="9"/>
  <c r="D153" i="8"/>
  <c r="E152" i="8"/>
  <c r="D153" i="7"/>
  <c r="E152" i="7"/>
  <c r="E153" i="10" l="1"/>
  <c r="D154" i="10"/>
  <c r="E153" i="9"/>
  <c r="D154" i="9"/>
  <c r="E153" i="8"/>
  <c r="D154" i="8"/>
  <c r="E153" i="7"/>
  <c r="D154" i="7"/>
  <c r="D155" i="10" l="1"/>
  <c r="E154" i="10"/>
  <c r="D155" i="9"/>
  <c r="E154" i="9"/>
  <c r="D155" i="8"/>
  <c r="E154" i="8"/>
  <c r="D155" i="7"/>
  <c r="E154" i="7"/>
  <c r="E155" i="10" l="1"/>
  <c r="D156" i="10"/>
  <c r="E155" i="9"/>
  <c r="D156" i="9"/>
  <c r="E155" i="8"/>
  <c r="D156" i="8"/>
  <c r="E155" i="7"/>
  <c r="D156" i="7"/>
  <c r="D157" i="10" l="1"/>
  <c r="E156" i="10"/>
  <c r="D157" i="9"/>
  <c r="E156" i="9"/>
  <c r="D157" i="8"/>
  <c r="E156" i="8"/>
  <c r="D157" i="7"/>
  <c r="E156" i="7"/>
  <c r="E157" i="10" l="1"/>
  <c r="D158" i="10"/>
  <c r="E157" i="9"/>
  <c r="D158" i="9"/>
  <c r="E157" i="8"/>
  <c r="D158" i="8"/>
  <c r="E157" i="7"/>
  <c r="D158" i="7"/>
  <c r="D159" i="10" l="1"/>
  <c r="E158" i="10"/>
  <c r="D159" i="9"/>
  <c r="E158" i="9"/>
  <c r="E158" i="8"/>
  <c r="D159" i="8"/>
  <c r="D159" i="7"/>
  <c r="E158" i="7"/>
  <c r="E159" i="10" l="1"/>
  <c r="D160" i="10"/>
  <c r="E159" i="9"/>
  <c r="D160" i="9"/>
  <c r="E159" i="8"/>
  <c r="D160" i="8"/>
  <c r="E159" i="7"/>
  <c r="D160" i="7"/>
  <c r="D161" i="10" l="1"/>
  <c r="E160" i="10"/>
  <c r="D161" i="9"/>
  <c r="E160" i="9"/>
  <c r="D161" i="8"/>
  <c r="E160" i="8"/>
  <c r="D161" i="7"/>
  <c r="E160" i="7"/>
  <c r="E161" i="10" l="1"/>
  <c r="D162" i="10"/>
  <c r="E161" i="9"/>
  <c r="D162" i="9"/>
  <c r="E161" i="8"/>
  <c r="D162" i="8"/>
  <c r="E161" i="7"/>
  <c r="D162" i="7"/>
  <c r="E162" i="10" l="1"/>
  <c r="D163" i="10"/>
  <c r="D163" i="9"/>
  <c r="E162" i="9"/>
  <c r="E162" i="8"/>
  <c r="D163" i="8"/>
  <c r="D163" i="7"/>
  <c r="E162" i="7"/>
  <c r="E163" i="10" l="1"/>
  <c r="D164" i="10"/>
  <c r="E163" i="9"/>
  <c r="D164" i="9"/>
  <c r="E163" i="8"/>
  <c r="D164" i="8"/>
  <c r="E163" i="7"/>
  <c r="D164" i="7"/>
  <c r="D165" i="10" l="1"/>
  <c r="E164" i="10"/>
  <c r="D165" i="9"/>
  <c r="E164" i="9"/>
  <c r="D165" i="8"/>
  <c r="E164" i="8"/>
  <c r="D165" i="7"/>
  <c r="E164" i="7"/>
  <c r="E165" i="10" l="1"/>
  <c r="D166" i="10"/>
  <c r="E165" i="9"/>
  <c r="D166" i="9"/>
  <c r="E165" i="8"/>
  <c r="D166" i="8"/>
  <c r="E165" i="7"/>
  <c r="D166" i="7"/>
  <c r="D167" i="10" l="1"/>
  <c r="E166" i="10"/>
  <c r="D167" i="9"/>
  <c r="E166" i="9"/>
  <c r="E166" i="8"/>
  <c r="D167" i="8"/>
  <c r="D167" i="7"/>
  <c r="E166" i="7"/>
  <c r="E167" i="10" l="1"/>
  <c r="D168" i="10"/>
  <c r="E167" i="9"/>
  <c r="D168" i="9"/>
  <c r="E167" i="8"/>
  <c r="D168" i="8"/>
  <c r="E167" i="7"/>
  <c r="D168" i="7"/>
  <c r="D169" i="10" l="1"/>
  <c r="E169" i="10" s="1"/>
  <c r="E168" i="10"/>
  <c r="E168" i="9"/>
  <c r="D169" i="9"/>
  <c r="E169" i="9" s="1"/>
  <c r="D169" i="8"/>
  <c r="E169" i="8" s="1"/>
  <c r="E168" i="8"/>
  <c r="E168" i="7"/>
  <c r="D169" i="7"/>
  <c r="E169" i="7" s="1"/>
  <c r="C80" i="5" l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79" i="10"/>
  <c r="B128" i="10"/>
  <c r="B129" i="10"/>
  <c r="B130" i="10" s="1"/>
  <c r="B131" i="10" s="1"/>
  <c r="B132" i="10" s="1"/>
  <c r="B133" i="10" s="1"/>
  <c r="B134" i="10" s="1"/>
  <c r="B135" i="10" s="1"/>
  <c r="B136" i="10" s="1"/>
  <c r="B137" i="10" s="1"/>
  <c r="B138" i="10" s="1"/>
  <c r="C79" i="9"/>
  <c r="B128" i="9"/>
  <c r="B129" i="9"/>
  <c r="B130" i="9" s="1"/>
  <c r="B131" i="9" s="1"/>
  <c r="B132" i="9" s="1"/>
  <c r="B133" i="9" s="1"/>
  <c r="B134" i="9" s="1"/>
  <c r="B135" i="9" s="1"/>
  <c r="B136" i="9" s="1"/>
  <c r="B137" i="9" s="1"/>
  <c r="B138" i="9" s="1"/>
  <c r="C79" i="8"/>
  <c r="B128" i="8"/>
  <c r="B129" i="8"/>
  <c r="B130" i="8" s="1"/>
  <c r="B131" i="8" s="1"/>
  <c r="B132" i="8" s="1"/>
  <c r="B133" i="8" s="1"/>
  <c r="B134" i="8" s="1"/>
  <c r="B135" i="8" s="1"/>
  <c r="B136" i="8" s="1"/>
  <c r="B137" i="8" s="1"/>
  <c r="B138" i="8" s="1"/>
  <c r="B128" i="7"/>
  <c r="B129" i="7"/>
  <c r="B130" i="7" s="1"/>
  <c r="B131" i="7" s="1"/>
  <c r="B132" i="7" s="1"/>
  <c r="B133" i="7" s="1"/>
  <c r="B134" i="7" s="1"/>
  <c r="B135" i="7" s="1"/>
  <c r="B136" i="7" s="1"/>
  <c r="B137" i="7" s="1"/>
  <c r="B138" i="7" s="1"/>
  <c r="D79" i="5"/>
  <c r="E79" i="5" s="1"/>
  <c r="D79" i="10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C80" i="10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B79" i="10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D79" i="9"/>
  <c r="E79" i="9" s="1"/>
  <c r="C80" i="9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79" i="9"/>
  <c r="D80" i="8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79" i="8"/>
  <c r="C83" i="8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80" i="8"/>
  <c r="C81" i="8" s="1"/>
  <c r="C82" i="8" s="1"/>
  <c r="B79" i="8"/>
  <c r="B80" i="8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D79" i="7"/>
  <c r="C81" i="7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37" i="7"/>
  <c r="B79" i="7"/>
  <c r="B80" i="7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E38" i="10"/>
  <c r="E39" i="10"/>
  <c r="E40" i="10"/>
  <c r="E41" i="10"/>
  <c r="E37" i="10"/>
  <c r="C37" i="10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D37" i="10"/>
  <c r="E37" i="9"/>
  <c r="C37" i="9"/>
  <c r="C38" i="9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D37" i="9"/>
  <c r="E38" i="8"/>
  <c r="E39" i="8"/>
  <c r="E40" i="8"/>
  <c r="E41" i="8"/>
  <c r="E42" i="8"/>
  <c r="E43" i="8"/>
  <c r="E44" i="8"/>
  <c r="E37" i="8"/>
  <c r="C37" i="8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E38" i="7"/>
  <c r="E37" i="7"/>
  <c r="D37" i="7"/>
  <c r="B39" i="7"/>
  <c r="B40" i="7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38" i="7"/>
  <c r="B37" i="7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B79" i="5"/>
  <c r="B80" i="5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C37" i="5"/>
  <c r="C38" i="5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D37" i="5"/>
  <c r="E37" i="5" s="1"/>
  <c r="E144" i="5" l="1"/>
  <c r="C144" i="5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00" i="5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D100" i="10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80" i="9"/>
  <c r="D91" i="8"/>
  <c r="D92" i="8" s="1"/>
  <c r="E79" i="10"/>
  <c r="E79" i="8"/>
  <c r="E79" i="7"/>
  <c r="D80" i="7"/>
  <c r="D81" i="7" s="1"/>
  <c r="D38" i="10"/>
  <c r="D38" i="9"/>
  <c r="E38" i="9" s="1"/>
  <c r="D37" i="8"/>
  <c r="D38" i="8"/>
  <c r="D38" i="7"/>
  <c r="D80" i="5"/>
  <c r="E80" i="5" s="1"/>
  <c r="D38" i="5"/>
  <c r="E38" i="5" s="1"/>
  <c r="D125" i="10" l="1"/>
  <c r="D126" i="10" s="1"/>
  <c r="D127" i="10" s="1"/>
  <c r="D128" i="10" s="1"/>
  <c r="E145" i="5"/>
  <c r="D93" i="8"/>
  <c r="D94" i="8" s="1"/>
  <c r="D95" i="8" s="1"/>
  <c r="D96" i="8" s="1"/>
  <c r="D97" i="8" s="1"/>
  <c r="D98" i="8" s="1"/>
  <c r="E80" i="10"/>
  <c r="E80" i="9"/>
  <c r="D81" i="9"/>
  <c r="E80" i="8"/>
  <c r="E80" i="7"/>
  <c r="D39" i="10"/>
  <c r="D39" i="9"/>
  <c r="E39" i="9" s="1"/>
  <c r="D39" i="8"/>
  <c r="D39" i="7"/>
  <c r="E39" i="7" s="1"/>
  <c r="D81" i="5"/>
  <c r="E81" i="5" s="1"/>
  <c r="D39" i="5"/>
  <c r="E39" i="5" s="1"/>
  <c r="D129" i="10" l="1"/>
  <c r="E128" i="10"/>
  <c r="E146" i="5"/>
  <c r="D130" i="10"/>
  <c r="E129" i="10"/>
  <c r="D99" i="8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E81" i="10"/>
  <c r="E81" i="9"/>
  <c r="D82" i="9"/>
  <c r="E81" i="8"/>
  <c r="E81" i="7"/>
  <c r="D82" i="7"/>
  <c r="D40" i="10"/>
  <c r="D40" i="9"/>
  <c r="E40" i="9" s="1"/>
  <c r="D40" i="8"/>
  <c r="D40" i="7"/>
  <c r="E40" i="7" s="1"/>
  <c r="D82" i="5"/>
  <c r="E82" i="5" s="1"/>
  <c r="D40" i="5"/>
  <c r="E40" i="5" s="1"/>
  <c r="E147" i="5" l="1"/>
  <c r="E130" i="10"/>
  <c r="D131" i="10"/>
  <c r="D129" i="8"/>
  <c r="D130" i="8" s="1"/>
  <c r="E128" i="8"/>
  <c r="E129" i="8"/>
  <c r="E82" i="10"/>
  <c r="D83" i="9"/>
  <c r="D84" i="9" s="1"/>
  <c r="D85" i="9" s="1"/>
  <c r="E82" i="9"/>
  <c r="E82" i="8"/>
  <c r="E82" i="7"/>
  <c r="D83" i="7"/>
  <c r="D84" i="7" s="1"/>
  <c r="D85" i="7" s="1"/>
  <c r="D41" i="10"/>
  <c r="D41" i="9"/>
  <c r="E41" i="9" s="1"/>
  <c r="D41" i="8"/>
  <c r="D41" i="7"/>
  <c r="E41" i="7" s="1"/>
  <c r="D83" i="5"/>
  <c r="E83" i="5" s="1"/>
  <c r="D41" i="5"/>
  <c r="E41" i="5" s="1"/>
  <c r="E148" i="5" l="1"/>
  <c r="D132" i="10"/>
  <c r="E131" i="10"/>
  <c r="E130" i="8"/>
  <c r="D131" i="8"/>
  <c r="E83" i="10"/>
  <c r="E83" i="9"/>
  <c r="E83" i="8"/>
  <c r="E83" i="7"/>
  <c r="D42" i="10"/>
  <c r="E42" i="10" s="1"/>
  <c r="D42" i="9"/>
  <c r="E42" i="9" s="1"/>
  <c r="D42" i="8"/>
  <c r="D42" i="7"/>
  <c r="E42" i="7" s="1"/>
  <c r="D84" i="5"/>
  <c r="E84" i="5" s="1"/>
  <c r="D42" i="5"/>
  <c r="E42" i="5" s="1"/>
  <c r="E149" i="5" l="1"/>
  <c r="E132" i="10"/>
  <c r="D133" i="10"/>
  <c r="D132" i="8"/>
  <c r="E131" i="8"/>
  <c r="E84" i="10"/>
  <c r="E84" i="9"/>
  <c r="E84" i="8"/>
  <c r="E84" i="7"/>
  <c r="D43" i="10"/>
  <c r="E43" i="10" s="1"/>
  <c r="D43" i="9"/>
  <c r="E43" i="9" s="1"/>
  <c r="D43" i="8"/>
  <c r="D43" i="7"/>
  <c r="E43" i="7" s="1"/>
  <c r="D85" i="5"/>
  <c r="E85" i="5" s="1"/>
  <c r="D43" i="5"/>
  <c r="E43" i="5" s="1"/>
  <c r="E150" i="5" l="1"/>
  <c r="E133" i="10"/>
  <c r="D134" i="10"/>
  <c r="E132" i="8"/>
  <c r="D133" i="8"/>
  <c r="E85" i="10"/>
  <c r="E85" i="9"/>
  <c r="D86" i="9"/>
  <c r="E85" i="8"/>
  <c r="E85" i="7"/>
  <c r="D86" i="7"/>
  <c r="D44" i="10"/>
  <c r="E44" i="10" s="1"/>
  <c r="D44" i="9"/>
  <c r="E44" i="9" s="1"/>
  <c r="D44" i="8"/>
  <c r="D44" i="7"/>
  <c r="E44" i="7" s="1"/>
  <c r="D86" i="5"/>
  <c r="E86" i="5" s="1"/>
  <c r="D44" i="5"/>
  <c r="E44" i="5" s="1"/>
  <c r="E151" i="5" l="1"/>
  <c r="D135" i="10"/>
  <c r="E134" i="10"/>
  <c r="D134" i="8"/>
  <c r="E133" i="8"/>
  <c r="E86" i="10"/>
  <c r="D87" i="9"/>
  <c r="D88" i="9" s="1"/>
  <c r="E86" i="9"/>
  <c r="E86" i="8"/>
  <c r="D87" i="7"/>
  <c r="D88" i="7" s="1"/>
  <c r="E86" i="7"/>
  <c r="D45" i="10"/>
  <c r="E45" i="10" s="1"/>
  <c r="D45" i="9"/>
  <c r="E45" i="9" s="1"/>
  <c r="D45" i="8"/>
  <c r="E45" i="8" s="1"/>
  <c r="D45" i="7"/>
  <c r="E45" i="7" s="1"/>
  <c r="D87" i="5"/>
  <c r="E87" i="5" s="1"/>
  <c r="D45" i="5"/>
  <c r="E45" i="5" s="1"/>
  <c r="E152" i="5" l="1"/>
  <c r="D136" i="10"/>
  <c r="D137" i="10" s="1"/>
  <c r="E135" i="10"/>
  <c r="E134" i="8"/>
  <c r="D135" i="8"/>
  <c r="E87" i="10"/>
  <c r="E87" i="9"/>
  <c r="E87" i="8"/>
  <c r="E87" i="7"/>
  <c r="D46" i="10"/>
  <c r="E46" i="10" s="1"/>
  <c r="D46" i="9"/>
  <c r="E46" i="9" s="1"/>
  <c r="D46" i="8"/>
  <c r="E46" i="8" s="1"/>
  <c r="D46" i="7"/>
  <c r="E46" i="7" s="1"/>
  <c r="D88" i="5"/>
  <c r="E88" i="5" s="1"/>
  <c r="D46" i="5"/>
  <c r="E46" i="5" s="1"/>
  <c r="E153" i="5" l="1"/>
  <c r="E136" i="10"/>
  <c r="D136" i="8"/>
  <c r="D137" i="8" s="1"/>
  <c r="E135" i="8"/>
  <c r="E88" i="10"/>
  <c r="E88" i="9"/>
  <c r="D89" i="9"/>
  <c r="E88" i="8"/>
  <c r="D89" i="7"/>
  <c r="E88" i="7"/>
  <c r="D47" i="10"/>
  <c r="E47" i="10" s="1"/>
  <c r="D47" i="9"/>
  <c r="E47" i="9" s="1"/>
  <c r="D47" i="8"/>
  <c r="E47" i="8" s="1"/>
  <c r="D47" i="7"/>
  <c r="E47" i="7" s="1"/>
  <c r="D89" i="5"/>
  <c r="E89" i="5" s="1"/>
  <c r="D47" i="5"/>
  <c r="E47" i="5" s="1"/>
  <c r="E154" i="5" l="1"/>
  <c r="D138" i="10"/>
  <c r="E138" i="10" s="1"/>
  <c r="E137" i="10"/>
  <c r="E136" i="8"/>
  <c r="E89" i="10"/>
  <c r="E89" i="9"/>
  <c r="D90" i="9"/>
  <c r="E89" i="8"/>
  <c r="E89" i="7"/>
  <c r="D90" i="7"/>
  <c r="D91" i="7" s="1"/>
  <c r="D48" i="10"/>
  <c r="E48" i="10" s="1"/>
  <c r="D48" i="9"/>
  <c r="E48" i="9" s="1"/>
  <c r="D48" i="8"/>
  <c r="E48" i="8" s="1"/>
  <c r="D48" i="7"/>
  <c r="E48" i="7" s="1"/>
  <c r="D90" i="5"/>
  <c r="E90" i="5" s="1"/>
  <c r="D48" i="5"/>
  <c r="E48" i="5" s="1"/>
  <c r="E155" i="5" l="1"/>
  <c r="D138" i="8"/>
  <c r="E138" i="8" s="1"/>
  <c r="E137" i="8"/>
  <c r="E90" i="10"/>
  <c r="D91" i="9"/>
  <c r="E90" i="9"/>
  <c r="E90" i="8"/>
  <c r="E90" i="7"/>
  <c r="D49" i="10"/>
  <c r="E49" i="10" s="1"/>
  <c r="D49" i="9"/>
  <c r="E49" i="9" s="1"/>
  <c r="D49" i="8"/>
  <c r="E49" i="8" s="1"/>
  <c r="D49" i="7"/>
  <c r="E49" i="7" s="1"/>
  <c r="D91" i="5"/>
  <c r="E91" i="5" s="1"/>
  <c r="D49" i="5"/>
  <c r="E49" i="5" s="1"/>
  <c r="E156" i="5" l="1"/>
  <c r="E91" i="10"/>
  <c r="E91" i="9"/>
  <c r="D92" i="9"/>
  <c r="E91" i="8"/>
  <c r="E91" i="7"/>
  <c r="D92" i="7"/>
  <c r="D93" i="7" s="1"/>
  <c r="D50" i="10"/>
  <c r="E50" i="10" s="1"/>
  <c r="D50" i="9"/>
  <c r="E50" i="9" s="1"/>
  <c r="D50" i="8"/>
  <c r="E50" i="8" s="1"/>
  <c r="D50" i="7"/>
  <c r="E50" i="7" s="1"/>
  <c r="D92" i="5"/>
  <c r="E92" i="5" s="1"/>
  <c r="D50" i="5"/>
  <c r="E50" i="5" s="1"/>
  <c r="E157" i="5" l="1"/>
  <c r="E92" i="10"/>
  <c r="D93" i="9"/>
  <c r="E92" i="9"/>
  <c r="E92" i="8"/>
  <c r="E92" i="7"/>
  <c r="D51" i="10"/>
  <c r="E51" i="10" s="1"/>
  <c r="D51" i="9"/>
  <c r="E51" i="9" s="1"/>
  <c r="D51" i="8"/>
  <c r="E51" i="8" s="1"/>
  <c r="D51" i="7"/>
  <c r="E51" i="7" s="1"/>
  <c r="D93" i="5"/>
  <c r="E93" i="5" s="1"/>
  <c r="D51" i="5"/>
  <c r="E51" i="5" s="1"/>
  <c r="E158" i="5" l="1"/>
  <c r="E93" i="10"/>
  <c r="E93" i="9"/>
  <c r="D94" i="9"/>
  <c r="D95" i="9" s="1"/>
  <c r="D96" i="9" s="1"/>
  <c r="D97" i="9" s="1"/>
  <c r="D98" i="9" s="1"/>
  <c r="D99" i="9" s="1"/>
  <c r="D100" i="9" s="1"/>
  <c r="E93" i="8"/>
  <c r="E93" i="7"/>
  <c r="D94" i="7"/>
  <c r="D95" i="7" s="1"/>
  <c r="D52" i="10"/>
  <c r="E52" i="10" s="1"/>
  <c r="D52" i="9"/>
  <c r="E52" i="9" s="1"/>
  <c r="D52" i="8"/>
  <c r="E52" i="8" s="1"/>
  <c r="D52" i="7"/>
  <c r="E52" i="7" s="1"/>
  <c r="D94" i="5"/>
  <c r="E94" i="5" s="1"/>
  <c r="D52" i="5"/>
  <c r="E52" i="5" s="1"/>
  <c r="E159" i="5" l="1"/>
  <c r="E94" i="10"/>
  <c r="E94" i="9"/>
  <c r="E94" i="8"/>
  <c r="E94" i="7"/>
  <c r="D53" i="10"/>
  <c r="E53" i="10" s="1"/>
  <c r="D53" i="9"/>
  <c r="E53" i="9" s="1"/>
  <c r="D53" i="8"/>
  <c r="E53" i="8" s="1"/>
  <c r="D53" i="7"/>
  <c r="E53" i="7" s="1"/>
  <c r="D95" i="5"/>
  <c r="E95" i="5" s="1"/>
  <c r="D53" i="5"/>
  <c r="E53" i="5" s="1"/>
  <c r="E160" i="5" l="1"/>
  <c r="E95" i="10"/>
  <c r="E95" i="9"/>
  <c r="E95" i="8"/>
  <c r="E95" i="7"/>
  <c r="D96" i="7"/>
  <c r="D54" i="10"/>
  <c r="E54" i="10" s="1"/>
  <c r="D54" i="9"/>
  <c r="E54" i="9" s="1"/>
  <c r="D54" i="8"/>
  <c r="E54" i="8" s="1"/>
  <c r="D54" i="7"/>
  <c r="E54" i="7" s="1"/>
  <c r="D96" i="5"/>
  <c r="E96" i="5" s="1"/>
  <c r="D54" i="5"/>
  <c r="E54" i="5" s="1"/>
  <c r="E161" i="5" l="1"/>
  <c r="E96" i="10"/>
  <c r="E96" i="9"/>
  <c r="E96" i="8"/>
  <c r="D97" i="7"/>
  <c r="D98" i="7" s="1"/>
  <c r="D99" i="7" s="1"/>
  <c r="D100" i="7" s="1"/>
  <c r="E96" i="7"/>
  <c r="D55" i="10"/>
  <c r="E55" i="10" s="1"/>
  <c r="D55" i="9"/>
  <c r="E55" i="9" s="1"/>
  <c r="D55" i="8"/>
  <c r="E55" i="8" s="1"/>
  <c r="D55" i="7"/>
  <c r="E55" i="7" s="1"/>
  <c r="D97" i="5"/>
  <c r="D98" i="5" s="1"/>
  <c r="D99" i="5" s="1"/>
  <c r="D100" i="5" s="1"/>
  <c r="D55" i="5"/>
  <c r="E55" i="5" s="1"/>
  <c r="E162" i="5" l="1"/>
  <c r="E97" i="5"/>
  <c r="E98" i="5"/>
  <c r="E97" i="10"/>
  <c r="E97" i="9"/>
  <c r="E97" i="8"/>
  <c r="E97" i="7"/>
  <c r="D56" i="10"/>
  <c r="E56" i="10" s="1"/>
  <c r="D56" i="9"/>
  <c r="E56" i="9" s="1"/>
  <c r="D56" i="8"/>
  <c r="E56" i="8" s="1"/>
  <c r="D56" i="7"/>
  <c r="E56" i="7" s="1"/>
  <c r="D56" i="5"/>
  <c r="E56" i="5" s="1"/>
  <c r="E163" i="5" l="1"/>
  <c r="E98" i="10"/>
  <c r="E98" i="9"/>
  <c r="E98" i="8"/>
  <c r="E98" i="7"/>
  <c r="D57" i="10"/>
  <c r="E57" i="10" s="1"/>
  <c r="D57" i="9"/>
  <c r="E57" i="9" s="1"/>
  <c r="D57" i="8"/>
  <c r="E57" i="8" s="1"/>
  <c r="D57" i="7"/>
  <c r="E57" i="7" s="1"/>
  <c r="E99" i="5"/>
  <c r="D57" i="5"/>
  <c r="E57" i="5" s="1"/>
  <c r="E164" i="5" l="1"/>
  <c r="E99" i="10"/>
  <c r="E99" i="9"/>
  <c r="E99" i="8"/>
  <c r="E99" i="7"/>
  <c r="D58" i="10"/>
  <c r="E58" i="10" s="1"/>
  <c r="D58" i="9"/>
  <c r="E58" i="9" s="1"/>
  <c r="D58" i="8"/>
  <c r="E58" i="8" s="1"/>
  <c r="D58" i="7"/>
  <c r="E58" i="7" s="1"/>
  <c r="E100" i="5"/>
  <c r="D58" i="5"/>
  <c r="E58" i="5" s="1"/>
  <c r="E165" i="5" l="1"/>
  <c r="E100" i="10"/>
  <c r="D101" i="9"/>
  <c r="D102" i="9" s="1"/>
  <c r="E100" i="9"/>
  <c r="E100" i="8"/>
  <c r="D101" i="7"/>
  <c r="E100" i="7"/>
  <c r="D59" i="10"/>
  <c r="E59" i="10" s="1"/>
  <c r="D59" i="9"/>
  <c r="E59" i="9" s="1"/>
  <c r="D59" i="8"/>
  <c r="E59" i="8" s="1"/>
  <c r="D59" i="7"/>
  <c r="E59" i="7" s="1"/>
  <c r="D101" i="5"/>
  <c r="D59" i="5"/>
  <c r="E59" i="5" s="1"/>
  <c r="E166" i="5" l="1"/>
  <c r="E101" i="5"/>
  <c r="D102" i="5"/>
  <c r="E102" i="5" s="1"/>
  <c r="E101" i="10"/>
  <c r="E101" i="9"/>
  <c r="E101" i="8"/>
  <c r="E101" i="7"/>
  <c r="D102" i="7"/>
  <c r="D60" i="10"/>
  <c r="E60" i="10" s="1"/>
  <c r="D60" i="9"/>
  <c r="E60" i="9" s="1"/>
  <c r="D60" i="8"/>
  <c r="E60" i="8" s="1"/>
  <c r="D60" i="7"/>
  <c r="E60" i="7" s="1"/>
  <c r="D60" i="5"/>
  <c r="E60" i="5" s="1"/>
  <c r="E167" i="5" l="1"/>
  <c r="E102" i="10"/>
  <c r="E102" i="9"/>
  <c r="D103" i="9"/>
  <c r="E102" i="8"/>
  <c r="D103" i="7"/>
  <c r="E102" i="7"/>
  <c r="D61" i="10"/>
  <c r="E61" i="10" s="1"/>
  <c r="D61" i="9"/>
  <c r="E61" i="9" s="1"/>
  <c r="D61" i="8"/>
  <c r="E61" i="8" s="1"/>
  <c r="D61" i="7"/>
  <c r="E61" i="7" s="1"/>
  <c r="D103" i="5"/>
  <c r="E103" i="5" s="1"/>
  <c r="D61" i="5"/>
  <c r="E61" i="5" s="1"/>
  <c r="E168" i="5" l="1"/>
  <c r="E103" i="10"/>
  <c r="E103" i="9"/>
  <c r="D104" i="9"/>
  <c r="D105" i="9" s="1"/>
  <c r="E103" i="8"/>
  <c r="E103" i="7"/>
  <c r="D104" i="7"/>
  <c r="D62" i="10"/>
  <c r="E62" i="10" s="1"/>
  <c r="D62" i="9"/>
  <c r="E62" i="9" s="1"/>
  <c r="D62" i="8"/>
  <c r="E62" i="8" s="1"/>
  <c r="D62" i="7"/>
  <c r="E62" i="7" s="1"/>
  <c r="D104" i="5"/>
  <c r="D62" i="5"/>
  <c r="E62" i="5" s="1"/>
  <c r="E169" i="5" l="1"/>
  <c r="E104" i="5"/>
  <c r="D105" i="5"/>
  <c r="E105" i="5" s="1"/>
  <c r="E104" i="10"/>
  <c r="E104" i="9"/>
  <c r="E104" i="8"/>
  <c r="D105" i="7"/>
  <c r="E104" i="7"/>
  <c r="D63" i="10"/>
  <c r="E63" i="10" s="1"/>
  <c r="D63" i="9"/>
  <c r="E63" i="9" s="1"/>
  <c r="D63" i="8"/>
  <c r="E63" i="8" s="1"/>
  <c r="D63" i="7"/>
  <c r="E63" i="7" s="1"/>
  <c r="D63" i="5"/>
  <c r="E63" i="5" s="1"/>
  <c r="E105" i="10" l="1"/>
  <c r="E105" i="9"/>
  <c r="D106" i="9"/>
  <c r="E105" i="8"/>
  <c r="E105" i="7"/>
  <c r="D106" i="7"/>
  <c r="D64" i="10"/>
  <c r="E64" i="10" s="1"/>
  <c r="D64" i="9"/>
  <c r="E64" i="9" s="1"/>
  <c r="D64" i="8"/>
  <c r="E64" i="8" s="1"/>
  <c r="D64" i="7"/>
  <c r="E64" i="7" s="1"/>
  <c r="D106" i="5"/>
  <c r="E106" i="5" s="1"/>
  <c r="D64" i="5"/>
  <c r="E64" i="5" s="1"/>
  <c r="E106" i="10" l="1"/>
  <c r="E106" i="9"/>
  <c r="D107" i="9"/>
  <c r="E106" i="8"/>
  <c r="D107" i="7"/>
  <c r="E106" i="7"/>
  <c r="D65" i="10"/>
  <c r="E65" i="10" s="1"/>
  <c r="D65" i="9"/>
  <c r="E65" i="9" s="1"/>
  <c r="D65" i="8"/>
  <c r="E65" i="8" s="1"/>
  <c r="D65" i="7"/>
  <c r="E65" i="7" s="1"/>
  <c r="D107" i="5"/>
  <c r="E107" i="5" s="1"/>
  <c r="D65" i="5"/>
  <c r="E65" i="5" s="1"/>
  <c r="E107" i="10" l="1"/>
  <c r="E107" i="9"/>
  <c r="D108" i="9"/>
  <c r="E107" i="8"/>
  <c r="E107" i="7"/>
  <c r="D108" i="7"/>
  <c r="D66" i="10"/>
  <c r="E66" i="10" s="1"/>
  <c r="D66" i="9"/>
  <c r="E66" i="9" s="1"/>
  <c r="D66" i="8"/>
  <c r="E66" i="8" s="1"/>
  <c r="D66" i="7"/>
  <c r="E66" i="7" s="1"/>
  <c r="D108" i="5"/>
  <c r="E108" i="5" s="1"/>
  <c r="D66" i="5"/>
  <c r="E66" i="5" s="1"/>
  <c r="E108" i="10" l="1"/>
  <c r="D109" i="9"/>
  <c r="E108" i="9"/>
  <c r="E108" i="8"/>
  <c r="D109" i="7"/>
  <c r="E108" i="7"/>
  <c r="D67" i="10"/>
  <c r="E67" i="10" s="1"/>
  <c r="D67" i="9"/>
  <c r="E67" i="9" s="1"/>
  <c r="D67" i="8"/>
  <c r="E67" i="8" s="1"/>
  <c r="D67" i="7"/>
  <c r="E67" i="7" s="1"/>
  <c r="D109" i="5"/>
  <c r="E109" i="5" s="1"/>
  <c r="D67" i="5"/>
  <c r="E67" i="5" s="1"/>
  <c r="E109" i="10" l="1"/>
  <c r="E109" i="9"/>
  <c r="D110" i="9"/>
  <c r="E109" i="8"/>
  <c r="E109" i="7"/>
  <c r="D110" i="7"/>
  <c r="D68" i="10"/>
  <c r="E68" i="10" s="1"/>
  <c r="D68" i="9"/>
  <c r="E68" i="9" s="1"/>
  <c r="D68" i="8"/>
  <c r="E68" i="8" s="1"/>
  <c r="D68" i="7"/>
  <c r="E68" i="7" s="1"/>
  <c r="D110" i="5"/>
  <c r="E110" i="5" s="1"/>
  <c r="D68" i="5"/>
  <c r="E68" i="5" s="1"/>
  <c r="E110" i="10" l="1"/>
  <c r="D111" i="9"/>
  <c r="E110" i="9"/>
  <c r="E110" i="8"/>
  <c r="D111" i="7"/>
  <c r="E110" i="7"/>
  <c r="D69" i="10"/>
  <c r="E69" i="10" s="1"/>
  <c r="D69" i="9"/>
  <c r="E69" i="9" s="1"/>
  <c r="D69" i="8"/>
  <c r="E69" i="8" s="1"/>
  <c r="D69" i="7"/>
  <c r="E69" i="7" s="1"/>
  <c r="D111" i="5"/>
  <c r="E111" i="5" s="1"/>
  <c r="D69" i="5"/>
  <c r="E69" i="5" s="1"/>
  <c r="E111" i="10" l="1"/>
  <c r="E111" i="9"/>
  <c r="D112" i="9"/>
  <c r="E111" i="8"/>
  <c r="E111" i="7"/>
  <c r="D112" i="7"/>
  <c r="D70" i="10"/>
  <c r="E70" i="10" s="1"/>
  <c r="D70" i="9"/>
  <c r="E70" i="9" s="1"/>
  <c r="D70" i="8"/>
  <c r="E70" i="8" s="1"/>
  <c r="D70" i="7"/>
  <c r="E70" i="7" s="1"/>
  <c r="D112" i="5"/>
  <c r="E112" i="5" s="1"/>
  <c r="D70" i="5"/>
  <c r="E70" i="5" s="1"/>
  <c r="E112" i="10" l="1"/>
  <c r="E112" i="9"/>
  <c r="D113" i="9"/>
  <c r="E112" i="8"/>
  <c r="D113" i="7"/>
  <c r="E112" i="7"/>
  <c r="D71" i="10"/>
  <c r="E71" i="10" s="1"/>
  <c r="D71" i="9"/>
  <c r="E71" i="9" s="1"/>
  <c r="D71" i="8"/>
  <c r="E71" i="8" s="1"/>
  <c r="D71" i="7"/>
  <c r="E71" i="7" s="1"/>
  <c r="D113" i="5"/>
  <c r="E113" i="5" s="1"/>
  <c r="D71" i="5"/>
  <c r="E71" i="5" s="1"/>
  <c r="E113" i="10" l="1"/>
  <c r="E113" i="9"/>
  <c r="D114" i="9"/>
  <c r="E113" i="8"/>
  <c r="E113" i="7"/>
  <c r="D114" i="7"/>
  <c r="D72" i="10"/>
  <c r="E72" i="10" s="1"/>
  <c r="D72" i="9"/>
  <c r="E72" i="9" s="1"/>
  <c r="D72" i="8"/>
  <c r="E72" i="8" s="1"/>
  <c r="D72" i="7"/>
  <c r="E72" i="7" s="1"/>
  <c r="D114" i="5"/>
  <c r="E114" i="5" s="1"/>
  <c r="D72" i="5"/>
  <c r="D73" i="5" s="1"/>
  <c r="E114" i="10" l="1"/>
  <c r="D115" i="9"/>
  <c r="E114" i="9"/>
  <c r="E114" i="8"/>
  <c r="D115" i="7"/>
  <c r="E114" i="7"/>
  <c r="D73" i="10"/>
  <c r="E73" i="10" s="1"/>
  <c r="D73" i="9"/>
  <c r="E73" i="9" s="1"/>
  <c r="D73" i="8"/>
  <c r="E73" i="8" s="1"/>
  <c r="D73" i="7"/>
  <c r="E73" i="7" s="1"/>
  <c r="D115" i="5"/>
  <c r="E115" i="5" s="1"/>
  <c r="E73" i="5"/>
  <c r="E72" i="5"/>
  <c r="E115" i="10" l="1"/>
  <c r="E115" i="9"/>
  <c r="D116" i="9"/>
  <c r="E115" i="8"/>
  <c r="E115" i="7"/>
  <c r="D116" i="7"/>
  <c r="D74" i="10"/>
  <c r="E74" i="10" s="1"/>
  <c r="D74" i="9"/>
  <c r="E74" i="9" s="1"/>
  <c r="D74" i="8"/>
  <c r="E74" i="8" s="1"/>
  <c r="D74" i="7"/>
  <c r="E74" i="7" s="1"/>
  <c r="D116" i="5"/>
  <c r="E116" i="5" s="1"/>
  <c r="D74" i="5"/>
  <c r="E74" i="5" s="1"/>
  <c r="E116" i="10" l="1"/>
  <c r="E116" i="9"/>
  <c r="D117" i="9"/>
  <c r="E116" i="8"/>
  <c r="D117" i="7"/>
  <c r="E116" i="7"/>
  <c r="D117" i="5"/>
  <c r="E117" i="5" s="1"/>
  <c r="E117" i="10" l="1"/>
  <c r="E117" i="9"/>
  <c r="D118" i="9"/>
  <c r="E117" i="8"/>
  <c r="E117" i="7"/>
  <c r="D118" i="7"/>
  <c r="D118" i="5"/>
  <c r="E118" i="5" s="1"/>
  <c r="C3" i="7"/>
  <c r="C3" i="10"/>
  <c r="C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4" i="7"/>
  <c r="C3" i="5"/>
  <c r="E3" i="5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D4" i="9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3" i="8"/>
  <c r="E3" i="8" s="1"/>
  <c r="E118" i="10" l="1"/>
  <c r="D119" i="9"/>
  <c r="E118" i="9"/>
  <c r="E118" i="8"/>
  <c r="D119" i="7"/>
  <c r="E118" i="7"/>
  <c r="D119" i="5"/>
  <c r="E119" i="5" s="1"/>
  <c r="E4" i="9"/>
  <c r="D4" i="7"/>
  <c r="E3" i="7"/>
  <c r="E3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E4" i="8"/>
  <c r="E119" i="10" l="1"/>
  <c r="E119" i="9"/>
  <c r="D120" i="9"/>
  <c r="E119" i="8"/>
  <c r="E119" i="7"/>
  <c r="D120" i="7"/>
  <c r="D120" i="5"/>
  <c r="E120" i="5" s="1"/>
  <c r="D4" i="10"/>
  <c r="E3" i="10"/>
  <c r="D5" i="7"/>
  <c r="E4" i="7"/>
  <c r="D6" i="9"/>
  <c r="E5" i="9"/>
  <c r="E120" i="10" l="1"/>
  <c r="D121" i="9"/>
  <c r="E120" i="9"/>
  <c r="E120" i="8"/>
  <c r="D121" i="7"/>
  <c r="E120" i="7"/>
  <c r="D121" i="5"/>
  <c r="E121" i="5" s="1"/>
  <c r="D7" i="9"/>
  <c r="E6" i="9"/>
  <c r="E5" i="7"/>
  <c r="D6" i="7"/>
  <c r="D6" i="8"/>
  <c r="E5" i="8"/>
  <c r="D5" i="10"/>
  <c r="E4" i="10"/>
  <c r="E121" i="10" l="1"/>
  <c r="E121" i="9"/>
  <c r="D122" i="9"/>
  <c r="E121" i="8"/>
  <c r="E121" i="7"/>
  <c r="D122" i="7"/>
  <c r="D122" i="5"/>
  <c r="E122" i="5" s="1"/>
  <c r="D7" i="8"/>
  <c r="E6" i="8"/>
  <c r="E6" i="7"/>
  <c r="D7" i="7"/>
  <c r="D6" i="10"/>
  <c r="E5" i="10"/>
  <c r="D8" i="9"/>
  <c r="E7" i="9"/>
  <c r="E122" i="10" l="1"/>
  <c r="E122" i="9"/>
  <c r="D123" i="9"/>
  <c r="E122" i="8"/>
  <c r="E122" i="7"/>
  <c r="D123" i="7"/>
  <c r="D123" i="5"/>
  <c r="E123" i="5" s="1"/>
  <c r="D7" i="10"/>
  <c r="E6" i="10"/>
  <c r="D8" i="7"/>
  <c r="E7" i="7"/>
  <c r="D9" i="9"/>
  <c r="E8" i="9"/>
  <c r="D8" i="8"/>
  <c r="E7" i="8"/>
  <c r="E123" i="10" l="1"/>
  <c r="E123" i="9"/>
  <c r="D124" i="9"/>
  <c r="D125" i="9" s="1"/>
  <c r="D126" i="9" s="1"/>
  <c r="E123" i="8"/>
  <c r="E123" i="7"/>
  <c r="D124" i="7"/>
  <c r="D124" i="5"/>
  <c r="D10" i="9"/>
  <c r="E9" i="9"/>
  <c r="E8" i="7"/>
  <c r="D9" i="7"/>
  <c r="D8" i="10"/>
  <c r="E7" i="10"/>
  <c r="D9" i="8"/>
  <c r="E8" i="8"/>
  <c r="E124" i="5" l="1"/>
  <c r="D125" i="5"/>
  <c r="D126" i="5" s="1"/>
  <c r="E124" i="10"/>
  <c r="E124" i="9"/>
  <c r="E124" i="8"/>
  <c r="D125" i="7"/>
  <c r="E124" i="7"/>
  <c r="D10" i="8"/>
  <c r="E9" i="8"/>
  <c r="D9" i="10"/>
  <c r="E8" i="10"/>
  <c r="D10" i="7"/>
  <c r="E9" i="7"/>
  <c r="D11" i="9"/>
  <c r="E10" i="9"/>
  <c r="E125" i="5" l="1"/>
  <c r="E126" i="5"/>
  <c r="E125" i="10"/>
  <c r="E125" i="9"/>
  <c r="E125" i="8"/>
  <c r="E125" i="7"/>
  <c r="D126" i="7"/>
  <c r="D11" i="7"/>
  <c r="E10" i="7"/>
  <c r="D10" i="10"/>
  <c r="E9" i="10"/>
  <c r="D12" i="9"/>
  <c r="E11" i="9"/>
  <c r="D11" i="8"/>
  <c r="E10" i="8"/>
  <c r="C4" i="5"/>
  <c r="C5" i="5" s="1"/>
  <c r="E127" i="10" l="1"/>
  <c r="E126" i="10"/>
  <c r="D127" i="9"/>
  <c r="E126" i="9"/>
  <c r="E127" i="8"/>
  <c r="E126" i="8"/>
  <c r="D127" i="7"/>
  <c r="E126" i="7"/>
  <c r="D127" i="5"/>
  <c r="D11" i="10"/>
  <c r="E10" i="10"/>
  <c r="E12" i="9"/>
  <c r="D13" i="9"/>
  <c r="D12" i="7"/>
  <c r="E11" i="7"/>
  <c r="D12" i="8"/>
  <c r="E11" i="8"/>
  <c r="C6" i="5"/>
  <c r="C7" i="5" s="1"/>
  <c r="C8" i="5" s="1"/>
  <c r="E127" i="9" l="1"/>
  <c r="D128" i="9"/>
  <c r="E127" i="7"/>
  <c r="D128" i="7"/>
  <c r="E127" i="5"/>
  <c r="D128" i="5"/>
  <c r="D129" i="5" s="1"/>
  <c r="D130" i="5" s="1"/>
  <c r="E4" i="5"/>
  <c r="D13" i="8"/>
  <c r="E12" i="8"/>
  <c r="D13" i="7"/>
  <c r="E12" i="7"/>
  <c r="D14" i="9"/>
  <c r="E13" i="9"/>
  <c r="D12" i="10"/>
  <c r="E11" i="10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E128" i="9" l="1"/>
  <c r="D129" i="9"/>
  <c r="E128" i="7"/>
  <c r="D129" i="7"/>
  <c r="D130" i="7" s="1"/>
  <c r="E128" i="5"/>
  <c r="D13" i="10"/>
  <c r="E12" i="10"/>
  <c r="D15" i="9"/>
  <c r="E14" i="9"/>
  <c r="E13" i="7"/>
  <c r="D14" i="7"/>
  <c r="E13" i="8"/>
  <c r="D14" i="8"/>
  <c r="D6" i="5"/>
  <c r="E5" i="5"/>
  <c r="D130" i="9" l="1"/>
  <c r="E129" i="9"/>
  <c r="E129" i="7"/>
  <c r="E129" i="5"/>
  <c r="D15" i="7"/>
  <c r="E14" i="7"/>
  <c r="D15" i="8"/>
  <c r="E14" i="8"/>
  <c r="D7" i="5"/>
  <c r="E6" i="5"/>
  <c r="E15" i="9"/>
  <c r="D16" i="9"/>
  <c r="E13" i="10"/>
  <c r="D14" i="10"/>
  <c r="E130" i="9" l="1"/>
  <c r="D131" i="9"/>
  <c r="E130" i="7"/>
  <c r="D131" i="7"/>
  <c r="E130" i="5"/>
  <c r="D131" i="5"/>
  <c r="D17" i="9"/>
  <c r="E16" i="9"/>
  <c r="D8" i="5"/>
  <c r="E7" i="5"/>
  <c r="D15" i="10"/>
  <c r="E14" i="10"/>
  <c r="E15" i="8"/>
  <c r="D16" i="8"/>
  <c r="E15" i="7"/>
  <c r="D16" i="7"/>
  <c r="D132" i="9" l="1"/>
  <c r="E131" i="9"/>
  <c r="D132" i="7"/>
  <c r="E131" i="7"/>
  <c r="D132" i="5"/>
  <c r="E131" i="5"/>
  <c r="D17" i="7"/>
  <c r="E16" i="7"/>
  <c r="D17" i="8"/>
  <c r="E16" i="8"/>
  <c r="E15" i="10"/>
  <c r="D16" i="10"/>
  <c r="D9" i="5"/>
  <c r="E8" i="5"/>
  <c r="D18" i="9"/>
  <c r="E17" i="9"/>
  <c r="E132" i="9" l="1"/>
  <c r="D133" i="9"/>
  <c r="E132" i="7"/>
  <c r="D133" i="7"/>
  <c r="E132" i="5"/>
  <c r="D133" i="5"/>
  <c r="E9" i="5"/>
  <c r="D10" i="5"/>
  <c r="D17" i="10"/>
  <c r="E16" i="10"/>
  <c r="D19" i="9"/>
  <c r="E18" i="9"/>
  <c r="D18" i="8"/>
  <c r="E17" i="8"/>
  <c r="D18" i="7"/>
  <c r="E17" i="7"/>
  <c r="D134" i="9" l="1"/>
  <c r="E133" i="9"/>
  <c r="D134" i="7"/>
  <c r="E133" i="7"/>
  <c r="D134" i="5"/>
  <c r="E133" i="5"/>
  <c r="D19" i="8"/>
  <c r="E18" i="8"/>
  <c r="D20" i="9"/>
  <c r="E19" i="9"/>
  <c r="D19" i="7"/>
  <c r="E18" i="7"/>
  <c r="D18" i="10"/>
  <c r="E17" i="10"/>
  <c r="E10" i="5"/>
  <c r="E134" i="9" l="1"/>
  <c r="D135" i="9"/>
  <c r="E134" i="7"/>
  <c r="D135" i="7"/>
  <c r="E134" i="5"/>
  <c r="D135" i="5"/>
  <c r="D19" i="10"/>
  <c r="E18" i="10"/>
  <c r="E20" i="9"/>
  <c r="D21" i="9"/>
  <c r="D20" i="7"/>
  <c r="E19" i="7"/>
  <c r="E11" i="5"/>
  <c r="D12" i="5"/>
  <c r="E12" i="5" s="1"/>
  <c r="D20" i="8"/>
  <c r="E19" i="8"/>
  <c r="D136" i="9" l="1"/>
  <c r="D137" i="9" s="1"/>
  <c r="E135" i="9"/>
  <c r="D136" i="7"/>
  <c r="D137" i="7" s="1"/>
  <c r="E135" i="7"/>
  <c r="D136" i="5"/>
  <c r="D137" i="5" s="1"/>
  <c r="E135" i="5"/>
  <c r="E20" i="8"/>
  <c r="D21" i="8"/>
  <c r="E20" i="7"/>
  <c r="D21" i="7"/>
  <c r="D22" i="9"/>
  <c r="E21" i="9"/>
  <c r="D13" i="5"/>
  <c r="D20" i="10"/>
  <c r="E19" i="10"/>
  <c r="E136" i="9" l="1"/>
  <c r="E136" i="7"/>
  <c r="E136" i="5"/>
  <c r="E22" i="9"/>
  <c r="D23" i="9"/>
  <c r="D22" i="7"/>
  <c r="E21" i="7"/>
  <c r="D22" i="8"/>
  <c r="E21" i="8"/>
  <c r="E20" i="10"/>
  <c r="D21" i="10"/>
  <c r="D14" i="5"/>
  <c r="E14" i="5" s="1"/>
  <c r="E13" i="5"/>
  <c r="D138" i="9" l="1"/>
  <c r="E138" i="9" s="1"/>
  <c r="E137" i="9"/>
  <c r="D138" i="7"/>
  <c r="E138" i="7" s="1"/>
  <c r="E137" i="7"/>
  <c r="E137" i="5"/>
  <c r="D138" i="5"/>
  <c r="E138" i="5" s="1"/>
  <c r="E22" i="8"/>
  <c r="D23" i="8"/>
  <c r="D22" i="10"/>
  <c r="E21" i="10"/>
  <c r="D15" i="5"/>
  <c r="E22" i="7"/>
  <c r="D23" i="7"/>
  <c r="D24" i="9"/>
  <c r="E23" i="9"/>
  <c r="D25" i="9" l="1"/>
  <c r="E24" i="9"/>
  <c r="D24" i="7"/>
  <c r="E23" i="7"/>
  <c r="D16" i="5"/>
  <c r="E15" i="5"/>
  <c r="E22" i="10"/>
  <c r="D23" i="10"/>
  <c r="D24" i="8"/>
  <c r="E23" i="8"/>
  <c r="D25" i="8" l="1"/>
  <c r="E24" i="8"/>
  <c r="D17" i="5"/>
  <c r="E16" i="5"/>
  <c r="D25" i="7"/>
  <c r="E24" i="7"/>
  <c r="D24" i="10"/>
  <c r="E23" i="10"/>
  <c r="E25" i="9"/>
  <c r="D26" i="9"/>
  <c r="D26" i="7" l="1"/>
  <c r="E25" i="7"/>
  <c r="D18" i="5"/>
  <c r="E17" i="5"/>
  <c r="D27" i="9"/>
  <c r="E26" i="9"/>
  <c r="D26" i="8"/>
  <c r="E25" i="8"/>
  <c r="D25" i="10"/>
  <c r="E24" i="10"/>
  <c r="D27" i="8" l="1"/>
  <c r="E26" i="8"/>
  <c r="D28" i="9"/>
  <c r="E27" i="9"/>
  <c r="D19" i="5"/>
  <c r="E18" i="5"/>
  <c r="E25" i="10"/>
  <c r="D26" i="10"/>
  <c r="D27" i="7"/>
  <c r="E26" i="7"/>
  <c r="D20" i="5" l="1"/>
  <c r="E19" i="5"/>
  <c r="E28" i="9"/>
  <c r="D28" i="7"/>
  <c r="E27" i="7"/>
  <c r="D27" i="10"/>
  <c r="E26" i="10"/>
  <c r="D28" i="8"/>
  <c r="E27" i="8"/>
  <c r="D29" i="8" l="1"/>
  <c r="E28" i="8"/>
  <c r="D29" i="7"/>
  <c r="E28" i="7"/>
  <c r="D30" i="9"/>
  <c r="E29" i="9"/>
  <c r="D28" i="10"/>
  <c r="E27" i="10"/>
  <c r="E20" i="5"/>
  <c r="D21" i="5"/>
  <c r="D31" i="9" l="1"/>
  <c r="E30" i="9"/>
  <c r="D30" i="7"/>
  <c r="E29" i="7"/>
  <c r="E21" i="5"/>
  <c r="D22" i="5"/>
  <c r="D30" i="8"/>
  <c r="E29" i="8"/>
  <c r="D29" i="10"/>
  <c r="E28" i="10"/>
  <c r="E22" i="5" l="1"/>
  <c r="D23" i="5"/>
  <c r="D31" i="8"/>
  <c r="E30" i="8"/>
  <c r="D31" i="7"/>
  <c r="E30" i="7"/>
  <c r="D30" i="10"/>
  <c r="E29" i="10"/>
  <c r="D32" i="9"/>
  <c r="E32" i="9" s="1"/>
  <c r="E31" i="9"/>
  <c r="D32" i="7" l="1"/>
  <c r="E32" i="7" s="1"/>
  <c r="E31" i="7"/>
  <c r="D32" i="8"/>
  <c r="E32" i="8" s="1"/>
  <c r="E31" i="8"/>
  <c r="E23" i="5"/>
  <c r="D24" i="5"/>
  <c r="E24" i="5" s="1"/>
  <c r="D31" i="10"/>
  <c r="E30" i="10"/>
  <c r="D25" i="5" l="1"/>
  <c r="D32" i="10"/>
  <c r="E32" i="10" s="1"/>
  <c r="E31" i="10"/>
  <c r="D26" i="5"/>
  <c r="E25" i="5"/>
  <c r="E26" i="5" l="1"/>
  <c r="D27" i="5"/>
  <c r="E27" i="5" s="1"/>
  <c r="D28" i="5" l="1"/>
  <c r="E28" i="5" l="1"/>
  <c r="D30" i="5" l="1"/>
  <c r="E29" i="5"/>
  <c r="E30" i="5" l="1"/>
  <c r="D31" i="5"/>
  <c r="D32" i="5" l="1"/>
  <c r="E32" i="5" s="1"/>
  <c r="E31" i="5"/>
</calcChain>
</file>

<file path=xl/sharedStrings.xml><?xml version="1.0" encoding="utf-8"?>
<sst xmlns="http://schemas.openxmlformats.org/spreadsheetml/2006/main" count="40" uniqueCount="8">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</sst>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/>
    <xf numFmtId="9" fontId="4" fillId="0" borderId="0" xfId="0" applyNumberFormat="1" applyFont="1"/>
  </cellXfs>
  <cellStyles count="2">
    <cellStyle name="Normal" xfId="0" builtinId="0"/>
    <cellStyle name="Pourcentage" xfId="1" builtinId="5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13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Commun!$C$3:$C$32</c:f>
              <c:numCache>
                <c:formatCode>0.0</c:formatCode>
                <c:ptCount val="30"/>
                <c:pt idx="0">
                  <c:v>5.7142857142857135</c:v>
                </c:pt>
                <c:pt idx="1">
                  <c:v>5.5238095238095228</c:v>
                </c:pt>
                <c:pt idx="2">
                  <c:v>5.3333333333333321</c:v>
                </c:pt>
                <c:pt idx="3">
                  <c:v>5.1428571428571415</c:v>
                </c:pt>
                <c:pt idx="4">
                  <c:v>4.9523809523809508</c:v>
                </c:pt>
                <c:pt idx="5">
                  <c:v>4.7619047619047601</c:v>
                </c:pt>
                <c:pt idx="6">
                  <c:v>4.5714285714285694</c:v>
                </c:pt>
                <c:pt idx="7">
                  <c:v>4.3809523809523787</c:v>
                </c:pt>
                <c:pt idx="8">
                  <c:v>4.190476190476188</c:v>
                </c:pt>
                <c:pt idx="9">
                  <c:v>3.9999999999999973</c:v>
                </c:pt>
                <c:pt idx="10">
                  <c:v>3.8095238095238066</c:v>
                </c:pt>
                <c:pt idx="11">
                  <c:v>3.619047619047616</c:v>
                </c:pt>
                <c:pt idx="12">
                  <c:v>3.4285714285714253</c:v>
                </c:pt>
                <c:pt idx="13">
                  <c:v>3.2380952380952346</c:v>
                </c:pt>
                <c:pt idx="14">
                  <c:v>3.0476190476190439</c:v>
                </c:pt>
                <c:pt idx="15">
                  <c:v>2.8571428571428532</c:v>
                </c:pt>
                <c:pt idx="16">
                  <c:v>2.6666666666666625</c:v>
                </c:pt>
                <c:pt idx="17">
                  <c:v>2.4761904761904718</c:v>
                </c:pt>
                <c:pt idx="18">
                  <c:v>2.2857142857142811</c:v>
                </c:pt>
                <c:pt idx="19">
                  <c:v>2.0952380952380905</c:v>
                </c:pt>
                <c:pt idx="20">
                  <c:v>1.9047619047619</c:v>
                </c:pt>
                <c:pt idx="21">
                  <c:v>1.7142857142857095</c:v>
                </c:pt>
                <c:pt idx="22">
                  <c:v>1.5238095238095191</c:v>
                </c:pt>
                <c:pt idx="23">
                  <c:v>1.3333333333333286</c:v>
                </c:pt>
                <c:pt idx="24">
                  <c:v>1.1428571428571381</c:v>
                </c:pt>
                <c:pt idx="25">
                  <c:v>0.95238095238094767</c:v>
                </c:pt>
                <c:pt idx="26">
                  <c:v>0.7619047619047572</c:v>
                </c:pt>
                <c:pt idx="27">
                  <c:v>0.57142857142856673</c:v>
                </c:pt>
                <c:pt idx="28">
                  <c:v>0.38095238095237627</c:v>
                </c:pt>
                <c:pt idx="29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Commun!$D$3:$D$32</c:f>
              <c:numCache>
                <c:formatCode>0.0</c:formatCode>
                <c:ptCount val="30"/>
                <c:pt idx="0">
                  <c:v>5.5302579365079358</c:v>
                </c:pt>
                <c:pt idx="1">
                  <c:v>5.5233134920634912</c:v>
                </c:pt>
                <c:pt idx="2">
                  <c:v>5.5163690476190466</c:v>
                </c:pt>
                <c:pt idx="3">
                  <c:v>5.4642857142857135</c:v>
                </c:pt>
                <c:pt idx="4">
                  <c:v>5.3809523809523805</c:v>
                </c:pt>
                <c:pt idx="5">
                  <c:v>5.3740079365079358</c:v>
                </c:pt>
                <c:pt idx="6">
                  <c:v>5.2038690476190466</c:v>
                </c:pt>
                <c:pt idx="7">
                  <c:v>5.1205357142857135</c:v>
                </c:pt>
                <c:pt idx="8">
                  <c:v>4.9955357142857135</c:v>
                </c:pt>
                <c:pt idx="9">
                  <c:v>4.6552579365079358</c:v>
                </c:pt>
                <c:pt idx="10">
                  <c:v>4.6552579365079358</c:v>
                </c:pt>
                <c:pt idx="11">
                  <c:v>4.4538690476190466</c:v>
                </c:pt>
                <c:pt idx="12">
                  <c:v>4.4538690476190466</c:v>
                </c:pt>
                <c:pt idx="13">
                  <c:v>4.3253968253968242</c:v>
                </c:pt>
                <c:pt idx="14">
                  <c:v>4.3253968253968242</c:v>
                </c:pt>
                <c:pt idx="15">
                  <c:v>4.3253968253968242</c:v>
                </c:pt>
                <c:pt idx="16">
                  <c:v>4.3253968253968242</c:v>
                </c:pt>
                <c:pt idx="17">
                  <c:v>4.3253968253968242</c:v>
                </c:pt>
                <c:pt idx="18">
                  <c:v>4.1726190476190466</c:v>
                </c:pt>
                <c:pt idx="19">
                  <c:v>4.1726190476190466</c:v>
                </c:pt>
                <c:pt idx="20">
                  <c:v>3.9469246031746019</c:v>
                </c:pt>
                <c:pt idx="21">
                  <c:v>3.5198412698412689</c:v>
                </c:pt>
                <c:pt idx="22">
                  <c:v>3.5198412698412689</c:v>
                </c:pt>
                <c:pt idx="23">
                  <c:v>3.4573412698412689</c:v>
                </c:pt>
                <c:pt idx="24">
                  <c:v>3.1413690476190466</c:v>
                </c:pt>
                <c:pt idx="25">
                  <c:v>2.9573412698412689</c:v>
                </c:pt>
                <c:pt idx="26">
                  <c:v>2.6587301587301577</c:v>
                </c:pt>
                <c:pt idx="27">
                  <c:v>2.63095238095238</c:v>
                </c:pt>
                <c:pt idx="28">
                  <c:v>2.4191468253968247</c:v>
                </c:pt>
                <c:pt idx="29">
                  <c:v>2.2108134920634912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Aurelie!$C$37:$C$74</c:f>
              <c:numCache>
                <c:formatCode>0.0</c:formatCode>
                <c:ptCount val="38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  <c:pt idx="37">
                  <c:v>-1.3877787807814457E-15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7-1748-939A-1AAF3046C6E7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Aurelie!$D$37:$D$74</c:f>
              <c:numCache>
                <c:formatCode>0.0</c:formatCode>
                <c:ptCount val="38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1.7410714285714286</c:v>
                </c:pt>
                <c:pt idx="9">
                  <c:v>1.7410714285714286</c:v>
                </c:pt>
                <c:pt idx="10">
                  <c:v>1.7410714285714286</c:v>
                </c:pt>
                <c:pt idx="11">
                  <c:v>1.7410714285714286</c:v>
                </c:pt>
                <c:pt idx="12">
                  <c:v>1.7410714285714286</c:v>
                </c:pt>
                <c:pt idx="13">
                  <c:v>1.7410714285714286</c:v>
                </c:pt>
                <c:pt idx="14">
                  <c:v>1.7410714285714286</c:v>
                </c:pt>
                <c:pt idx="15">
                  <c:v>1.7306547619047619</c:v>
                </c:pt>
                <c:pt idx="16">
                  <c:v>1.5431547619047619</c:v>
                </c:pt>
                <c:pt idx="17">
                  <c:v>1.5431547619047619</c:v>
                </c:pt>
                <c:pt idx="18">
                  <c:v>1.5431547619047619</c:v>
                </c:pt>
                <c:pt idx="19">
                  <c:v>1.5014880952380951</c:v>
                </c:pt>
                <c:pt idx="20">
                  <c:v>1.5014880952380951</c:v>
                </c:pt>
                <c:pt idx="21">
                  <c:v>1.5014880952380951</c:v>
                </c:pt>
                <c:pt idx="22">
                  <c:v>1.5014880952380951</c:v>
                </c:pt>
                <c:pt idx="23">
                  <c:v>1.5014880952380951</c:v>
                </c:pt>
                <c:pt idx="24">
                  <c:v>1.5014880952380951</c:v>
                </c:pt>
                <c:pt idx="25">
                  <c:v>1.5014880952380951</c:v>
                </c:pt>
                <c:pt idx="26">
                  <c:v>1.4910714285714284</c:v>
                </c:pt>
                <c:pt idx="27">
                  <c:v>1.4910714285714284</c:v>
                </c:pt>
                <c:pt idx="28">
                  <c:v>1.4910714285714284</c:v>
                </c:pt>
                <c:pt idx="29">
                  <c:v>1.4389880952380951</c:v>
                </c:pt>
                <c:pt idx="30">
                  <c:v>1.265376984126984</c:v>
                </c:pt>
                <c:pt idx="31">
                  <c:v>1.265376984126984</c:v>
                </c:pt>
                <c:pt idx="32">
                  <c:v>1.265376984126984</c:v>
                </c:pt>
                <c:pt idx="33">
                  <c:v>1.1820436507936507</c:v>
                </c:pt>
                <c:pt idx="34">
                  <c:v>1.1820436507936507</c:v>
                </c:pt>
                <c:pt idx="35">
                  <c:v>1.1299603174603174</c:v>
                </c:pt>
                <c:pt idx="36">
                  <c:v>1.0257936507936507</c:v>
                </c:pt>
                <c:pt idx="37">
                  <c:v>0.9320436507936507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7-1748-939A-1AAF3046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Aurelie!$C$79:$C$138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2.8095238095238093</c:v>
                </c:pt>
                <c:pt idx="2">
                  <c:v>2.7619047619047619</c:v>
                </c:pt>
                <c:pt idx="3">
                  <c:v>2.7142857142857144</c:v>
                </c:pt>
                <c:pt idx="4">
                  <c:v>2.666666666666667</c:v>
                </c:pt>
                <c:pt idx="5">
                  <c:v>2.6190476190476195</c:v>
                </c:pt>
                <c:pt idx="6">
                  <c:v>2.5714285714285721</c:v>
                </c:pt>
                <c:pt idx="7">
                  <c:v>2.5238095238095246</c:v>
                </c:pt>
                <c:pt idx="8">
                  <c:v>2.4761904761904772</c:v>
                </c:pt>
                <c:pt idx="9">
                  <c:v>2.4285714285714297</c:v>
                </c:pt>
                <c:pt idx="10">
                  <c:v>2.3809523809523823</c:v>
                </c:pt>
                <c:pt idx="11">
                  <c:v>2.3333333333333348</c:v>
                </c:pt>
                <c:pt idx="12">
                  <c:v>2.2857142857142874</c:v>
                </c:pt>
                <c:pt idx="13">
                  <c:v>2.2380952380952399</c:v>
                </c:pt>
                <c:pt idx="14">
                  <c:v>2.1904761904761925</c:v>
                </c:pt>
                <c:pt idx="15">
                  <c:v>2.142857142857145</c:v>
                </c:pt>
                <c:pt idx="16">
                  <c:v>2.0952380952380976</c:v>
                </c:pt>
                <c:pt idx="17">
                  <c:v>2.0476190476190501</c:v>
                </c:pt>
                <c:pt idx="18">
                  <c:v>2.0000000000000027</c:v>
                </c:pt>
                <c:pt idx="19">
                  <c:v>1.952380952380955</c:v>
                </c:pt>
                <c:pt idx="20">
                  <c:v>1.9047619047619073</c:v>
                </c:pt>
                <c:pt idx="21">
                  <c:v>1.8571428571428596</c:v>
                </c:pt>
                <c:pt idx="22">
                  <c:v>1.809523809523812</c:v>
                </c:pt>
                <c:pt idx="23">
                  <c:v>1.7619047619047643</c:v>
                </c:pt>
                <c:pt idx="24">
                  <c:v>1.7142857142857166</c:v>
                </c:pt>
                <c:pt idx="25">
                  <c:v>1.666666666666669</c:v>
                </c:pt>
                <c:pt idx="26">
                  <c:v>1.6190476190476213</c:v>
                </c:pt>
                <c:pt idx="27">
                  <c:v>1.5714285714285736</c:v>
                </c:pt>
                <c:pt idx="28">
                  <c:v>1.5238095238095259</c:v>
                </c:pt>
                <c:pt idx="29">
                  <c:v>1.4761904761904783</c:v>
                </c:pt>
                <c:pt idx="30">
                  <c:v>1.4285714285714306</c:v>
                </c:pt>
                <c:pt idx="31">
                  <c:v>1.3809523809523829</c:v>
                </c:pt>
                <c:pt idx="32">
                  <c:v>1.3333333333333353</c:v>
                </c:pt>
                <c:pt idx="33">
                  <c:v>1.2857142857142876</c:v>
                </c:pt>
                <c:pt idx="34">
                  <c:v>1.2380952380952399</c:v>
                </c:pt>
                <c:pt idx="35">
                  <c:v>1.1904761904761922</c:v>
                </c:pt>
                <c:pt idx="36">
                  <c:v>1.1428571428571446</c:v>
                </c:pt>
                <c:pt idx="37">
                  <c:v>1.0952380952380969</c:v>
                </c:pt>
                <c:pt idx="38">
                  <c:v>1.0476190476190492</c:v>
                </c:pt>
                <c:pt idx="39">
                  <c:v>1.0000000000000016</c:v>
                </c:pt>
                <c:pt idx="40">
                  <c:v>0.95238095238095388</c:v>
                </c:pt>
                <c:pt idx="41">
                  <c:v>0.90476190476190621</c:v>
                </c:pt>
                <c:pt idx="42">
                  <c:v>0.85714285714285854</c:v>
                </c:pt>
                <c:pt idx="43">
                  <c:v>0.80952380952381087</c:v>
                </c:pt>
                <c:pt idx="44">
                  <c:v>0.76190476190476319</c:v>
                </c:pt>
                <c:pt idx="45">
                  <c:v>0.71428571428571552</c:v>
                </c:pt>
                <c:pt idx="46">
                  <c:v>0.66666666666666785</c:v>
                </c:pt>
                <c:pt idx="47">
                  <c:v>0.61904761904762018</c:v>
                </c:pt>
                <c:pt idx="48">
                  <c:v>0.57142857142857251</c:v>
                </c:pt>
                <c:pt idx="49">
                  <c:v>0.52380952380952484</c:v>
                </c:pt>
                <c:pt idx="50">
                  <c:v>0.47619047619047722</c:v>
                </c:pt>
                <c:pt idx="51">
                  <c:v>0.4285714285714296</c:v>
                </c:pt>
                <c:pt idx="52">
                  <c:v>0.38095238095238199</c:v>
                </c:pt>
                <c:pt idx="53">
                  <c:v>0.33333333333333437</c:v>
                </c:pt>
                <c:pt idx="54">
                  <c:v>0.28571428571428675</c:v>
                </c:pt>
                <c:pt idx="55">
                  <c:v>0.23809523809523914</c:v>
                </c:pt>
                <c:pt idx="56">
                  <c:v>0.19047619047619152</c:v>
                </c:pt>
                <c:pt idx="57">
                  <c:v>0.1428571428571439</c:v>
                </c:pt>
                <c:pt idx="58">
                  <c:v>9.5238095238096288E-2</c:v>
                </c:pt>
                <c:pt idx="59">
                  <c:v>4.7619047619048671E-2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7-0142-9EA2-F3F898D3C8C9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Aurelie!$D$79:$D$138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2.8571428571428568</c:v>
                </c:pt>
                <c:pt idx="2">
                  <c:v>2.8571428571428568</c:v>
                </c:pt>
                <c:pt idx="3">
                  <c:v>2.8571428571428568</c:v>
                </c:pt>
                <c:pt idx="4">
                  <c:v>2.8571428571428568</c:v>
                </c:pt>
                <c:pt idx="5">
                  <c:v>2.8258928571428568</c:v>
                </c:pt>
                <c:pt idx="6">
                  <c:v>2.7147817460317456</c:v>
                </c:pt>
                <c:pt idx="7">
                  <c:v>2.7147817460317456</c:v>
                </c:pt>
                <c:pt idx="8">
                  <c:v>2.7147817460317456</c:v>
                </c:pt>
                <c:pt idx="9">
                  <c:v>2.6210317460317456</c:v>
                </c:pt>
                <c:pt idx="10">
                  <c:v>2.6210317460317456</c:v>
                </c:pt>
                <c:pt idx="11">
                  <c:v>2.6210317460317456</c:v>
                </c:pt>
                <c:pt idx="12">
                  <c:v>2.6210317460317456</c:v>
                </c:pt>
                <c:pt idx="13">
                  <c:v>2.6210317460317456</c:v>
                </c:pt>
                <c:pt idx="14">
                  <c:v>2.6210317460317456</c:v>
                </c:pt>
                <c:pt idx="15">
                  <c:v>2.6210317460317456</c:v>
                </c:pt>
                <c:pt idx="16">
                  <c:v>2.5272817460317456</c:v>
                </c:pt>
                <c:pt idx="17">
                  <c:v>2.5272817460317456</c:v>
                </c:pt>
                <c:pt idx="18">
                  <c:v>2.5272817460317456</c:v>
                </c:pt>
                <c:pt idx="19">
                  <c:v>2.4022817460317456</c:v>
                </c:pt>
                <c:pt idx="20">
                  <c:v>2.3606150793650791</c:v>
                </c:pt>
                <c:pt idx="21">
                  <c:v>2.3606150793650791</c:v>
                </c:pt>
                <c:pt idx="22">
                  <c:v>2.3606150793650791</c:v>
                </c:pt>
                <c:pt idx="23">
                  <c:v>2.3606150793650791</c:v>
                </c:pt>
                <c:pt idx="24">
                  <c:v>2.3606150793650791</c:v>
                </c:pt>
                <c:pt idx="25">
                  <c:v>2.3606150793650791</c:v>
                </c:pt>
                <c:pt idx="26">
                  <c:v>2.3606150793650791</c:v>
                </c:pt>
                <c:pt idx="27">
                  <c:v>2.3606150793650791</c:v>
                </c:pt>
                <c:pt idx="28">
                  <c:v>2.3606150793650791</c:v>
                </c:pt>
                <c:pt idx="29">
                  <c:v>2.3606150793650791</c:v>
                </c:pt>
                <c:pt idx="30">
                  <c:v>2.3606150793650791</c:v>
                </c:pt>
                <c:pt idx="31">
                  <c:v>2.3606150793650791</c:v>
                </c:pt>
                <c:pt idx="32">
                  <c:v>2.3606150793650791</c:v>
                </c:pt>
                <c:pt idx="33">
                  <c:v>2.3606150793650791</c:v>
                </c:pt>
                <c:pt idx="34">
                  <c:v>2.3606150793650791</c:v>
                </c:pt>
                <c:pt idx="35">
                  <c:v>2.3606150793650791</c:v>
                </c:pt>
                <c:pt idx="36">
                  <c:v>2.3606150793650791</c:v>
                </c:pt>
                <c:pt idx="37">
                  <c:v>2.3606150793650791</c:v>
                </c:pt>
                <c:pt idx="38">
                  <c:v>2.3606150793650791</c:v>
                </c:pt>
                <c:pt idx="39">
                  <c:v>2.3606150793650791</c:v>
                </c:pt>
                <c:pt idx="40">
                  <c:v>2.3606150793650791</c:v>
                </c:pt>
                <c:pt idx="41">
                  <c:v>2.3606150793650791</c:v>
                </c:pt>
                <c:pt idx="42">
                  <c:v>2.3606150793650791</c:v>
                </c:pt>
                <c:pt idx="43">
                  <c:v>2.3606150793650791</c:v>
                </c:pt>
                <c:pt idx="44">
                  <c:v>2.3606150793650791</c:v>
                </c:pt>
                <c:pt idx="45">
                  <c:v>2.3606150793650791</c:v>
                </c:pt>
                <c:pt idx="46">
                  <c:v>2.3606150793650791</c:v>
                </c:pt>
                <c:pt idx="47">
                  <c:v>2.3293650793650791</c:v>
                </c:pt>
                <c:pt idx="48">
                  <c:v>2.3293650793650791</c:v>
                </c:pt>
                <c:pt idx="49">
                  <c:v>2.3293650793650791</c:v>
                </c:pt>
                <c:pt idx="50">
                  <c:v>2.2251984126984126</c:v>
                </c:pt>
                <c:pt idx="51">
                  <c:v>2.183531746031746</c:v>
                </c:pt>
                <c:pt idx="52">
                  <c:v>2.183531746031746</c:v>
                </c:pt>
                <c:pt idx="53">
                  <c:v>2.183531746031746</c:v>
                </c:pt>
                <c:pt idx="54">
                  <c:v>2.183531746031746</c:v>
                </c:pt>
                <c:pt idx="55">
                  <c:v>2.183531746031746</c:v>
                </c:pt>
                <c:pt idx="56">
                  <c:v>2.183531746031746</c:v>
                </c:pt>
                <c:pt idx="57">
                  <c:v>2.183531746031746</c:v>
                </c:pt>
                <c:pt idx="58">
                  <c:v>2.0863095238095237</c:v>
                </c:pt>
                <c:pt idx="59">
                  <c:v>2.0863095238095237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7-0142-9EA2-F3F898D3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Aurelie!$C$143:$C$169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3-984C-BB75-01BB337F4C0D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Aurelie!$D$143:$D$169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1.2857142857142856</c:v>
                </c:pt>
                <c:pt idx="26">
                  <c:v>1.2857142857142856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3-984C-BB75-01BB337F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Coralie!$C$3:$C$32</c:f>
              <c:numCache>
                <c:formatCode>0.0</c:formatCode>
                <c:ptCount val="30"/>
                <c:pt idx="0">
                  <c:v>1.4285714285714284</c:v>
                </c:pt>
                <c:pt idx="1">
                  <c:v>1.3809523809523807</c:v>
                </c:pt>
                <c:pt idx="2">
                  <c:v>1.333333333333333</c:v>
                </c:pt>
                <c:pt idx="3">
                  <c:v>1.2857142857142854</c:v>
                </c:pt>
                <c:pt idx="4">
                  <c:v>1.2380952380952377</c:v>
                </c:pt>
                <c:pt idx="5">
                  <c:v>1.19047619047619</c:v>
                </c:pt>
                <c:pt idx="6">
                  <c:v>1.1428571428571423</c:v>
                </c:pt>
                <c:pt idx="7">
                  <c:v>1.0952380952380947</c:v>
                </c:pt>
                <c:pt idx="8">
                  <c:v>1.047619047619047</c:v>
                </c:pt>
                <c:pt idx="9">
                  <c:v>0.99999999999999933</c:v>
                </c:pt>
                <c:pt idx="10">
                  <c:v>0.95238095238095166</c:v>
                </c:pt>
                <c:pt idx="11">
                  <c:v>0.90476190476190399</c:v>
                </c:pt>
                <c:pt idx="12">
                  <c:v>0.85714285714285632</c:v>
                </c:pt>
                <c:pt idx="13">
                  <c:v>0.80952380952380865</c:v>
                </c:pt>
                <c:pt idx="14">
                  <c:v>0.76190476190476097</c:v>
                </c:pt>
                <c:pt idx="15">
                  <c:v>0.7142857142857133</c:v>
                </c:pt>
                <c:pt idx="16">
                  <c:v>0.66666666666666563</c:v>
                </c:pt>
                <c:pt idx="17">
                  <c:v>0.61904761904761796</c:v>
                </c:pt>
                <c:pt idx="18">
                  <c:v>0.57142857142857029</c:v>
                </c:pt>
                <c:pt idx="19">
                  <c:v>0.52380952380952261</c:v>
                </c:pt>
                <c:pt idx="20">
                  <c:v>0.476190476190475</c:v>
                </c:pt>
                <c:pt idx="21">
                  <c:v>0.42857142857142738</c:v>
                </c:pt>
                <c:pt idx="22">
                  <c:v>0.38095238095237977</c:v>
                </c:pt>
                <c:pt idx="23">
                  <c:v>0.33333333333333215</c:v>
                </c:pt>
                <c:pt idx="24">
                  <c:v>0.28571428571428453</c:v>
                </c:pt>
                <c:pt idx="25">
                  <c:v>0.23809523809523692</c:v>
                </c:pt>
                <c:pt idx="26">
                  <c:v>0.1904761904761893</c:v>
                </c:pt>
                <c:pt idx="27">
                  <c:v>0.14285714285714168</c:v>
                </c:pt>
                <c:pt idx="28">
                  <c:v>9.5238095238094067E-2</c:v>
                </c:pt>
                <c:pt idx="29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Coralie!$D$3:$D$32</c:f>
              <c:numCache>
                <c:formatCode>0.0</c:formatCode>
                <c:ptCount val="30"/>
                <c:pt idx="0">
                  <c:v>1.3799603174603172</c:v>
                </c:pt>
                <c:pt idx="1">
                  <c:v>1.3799603174603172</c:v>
                </c:pt>
                <c:pt idx="2">
                  <c:v>1.3764880952380949</c:v>
                </c:pt>
                <c:pt idx="3">
                  <c:v>1.3764880952380949</c:v>
                </c:pt>
                <c:pt idx="4">
                  <c:v>1.3764880952380949</c:v>
                </c:pt>
                <c:pt idx="5">
                  <c:v>1.3764880952380949</c:v>
                </c:pt>
                <c:pt idx="6">
                  <c:v>1.2480158730158726</c:v>
                </c:pt>
                <c:pt idx="7">
                  <c:v>1.2063492063492058</c:v>
                </c:pt>
                <c:pt idx="8">
                  <c:v>1.1646825396825391</c:v>
                </c:pt>
                <c:pt idx="9">
                  <c:v>1.1230158730158724</c:v>
                </c:pt>
                <c:pt idx="10">
                  <c:v>1.1230158730158724</c:v>
                </c:pt>
                <c:pt idx="11">
                  <c:v>1.05704365079365</c:v>
                </c:pt>
                <c:pt idx="12">
                  <c:v>1.05704365079365</c:v>
                </c:pt>
                <c:pt idx="13">
                  <c:v>0.97023809523809446</c:v>
                </c:pt>
                <c:pt idx="14">
                  <c:v>0.97023809523809446</c:v>
                </c:pt>
                <c:pt idx="15">
                  <c:v>0.97023809523809446</c:v>
                </c:pt>
                <c:pt idx="16">
                  <c:v>0.97023809523809446</c:v>
                </c:pt>
                <c:pt idx="17">
                  <c:v>0.97023809523809446</c:v>
                </c:pt>
                <c:pt idx="18">
                  <c:v>0.91815476190476109</c:v>
                </c:pt>
                <c:pt idx="19">
                  <c:v>0.91815476190476109</c:v>
                </c:pt>
                <c:pt idx="20">
                  <c:v>0.91815476190476109</c:v>
                </c:pt>
                <c:pt idx="21">
                  <c:v>0.79315476190476109</c:v>
                </c:pt>
                <c:pt idx="22">
                  <c:v>0.79315476190476109</c:v>
                </c:pt>
                <c:pt idx="23">
                  <c:v>0.79315476190476109</c:v>
                </c:pt>
                <c:pt idx="24">
                  <c:v>0.65426587301587225</c:v>
                </c:pt>
                <c:pt idx="25">
                  <c:v>0.60218253968253888</c:v>
                </c:pt>
                <c:pt idx="26">
                  <c:v>0.42857142857142777</c:v>
                </c:pt>
                <c:pt idx="27">
                  <c:v>0.40079365079364998</c:v>
                </c:pt>
                <c:pt idx="28">
                  <c:v>0.3278769841269833</c:v>
                </c:pt>
                <c:pt idx="29">
                  <c:v>0.28621031746031661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Coralie!$C$37:$C$74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3-214A-9496-073C51856B93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Coralie!$D$37:$D$74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1.7991071428571426</c:v>
                </c:pt>
                <c:pt idx="2">
                  <c:v>1.7991071428571426</c:v>
                </c:pt>
                <c:pt idx="3">
                  <c:v>1.7991071428571426</c:v>
                </c:pt>
                <c:pt idx="4">
                  <c:v>1.7852182539682537</c:v>
                </c:pt>
                <c:pt idx="5">
                  <c:v>1.7782738095238093</c:v>
                </c:pt>
                <c:pt idx="6">
                  <c:v>1.7782738095238093</c:v>
                </c:pt>
                <c:pt idx="7">
                  <c:v>1.7782738095238093</c:v>
                </c:pt>
                <c:pt idx="8">
                  <c:v>1.7261904761904761</c:v>
                </c:pt>
                <c:pt idx="9">
                  <c:v>1.7261904761904761</c:v>
                </c:pt>
                <c:pt idx="10">
                  <c:v>1.7261904761904761</c:v>
                </c:pt>
                <c:pt idx="11">
                  <c:v>1.7261904761904761</c:v>
                </c:pt>
                <c:pt idx="12">
                  <c:v>1.6359126984126984</c:v>
                </c:pt>
                <c:pt idx="13">
                  <c:v>1.6359126984126984</c:v>
                </c:pt>
                <c:pt idx="14">
                  <c:v>1.6359126984126984</c:v>
                </c:pt>
                <c:pt idx="15">
                  <c:v>1.5803571428571428</c:v>
                </c:pt>
                <c:pt idx="16">
                  <c:v>1.4761904761904761</c:v>
                </c:pt>
                <c:pt idx="17">
                  <c:v>1.4518849206349205</c:v>
                </c:pt>
                <c:pt idx="18">
                  <c:v>1.4518849206349205</c:v>
                </c:pt>
                <c:pt idx="19">
                  <c:v>1.4102182539682537</c:v>
                </c:pt>
                <c:pt idx="20">
                  <c:v>1.4102182539682537</c:v>
                </c:pt>
                <c:pt idx="21">
                  <c:v>1.4102182539682537</c:v>
                </c:pt>
                <c:pt idx="22">
                  <c:v>1.4102182539682537</c:v>
                </c:pt>
                <c:pt idx="23">
                  <c:v>1.4102182539682537</c:v>
                </c:pt>
                <c:pt idx="24">
                  <c:v>1.4102182539682537</c:v>
                </c:pt>
                <c:pt idx="25">
                  <c:v>1.4102182539682537</c:v>
                </c:pt>
                <c:pt idx="26">
                  <c:v>1.3581349206349205</c:v>
                </c:pt>
                <c:pt idx="27">
                  <c:v>1.3581349206349205</c:v>
                </c:pt>
                <c:pt idx="28">
                  <c:v>1.3581349206349205</c:v>
                </c:pt>
                <c:pt idx="29">
                  <c:v>1.3373015873015872</c:v>
                </c:pt>
                <c:pt idx="30">
                  <c:v>1.2748015873015872</c:v>
                </c:pt>
                <c:pt idx="31">
                  <c:v>1.191468253968254</c:v>
                </c:pt>
                <c:pt idx="32">
                  <c:v>1.191468253968254</c:v>
                </c:pt>
                <c:pt idx="33">
                  <c:v>1.1081349206349207</c:v>
                </c:pt>
                <c:pt idx="34">
                  <c:v>1.1081349206349207</c:v>
                </c:pt>
                <c:pt idx="35">
                  <c:v>1.0248015873015874</c:v>
                </c:pt>
                <c:pt idx="36">
                  <c:v>1.0213293650793651</c:v>
                </c:pt>
                <c:pt idx="37">
                  <c:v>0.90674603174603174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3-214A-9496-073C5185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Coralie!$C$79:$C$138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2.8095238095238093</c:v>
                </c:pt>
                <c:pt idx="2">
                  <c:v>2.7619047619047619</c:v>
                </c:pt>
                <c:pt idx="3">
                  <c:v>2.7142857142857144</c:v>
                </c:pt>
                <c:pt idx="4">
                  <c:v>2.666666666666667</c:v>
                </c:pt>
                <c:pt idx="5">
                  <c:v>2.6190476190476195</c:v>
                </c:pt>
                <c:pt idx="6">
                  <c:v>2.5714285714285721</c:v>
                </c:pt>
                <c:pt idx="7">
                  <c:v>2.5238095238095246</c:v>
                </c:pt>
                <c:pt idx="8">
                  <c:v>2.4761904761904772</c:v>
                </c:pt>
                <c:pt idx="9">
                  <c:v>2.4285714285714297</c:v>
                </c:pt>
                <c:pt idx="10">
                  <c:v>2.3809523809523823</c:v>
                </c:pt>
                <c:pt idx="11">
                  <c:v>2.3333333333333348</c:v>
                </c:pt>
                <c:pt idx="12">
                  <c:v>2.2857142857142874</c:v>
                </c:pt>
                <c:pt idx="13">
                  <c:v>2.2380952380952399</c:v>
                </c:pt>
                <c:pt idx="14">
                  <c:v>2.1904761904761925</c:v>
                </c:pt>
                <c:pt idx="15">
                  <c:v>2.142857142857145</c:v>
                </c:pt>
                <c:pt idx="16">
                  <c:v>2.0952380952380976</c:v>
                </c:pt>
                <c:pt idx="17">
                  <c:v>2.0476190476190501</c:v>
                </c:pt>
                <c:pt idx="18">
                  <c:v>2.0000000000000027</c:v>
                </c:pt>
                <c:pt idx="19">
                  <c:v>1.952380952380955</c:v>
                </c:pt>
                <c:pt idx="20">
                  <c:v>1.9047619047619073</c:v>
                </c:pt>
                <c:pt idx="21">
                  <c:v>1.8571428571428596</c:v>
                </c:pt>
                <c:pt idx="22">
                  <c:v>1.809523809523812</c:v>
                </c:pt>
                <c:pt idx="23">
                  <c:v>1.7619047619047643</c:v>
                </c:pt>
                <c:pt idx="24">
                  <c:v>1.7142857142857166</c:v>
                </c:pt>
                <c:pt idx="25">
                  <c:v>1.666666666666669</c:v>
                </c:pt>
                <c:pt idx="26">
                  <c:v>1.6190476190476213</c:v>
                </c:pt>
                <c:pt idx="27">
                  <c:v>1.5714285714285736</c:v>
                </c:pt>
                <c:pt idx="28">
                  <c:v>1.5238095238095259</c:v>
                </c:pt>
                <c:pt idx="29">
                  <c:v>1.4761904761904783</c:v>
                </c:pt>
                <c:pt idx="30">
                  <c:v>1.4285714285714306</c:v>
                </c:pt>
                <c:pt idx="31">
                  <c:v>1.3809523809523829</c:v>
                </c:pt>
                <c:pt idx="32">
                  <c:v>1.3333333333333353</c:v>
                </c:pt>
                <c:pt idx="33">
                  <c:v>1.2857142857142876</c:v>
                </c:pt>
                <c:pt idx="34">
                  <c:v>1.2380952380952399</c:v>
                </c:pt>
                <c:pt idx="35">
                  <c:v>1.1904761904761922</c:v>
                </c:pt>
                <c:pt idx="36">
                  <c:v>1.1428571428571446</c:v>
                </c:pt>
                <c:pt idx="37">
                  <c:v>1.0952380952380969</c:v>
                </c:pt>
                <c:pt idx="38">
                  <c:v>1.0476190476190492</c:v>
                </c:pt>
                <c:pt idx="39">
                  <c:v>1.0000000000000016</c:v>
                </c:pt>
                <c:pt idx="40">
                  <c:v>0.95238095238095388</c:v>
                </c:pt>
                <c:pt idx="41">
                  <c:v>0.90476190476190621</c:v>
                </c:pt>
                <c:pt idx="42">
                  <c:v>0.85714285714285854</c:v>
                </c:pt>
                <c:pt idx="43">
                  <c:v>0.80952380952381087</c:v>
                </c:pt>
                <c:pt idx="44">
                  <c:v>0.76190476190476319</c:v>
                </c:pt>
                <c:pt idx="45">
                  <c:v>0.71428571428571552</c:v>
                </c:pt>
                <c:pt idx="46">
                  <c:v>0.66666666666666785</c:v>
                </c:pt>
                <c:pt idx="47">
                  <c:v>0.61904761904762018</c:v>
                </c:pt>
                <c:pt idx="48">
                  <c:v>0.57142857142857251</c:v>
                </c:pt>
                <c:pt idx="49">
                  <c:v>0.52380952380952484</c:v>
                </c:pt>
                <c:pt idx="50">
                  <c:v>0.47619047619047722</c:v>
                </c:pt>
                <c:pt idx="51">
                  <c:v>0.4285714285714296</c:v>
                </c:pt>
                <c:pt idx="52">
                  <c:v>0.38095238095238199</c:v>
                </c:pt>
                <c:pt idx="53">
                  <c:v>0.33333333333333437</c:v>
                </c:pt>
                <c:pt idx="54">
                  <c:v>0.28571428571428675</c:v>
                </c:pt>
                <c:pt idx="55">
                  <c:v>0.23809523809523914</c:v>
                </c:pt>
                <c:pt idx="56">
                  <c:v>0.19047619047619152</c:v>
                </c:pt>
                <c:pt idx="57">
                  <c:v>0.1428571428571439</c:v>
                </c:pt>
                <c:pt idx="58">
                  <c:v>9.5238095238096288E-2</c:v>
                </c:pt>
                <c:pt idx="59">
                  <c:v>4.7619047619048671E-2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C-1945-A42A-E369E45609D5}"/>
            </c:ext>
          </c:extLst>
        </c:ser>
        <c:ser>
          <c:idx val="3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Coralie!$D$79:$D$138</c:f>
              <c:numCache>
                <c:formatCode>0.0</c:formatCode>
                <c:ptCount val="60"/>
                <c:pt idx="0">
                  <c:v>2.8154761904761902</c:v>
                </c:pt>
                <c:pt idx="1">
                  <c:v>2.8154761904761902</c:v>
                </c:pt>
                <c:pt idx="2">
                  <c:v>2.8120039682539679</c:v>
                </c:pt>
                <c:pt idx="3">
                  <c:v>2.8120039682539679</c:v>
                </c:pt>
                <c:pt idx="4">
                  <c:v>2.8120039682539679</c:v>
                </c:pt>
                <c:pt idx="5">
                  <c:v>2.8120039682539679</c:v>
                </c:pt>
                <c:pt idx="6">
                  <c:v>2.8120039682539679</c:v>
                </c:pt>
                <c:pt idx="7">
                  <c:v>2.8120039682539679</c:v>
                </c:pt>
                <c:pt idx="8">
                  <c:v>2.8120039682539679</c:v>
                </c:pt>
                <c:pt idx="9">
                  <c:v>2.7286706349206344</c:v>
                </c:pt>
                <c:pt idx="10">
                  <c:v>2.7286706349206344</c:v>
                </c:pt>
                <c:pt idx="11">
                  <c:v>2.7286706349206344</c:v>
                </c:pt>
                <c:pt idx="12">
                  <c:v>2.6661706349206344</c:v>
                </c:pt>
                <c:pt idx="13">
                  <c:v>2.6661706349206344</c:v>
                </c:pt>
                <c:pt idx="14">
                  <c:v>2.5446428571428568</c:v>
                </c:pt>
                <c:pt idx="15">
                  <c:v>2.5446428571428568</c:v>
                </c:pt>
                <c:pt idx="16">
                  <c:v>2.4543650793650791</c:v>
                </c:pt>
                <c:pt idx="17">
                  <c:v>2.4543650793650791</c:v>
                </c:pt>
                <c:pt idx="18">
                  <c:v>2.4543650793650791</c:v>
                </c:pt>
                <c:pt idx="19">
                  <c:v>2.2251984126984126</c:v>
                </c:pt>
                <c:pt idx="20">
                  <c:v>2.183531746031746</c:v>
                </c:pt>
                <c:pt idx="21">
                  <c:v>2.1626984126984126</c:v>
                </c:pt>
                <c:pt idx="22">
                  <c:v>2.1626984126984126</c:v>
                </c:pt>
                <c:pt idx="23">
                  <c:v>2.1592261904761902</c:v>
                </c:pt>
                <c:pt idx="24">
                  <c:v>2.1592261904761902</c:v>
                </c:pt>
                <c:pt idx="25">
                  <c:v>2.1592261904761902</c:v>
                </c:pt>
                <c:pt idx="26">
                  <c:v>2.1557539682539679</c:v>
                </c:pt>
                <c:pt idx="27">
                  <c:v>2.1557539682539679</c:v>
                </c:pt>
                <c:pt idx="28">
                  <c:v>2.1557539682539679</c:v>
                </c:pt>
                <c:pt idx="29">
                  <c:v>2.1557539682539679</c:v>
                </c:pt>
                <c:pt idx="30">
                  <c:v>2.1557539682539679</c:v>
                </c:pt>
                <c:pt idx="31">
                  <c:v>2.1557539682539679</c:v>
                </c:pt>
                <c:pt idx="32">
                  <c:v>2.1557539682539679</c:v>
                </c:pt>
                <c:pt idx="33">
                  <c:v>2.1557539682539679</c:v>
                </c:pt>
                <c:pt idx="34">
                  <c:v>2.1557539682539679</c:v>
                </c:pt>
                <c:pt idx="35">
                  <c:v>2.1557539682539679</c:v>
                </c:pt>
                <c:pt idx="36">
                  <c:v>2.1557539682539679</c:v>
                </c:pt>
                <c:pt idx="37">
                  <c:v>2.1557539682539679</c:v>
                </c:pt>
                <c:pt idx="38">
                  <c:v>2.1557539682539679</c:v>
                </c:pt>
                <c:pt idx="39">
                  <c:v>2.1557539682539679</c:v>
                </c:pt>
                <c:pt idx="40">
                  <c:v>2.1557539682539679</c:v>
                </c:pt>
                <c:pt idx="41">
                  <c:v>2.1557539682539679</c:v>
                </c:pt>
                <c:pt idx="42">
                  <c:v>2.1557539682539679</c:v>
                </c:pt>
                <c:pt idx="43">
                  <c:v>2.1557539682539679</c:v>
                </c:pt>
                <c:pt idx="44">
                  <c:v>2.1557539682539679</c:v>
                </c:pt>
                <c:pt idx="45">
                  <c:v>2.1557539682539679</c:v>
                </c:pt>
                <c:pt idx="46">
                  <c:v>2.0272817460317456</c:v>
                </c:pt>
                <c:pt idx="47">
                  <c:v>2.0238095238095233</c:v>
                </c:pt>
                <c:pt idx="48">
                  <c:v>2.0238095238095233</c:v>
                </c:pt>
                <c:pt idx="49">
                  <c:v>2.0238095238095233</c:v>
                </c:pt>
                <c:pt idx="50">
                  <c:v>2.0238095238095233</c:v>
                </c:pt>
                <c:pt idx="51">
                  <c:v>2.0238095238095233</c:v>
                </c:pt>
                <c:pt idx="52">
                  <c:v>2.0238095238095233</c:v>
                </c:pt>
                <c:pt idx="53">
                  <c:v>2.0238095238095233</c:v>
                </c:pt>
                <c:pt idx="54">
                  <c:v>2.0238095238095233</c:v>
                </c:pt>
                <c:pt idx="55">
                  <c:v>2.0238095238095233</c:v>
                </c:pt>
                <c:pt idx="56">
                  <c:v>2.0238095238095233</c:v>
                </c:pt>
                <c:pt idx="57">
                  <c:v>2.0238095238095233</c:v>
                </c:pt>
                <c:pt idx="58">
                  <c:v>1.9821428571428565</c:v>
                </c:pt>
                <c:pt idx="59">
                  <c:v>1.9821428571428565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C-1945-A42A-E369E456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Coralie!$C$143:$C$169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D-9A47-884D-653B44CEA613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Coralie!$D$143:$D$169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1.2857142857142856</c:v>
                </c:pt>
                <c:pt idx="26">
                  <c:v>1.2857142857142856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D-9A47-884D-653B44CE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Constantin!$C$3:$C$32</c:f>
              <c:numCache>
                <c:formatCode>0.0</c:formatCode>
                <c:ptCount val="30"/>
                <c:pt idx="0">
                  <c:v>1.4285714285714284</c:v>
                </c:pt>
                <c:pt idx="1">
                  <c:v>1.3809523809523807</c:v>
                </c:pt>
                <c:pt idx="2">
                  <c:v>1.333333333333333</c:v>
                </c:pt>
                <c:pt idx="3">
                  <c:v>1.2857142857142854</c:v>
                </c:pt>
                <c:pt idx="4">
                  <c:v>1.2380952380952377</c:v>
                </c:pt>
                <c:pt idx="5">
                  <c:v>1.19047619047619</c:v>
                </c:pt>
                <c:pt idx="6">
                  <c:v>1.1428571428571423</c:v>
                </c:pt>
                <c:pt idx="7">
                  <c:v>1.0952380952380947</c:v>
                </c:pt>
                <c:pt idx="8">
                  <c:v>1.047619047619047</c:v>
                </c:pt>
                <c:pt idx="9">
                  <c:v>0.99999999999999933</c:v>
                </c:pt>
                <c:pt idx="10">
                  <c:v>0.95238095238095166</c:v>
                </c:pt>
                <c:pt idx="11">
                  <c:v>0.90476190476190399</c:v>
                </c:pt>
                <c:pt idx="12">
                  <c:v>0.85714285714285632</c:v>
                </c:pt>
                <c:pt idx="13">
                  <c:v>0.80952380952380865</c:v>
                </c:pt>
                <c:pt idx="14">
                  <c:v>0.76190476190476097</c:v>
                </c:pt>
                <c:pt idx="15">
                  <c:v>0.7142857142857133</c:v>
                </c:pt>
                <c:pt idx="16">
                  <c:v>0.66666666666666563</c:v>
                </c:pt>
                <c:pt idx="17">
                  <c:v>0.61904761904761796</c:v>
                </c:pt>
                <c:pt idx="18">
                  <c:v>0.57142857142857029</c:v>
                </c:pt>
                <c:pt idx="19">
                  <c:v>0.52380952380952261</c:v>
                </c:pt>
                <c:pt idx="20">
                  <c:v>0.476190476190475</c:v>
                </c:pt>
                <c:pt idx="21">
                  <c:v>0.42857142857142738</c:v>
                </c:pt>
                <c:pt idx="22">
                  <c:v>0.38095238095237977</c:v>
                </c:pt>
                <c:pt idx="23">
                  <c:v>0.33333333333333215</c:v>
                </c:pt>
                <c:pt idx="24">
                  <c:v>0.28571428571428453</c:v>
                </c:pt>
                <c:pt idx="25">
                  <c:v>0.23809523809523692</c:v>
                </c:pt>
                <c:pt idx="26">
                  <c:v>0.1904761904761893</c:v>
                </c:pt>
                <c:pt idx="27">
                  <c:v>0.14285714285714168</c:v>
                </c:pt>
                <c:pt idx="28">
                  <c:v>9.5238095238094067E-2</c:v>
                </c:pt>
                <c:pt idx="29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Constantin!$D$3:$D$32</c:f>
              <c:numCache>
                <c:formatCode>0.0</c:formatCode>
                <c:ptCount val="30"/>
                <c:pt idx="0">
                  <c:v>1.3834325396825395</c:v>
                </c:pt>
                <c:pt idx="1">
                  <c:v>1.3834325396825395</c:v>
                </c:pt>
                <c:pt idx="2">
                  <c:v>1.3834325396825395</c:v>
                </c:pt>
                <c:pt idx="3">
                  <c:v>1.3834325396825395</c:v>
                </c:pt>
                <c:pt idx="4">
                  <c:v>1.3403769841269839</c:v>
                </c:pt>
                <c:pt idx="5">
                  <c:v>1.3403769841269839</c:v>
                </c:pt>
                <c:pt idx="6">
                  <c:v>1.3403769841269839</c:v>
                </c:pt>
                <c:pt idx="7">
                  <c:v>1.3403769841269839</c:v>
                </c:pt>
                <c:pt idx="8">
                  <c:v>1.3403769841269839</c:v>
                </c:pt>
                <c:pt idx="9">
                  <c:v>1.2153769841269839</c:v>
                </c:pt>
                <c:pt idx="10">
                  <c:v>1.2153769841269839</c:v>
                </c:pt>
                <c:pt idx="11">
                  <c:v>1.1702380952380951</c:v>
                </c:pt>
                <c:pt idx="12">
                  <c:v>1.1702380952380951</c:v>
                </c:pt>
                <c:pt idx="13">
                  <c:v>1.1702380952380951</c:v>
                </c:pt>
                <c:pt idx="14">
                  <c:v>1.1702380952380951</c:v>
                </c:pt>
                <c:pt idx="15">
                  <c:v>1.1702380952380951</c:v>
                </c:pt>
                <c:pt idx="16">
                  <c:v>1.1702380952380951</c:v>
                </c:pt>
                <c:pt idx="17">
                  <c:v>1.1702380952380951</c:v>
                </c:pt>
                <c:pt idx="18">
                  <c:v>1.1355158730158728</c:v>
                </c:pt>
                <c:pt idx="19">
                  <c:v>1.1355158730158728</c:v>
                </c:pt>
                <c:pt idx="20">
                  <c:v>1.0730158730158728</c:v>
                </c:pt>
                <c:pt idx="21">
                  <c:v>0.98968253968253939</c:v>
                </c:pt>
                <c:pt idx="22">
                  <c:v>0.98968253968253939</c:v>
                </c:pt>
                <c:pt idx="23">
                  <c:v>0.98968253968253939</c:v>
                </c:pt>
                <c:pt idx="24">
                  <c:v>0.94801587301587276</c:v>
                </c:pt>
                <c:pt idx="25">
                  <c:v>0.94801587301587276</c:v>
                </c:pt>
                <c:pt idx="26">
                  <c:v>0.92718253968253939</c:v>
                </c:pt>
                <c:pt idx="27">
                  <c:v>0.92718253968253939</c:v>
                </c:pt>
                <c:pt idx="28">
                  <c:v>0.88551587301587276</c:v>
                </c:pt>
                <c:pt idx="29">
                  <c:v>0.80218253968253939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Constantin!$C$37:$C$74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5-934A-847F-63CC56D0461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Constantin!$D$37:$D$74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1.8095238095238093</c:v>
                </c:pt>
                <c:pt idx="2">
                  <c:v>1.8095238095238093</c:v>
                </c:pt>
                <c:pt idx="3">
                  <c:v>1.8095238095238093</c:v>
                </c:pt>
                <c:pt idx="4">
                  <c:v>1.8095238095238093</c:v>
                </c:pt>
                <c:pt idx="5">
                  <c:v>1.743551587301587</c:v>
                </c:pt>
                <c:pt idx="6">
                  <c:v>1.743551587301587</c:v>
                </c:pt>
                <c:pt idx="7">
                  <c:v>1.743551587301587</c:v>
                </c:pt>
                <c:pt idx="8">
                  <c:v>1.743551587301587</c:v>
                </c:pt>
                <c:pt idx="9">
                  <c:v>1.743551587301587</c:v>
                </c:pt>
                <c:pt idx="10">
                  <c:v>1.743551587301587</c:v>
                </c:pt>
                <c:pt idx="11">
                  <c:v>1.743551587301587</c:v>
                </c:pt>
                <c:pt idx="12">
                  <c:v>1.743551587301587</c:v>
                </c:pt>
                <c:pt idx="13">
                  <c:v>1.7018849206349203</c:v>
                </c:pt>
                <c:pt idx="14">
                  <c:v>1.7018849206349203</c:v>
                </c:pt>
                <c:pt idx="15">
                  <c:v>1.7018849206349203</c:v>
                </c:pt>
                <c:pt idx="16">
                  <c:v>1.5977182539682535</c:v>
                </c:pt>
                <c:pt idx="17">
                  <c:v>1.5768849206349203</c:v>
                </c:pt>
                <c:pt idx="18">
                  <c:v>1.5768849206349203</c:v>
                </c:pt>
                <c:pt idx="19">
                  <c:v>1.5143849206349203</c:v>
                </c:pt>
                <c:pt idx="20">
                  <c:v>1.5143849206349203</c:v>
                </c:pt>
                <c:pt idx="21">
                  <c:v>1.5143849206349203</c:v>
                </c:pt>
                <c:pt idx="22">
                  <c:v>1.5143849206349203</c:v>
                </c:pt>
                <c:pt idx="23">
                  <c:v>1.5143849206349203</c:v>
                </c:pt>
                <c:pt idx="24">
                  <c:v>1.5143849206349203</c:v>
                </c:pt>
                <c:pt idx="25">
                  <c:v>1.5143849206349203</c:v>
                </c:pt>
                <c:pt idx="26">
                  <c:v>1.5143849206349203</c:v>
                </c:pt>
                <c:pt idx="27">
                  <c:v>1.5143849206349203</c:v>
                </c:pt>
                <c:pt idx="28">
                  <c:v>1.5143849206349203</c:v>
                </c:pt>
                <c:pt idx="29">
                  <c:v>1.5143849206349203</c:v>
                </c:pt>
                <c:pt idx="30">
                  <c:v>1.5143849206349203</c:v>
                </c:pt>
                <c:pt idx="31">
                  <c:v>1.4206349206349203</c:v>
                </c:pt>
                <c:pt idx="32">
                  <c:v>1.399801587301587</c:v>
                </c:pt>
                <c:pt idx="33">
                  <c:v>1.2331349206349203</c:v>
                </c:pt>
                <c:pt idx="34">
                  <c:v>1.0039682539682535</c:v>
                </c:pt>
                <c:pt idx="35">
                  <c:v>1.0039682539682535</c:v>
                </c:pt>
                <c:pt idx="36">
                  <c:v>1.0039682539682535</c:v>
                </c:pt>
                <c:pt idx="37">
                  <c:v>0.91021825396825351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5-934A-847F-63CC56D0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Constantin!$C$79:$C$138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2.8095238095238093</c:v>
                </c:pt>
                <c:pt idx="2">
                  <c:v>2.7619047619047619</c:v>
                </c:pt>
                <c:pt idx="3">
                  <c:v>2.7142857142857144</c:v>
                </c:pt>
                <c:pt idx="4">
                  <c:v>2.666666666666667</c:v>
                </c:pt>
                <c:pt idx="5">
                  <c:v>2.6190476190476195</c:v>
                </c:pt>
                <c:pt idx="6">
                  <c:v>2.5714285714285721</c:v>
                </c:pt>
                <c:pt idx="7">
                  <c:v>2.5238095238095246</c:v>
                </c:pt>
                <c:pt idx="8">
                  <c:v>2.4761904761904772</c:v>
                </c:pt>
                <c:pt idx="9">
                  <c:v>2.4285714285714297</c:v>
                </c:pt>
                <c:pt idx="10">
                  <c:v>2.3809523809523823</c:v>
                </c:pt>
                <c:pt idx="11">
                  <c:v>2.3333333333333348</c:v>
                </c:pt>
                <c:pt idx="12">
                  <c:v>2.2857142857142874</c:v>
                </c:pt>
                <c:pt idx="13">
                  <c:v>2.2380952380952399</c:v>
                </c:pt>
                <c:pt idx="14">
                  <c:v>2.1904761904761925</c:v>
                </c:pt>
                <c:pt idx="15">
                  <c:v>2.142857142857145</c:v>
                </c:pt>
                <c:pt idx="16">
                  <c:v>2.0952380952380976</c:v>
                </c:pt>
                <c:pt idx="17">
                  <c:v>2.0476190476190501</c:v>
                </c:pt>
                <c:pt idx="18">
                  <c:v>2.0000000000000027</c:v>
                </c:pt>
                <c:pt idx="19">
                  <c:v>1.952380952380955</c:v>
                </c:pt>
                <c:pt idx="20">
                  <c:v>1.9047619047619073</c:v>
                </c:pt>
                <c:pt idx="21">
                  <c:v>1.8571428571428596</c:v>
                </c:pt>
                <c:pt idx="22">
                  <c:v>1.809523809523812</c:v>
                </c:pt>
                <c:pt idx="23">
                  <c:v>1.7619047619047643</c:v>
                </c:pt>
                <c:pt idx="24">
                  <c:v>1.7142857142857166</c:v>
                </c:pt>
                <c:pt idx="25">
                  <c:v>1.666666666666669</c:v>
                </c:pt>
                <c:pt idx="26">
                  <c:v>1.6190476190476213</c:v>
                </c:pt>
                <c:pt idx="27">
                  <c:v>1.5714285714285736</c:v>
                </c:pt>
                <c:pt idx="28">
                  <c:v>1.5238095238095259</c:v>
                </c:pt>
                <c:pt idx="29">
                  <c:v>1.4761904761904783</c:v>
                </c:pt>
                <c:pt idx="30">
                  <c:v>1.4285714285714306</c:v>
                </c:pt>
                <c:pt idx="31">
                  <c:v>1.3809523809523829</c:v>
                </c:pt>
                <c:pt idx="32">
                  <c:v>1.3333333333333353</c:v>
                </c:pt>
                <c:pt idx="33">
                  <c:v>1.2857142857142876</c:v>
                </c:pt>
                <c:pt idx="34">
                  <c:v>1.2380952380952399</c:v>
                </c:pt>
                <c:pt idx="35">
                  <c:v>1.1904761904761922</c:v>
                </c:pt>
                <c:pt idx="36">
                  <c:v>1.1428571428571446</c:v>
                </c:pt>
                <c:pt idx="37">
                  <c:v>1.0952380952380969</c:v>
                </c:pt>
                <c:pt idx="38">
                  <c:v>1.0476190476190492</c:v>
                </c:pt>
                <c:pt idx="39">
                  <c:v>1.0000000000000016</c:v>
                </c:pt>
                <c:pt idx="40">
                  <c:v>0.95238095238095388</c:v>
                </c:pt>
                <c:pt idx="41">
                  <c:v>0.90476190476190621</c:v>
                </c:pt>
                <c:pt idx="42">
                  <c:v>0.85714285714285854</c:v>
                </c:pt>
                <c:pt idx="43">
                  <c:v>0.80952380952381087</c:v>
                </c:pt>
                <c:pt idx="44">
                  <c:v>0.76190476190476319</c:v>
                </c:pt>
                <c:pt idx="45">
                  <c:v>0.71428571428571552</c:v>
                </c:pt>
                <c:pt idx="46">
                  <c:v>0.66666666666666785</c:v>
                </c:pt>
                <c:pt idx="47">
                  <c:v>0.61904761904762018</c:v>
                </c:pt>
                <c:pt idx="48">
                  <c:v>0.57142857142857251</c:v>
                </c:pt>
                <c:pt idx="49">
                  <c:v>0.52380952380952484</c:v>
                </c:pt>
                <c:pt idx="50">
                  <c:v>0.47619047619047722</c:v>
                </c:pt>
                <c:pt idx="51">
                  <c:v>0.4285714285714296</c:v>
                </c:pt>
                <c:pt idx="52">
                  <c:v>0.38095238095238199</c:v>
                </c:pt>
                <c:pt idx="53">
                  <c:v>0.33333333333333437</c:v>
                </c:pt>
                <c:pt idx="54">
                  <c:v>0.28571428571428675</c:v>
                </c:pt>
                <c:pt idx="55">
                  <c:v>0.23809523809523914</c:v>
                </c:pt>
                <c:pt idx="56">
                  <c:v>0.19047619047619152</c:v>
                </c:pt>
                <c:pt idx="57">
                  <c:v>0.1428571428571439</c:v>
                </c:pt>
                <c:pt idx="58">
                  <c:v>9.5238095238096288E-2</c:v>
                </c:pt>
                <c:pt idx="59">
                  <c:v>4.7619047619048671E-2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B048-B3F4-F4F15E944BA4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Constantin!$D$79:$D$138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2.8571428571428568</c:v>
                </c:pt>
                <c:pt idx="2">
                  <c:v>2.8571428571428568</c:v>
                </c:pt>
                <c:pt idx="3">
                  <c:v>2.8571428571428568</c:v>
                </c:pt>
                <c:pt idx="4">
                  <c:v>2.8571428571428568</c:v>
                </c:pt>
                <c:pt idx="5">
                  <c:v>2.8571428571428568</c:v>
                </c:pt>
                <c:pt idx="6">
                  <c:v>2.8571428571428568</c:v>
                </c:pt>
                <c:pt idx="7">
                  <c:v>2.8571428571428568</c:v>
                </c:pt>
                <c:pt idx="8">
                  <c:v>2.8571428571428568</c:v>
                </c:pt>
                <c:pt idx="9">
                  <c:v>2.7738095238095233</c:v>
                </c:pt>
                <c:pt idx="10">
                  <c:v>2.7738095238095233</c:v>
                </c:pt>
                <c:pt idx="11">
                  <c:v>2.7738095238095233</c:v>
                </c:pt>
                <c:pt idx="12">
                  <c:v>2.7738095238095233</c:v>
                </c:pt>
                <c:pt idx="13">
                  <c:v>2.7738095238095233</c:v>
                </c:pt>
                <c:pt idx="14">
                  <c:v>2.7738095238095233</c:v>
                </c:pt>
                <c:pt idx="15">
                  <c:v>2.7738095238095233</c:v>
                </c:pt>
                <c:pt idx="16">
                  <c:v>2.7738095238095233</c:v>
                </c:pt>
                <c:pt idx="17">
                  <c:v>2.7738095238095233</c:v>
                </c:pt>
                <c:pt idx="18">
                  <c:v>2.7738095238095233</c:v>
                </c:pt>
                <c:pt idx="19">
                  <c:v>2.5967261904761898</c:v>
                </c:pt>
                <c:pt idx="20">
                  <c:v>2.5550595238095233</c:v>
                </c:pt>
                <c:pt idx="21">
                  <c:v>2.5550595238095233</c:v>
                </c:pt>
                <c:pt idx="22">
                  <c:v>2.5550595238095233</c:v>
                </c:pt>
                <c:pt idx="23">
                  <c:v>2.5550595238095233</c:v>
                </c:pt>
                <c:pt idx="24">
                  <c:v>2.5550595238095233</c:v>
                </c:pt>
                <c:pt idx="25">
                  <c:v>2.5550595238095233</c:v>
                </c:pt>
                <c:pt idx="26">
                  <c:v>2.5550595238095233</c:v>
                </c:pt>
                <c:pt idx="27">
                  <c:v>2.5550595238095233</c:v>
                </c:pt>
                <c:pt idx="28">
                  <c:v>2.5550595238095233</c:v>
                </c:pt>
                <c:pt idx="29">
                  <c:v>2.5550595238095233</c:v>
                </c:pt>
                <c:pt idx="30">
                  <c:v>2.5550595238095233</c:v>
                </c:pt>
                <c:pt idx="31">
                  <c:v>2.5550595238095233</c:v>
                </c:pt>
                <c:pt idx="32">
                  <c:v>2.5550595238095233</c:v>
                </c:pt>
                <c:pt idx="33">
                  <c:v>2.5550595238095233</c:v>
                </c:pt>
                <c:pt idx="34">
                  <c:v>2.5550595238095233</c:v>
                </c:pt>
                <c:pt idx="35">
                  <c:v>2.5550595238095233</c:v>
                </c:pt>
                <c:pt idx="36">
                  <c:v>2.5550595238095233</c:v>
                </c:pt>
                <c:pt idx="37">
                  <c:v>2.5550595238095233</c:v>
                </c:pt>
                <c:pt idx="38">
                  <c:v>2.5550595238095233</c:v>
                </c:pt>
                <c:pt idx="39">
                  <c:v>2.5550595238095233</c:v>
                </c:pt>
                <c:pt idx="40">
                  <c:v>2.5550595238095233</c:v>
                </c:pt>
                <c:pt idx="41">
                  <c:v>2.5550595238095233</c:v>
                </c:pt>
                <c:pt idx="42">
                  <c:v>2.5550595238095233</c:v>
                </c:pt>
                <c:pt idx="43">
                  <c:v>2.5550595238095233</c:v>
                </c:pt>
                <c:pt idx="44">
                  <c:v>2.5550595238095233</c:v>
                </c:pt>
                <c:pt idx="45">
                  <c:v>2.5550595238095233</c:v>
                </c:pt>
                <c:pt idx="46">
                  <c:v>2.4300595238095233</c:v>
                </c:pt>
                <c:pt idx="47">
                  <c:v>2.4300595238095233</c:v>
                </c:pt>
                <c:pt idx="48">
                  <c:v>2.4300595238095233</c:v>
                </c:pt>
                <c:pt idx="49">
                  <c:v>2.4300595238095233</c:v>
                </c:pt>
                <c:pt idx="50">
                  <c:v>2.4300595238095233</c:v>
                </c:pt>
                <c:pt idx="51">
                  <c:v>2.4300595238095233</c:v>
                </c:pt>
                <c:pt idx="52">
                  <c:v>2.4300595238095233</c:v>
                </c:pt>
                <c:pt idx="53">
                  <c:v>2.4300595238095233</c:v>
                </c:pt>
                <c:pt idx="54">
                  <c:v>2.4300595238095233</c:v>
                </c:pt>
                <c:pt idx="55">
                  <c:v>2.4300595238095233</c:v>
                </c:pt>
                <c:pt idx="56">
                  <c:v>2.4300595238095233</c:v>
                </c:pt>
                <c:pt idx="57">
                  <c:v>2.4300595238095233</c:v>
                </c:pt>
                <c:pt idx="58">
                  <c:v>2.2217261904761898</c:v>
                </c:pt>
                <c:pt idx="59">
                  <c:v>2.2217261904761898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7-B048-B3F4-F4F15E94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Commun!$C$37:$C$74</c:f>
              <c:numCache>
                <c:formatCode>0.0</c:formatCode>
                <c:ptCount val="38"/>
                <c:pt idx="0">
                  <c:v>7.2380952380952372</c:v>
                </c:pt>
                <c:pt idx="1">
                  <c:v>7.0476190476190466</c:v>
                </c:pt>
                <c:pt idx="2">
                  <c:v>6.8571428571428559</c:v>
                </c:pt>
                <c:pt idx="3">
                  <c:v>6.6666666666666652</c:v>
                </c:pt>
                <c:pt idx="4">
                  <c:v>6.4761904761904745</c:v>
                </c:pt>
                <c:pt idx="5">
                  <c:v>6.2857142857142838</c:v>
                </c:pt>
                <c:pt idx="6">
                  <c:v>6.0952380952380931</c:v>
                </c:pt>
                <c:pt idx="7">
                  <c:v>5.9047619047619024</c:v>
                </c:pt>
                <c:pt idx="8">
                  <c:v>5.7142857142857117</c:v>
                </c:pt>
                <c:pt idx="9">
                  <c:v>5.5238095238095211</c:v>
                </c:pt>
                <c:pt idx="10">
                  <c:v>5.3333333333333304</c:v>
                </c:pt>
                <c:pt idx="11">
                  <c:v>5.1428571428571397</c:v>
                </c:pt>
                <c:pt idx="12">
                  <c:v>4.952380952380949</c:v>
                </c:pt>
                <c:pt idx="13">
                  <c:v>4.7619047619047583</c:v>
                </c:pt>
                <c:pt idx="14">
                  <c:v>4.5714285714285676</c:v>
                </c:pt>
                <c:pt idx="15">
                  <c:v>4.3809523809523769</c:v>
                </c:pt>
                <c:pt idx="16">
                  <c:v>4.1904761904761862</c:v>
                </c:pt>
                <c:pt idx="17">
                  <c:v>3.9999999999999956</c:v>
                </c:pt>
                <c:pt idx="18">
                  <c:v>3.8095238095238049</c:v>
                </c:pt>
                <c:pt idx="19">
                  <c:v>3.6190476190476142</c:v>
                </c:pt>
                <c:pt idx="20">
                  <c:v>3.4285714285714235</c:v>
                </c:pt>
                <c:pt idx="21">
                  <c:v>3.2380952380952328</c:v>
                </c:pt>
                <c:pt idx="22">
                  <c:v>3.0476190476190421</c:v>
                </c:pt>
                <c:pt idx="23">
                  <c:v>2.8571428571428514</c:v>
                </c:pt>
                <c:pt idx="24">
                  <c:v>2.6666666666666607</c:v>
                </c:pt>
                <c:pt idx="25">
                  <c:v>2.4761904761904701</c:v>
                </c:pt>
                <c:pt idx="26">
                  <c:v>2.2857142857142794</c:v>
                </c:pt>
                <c:pt idx="27">
                  <c:v>2.0952380952380887</c:v>
                </c:pt>
                <c:pt idx="28">
                  <c:v>1.9047619047618982</c:v>
                </c:pt>
                <c:pt idx="29">
                  <c:v>1.7142857142857078</c:v>
                </c:pt>
                <c:pt idx="30">
                  <c:v>1.5238095238095173</c:v>
                </c:pt>
                <c:pt idx="31">
                  <c:v>1.3333333333333268</c:v>
                </c:pt>
                <c:pt idx="32">
                  <c:v>1.1428571428571364</c:v>
                </c:pt>
                <c:pt idx="33">
                  <c:v>0.95238095238094589</c:v>
                </c:pt>
                <c:pt idx="34">
                  <c:v>0.76190476190475542</c:v>
                </c:pt>
                <c:pt idx="35">
                  <c:v>0.57142857142856496</c:v>
                </c:pt>
                <c:pt idx="36">
                  <c:v>0.38095238095237449</c:v>
                </c:pt>
                <c:pt idx="37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Commun!$D$37:$D$74</c:f>
              <c:numCache>
                <c:formatCode>0.0</c:formatCode>
                <c:ptCount val="38"/>
                <c:pt idx="0">
                  <c:v>7.2380952380952372</c:v>
                </c:pt>
                <c:pt idx="1">
                  <c:v>7.2276785714285703</c:v>
                </c:pt>
                <c:pt idx="2">
                  <c:v>7.2068452380952372</c:v>
                </c:pt>
                <c:pt idx="3">
                  <c:v>7.2068452380952372</c:v>
                </c:pt>
                <c:pt idx="4">
                  <c:v>7.1790674603174596</c:v>
                </c:pt>
                <c:pt idx="5">
                  <c:v>7.0644841269841265</c:v>
                </c:pt>
                <c:pt idx="6">
                  <c:v>7.0644841269841265</c:v>
                </c:pt>
                <c:pt idx="7">
                  <c:v>7.0644841269841265</c:v>
                </c:pt>
                <c:pt idx="8">
                  <c:v>6.9186507936507935</c:v>
                </c:pt>
                <c:pt idx="9">
                  <c:v>6.9186507936507935</c:v>
                </c:pt>
                <c:pt idx="10">
                  <c:v>6.9186507936507935</c:v>
                </c:pt>
                <c:pt idx="11">
                  <c:v>6.9186507936507935</c:v>
                </c:pt>
                <c:pt idx="12">
                  <c:v>6.7450396825396828</c:v>
                </c:pt>
                <c:pt idx="13">
                  <c:v>6.7033730158730158</c:v>
                </c:pt>
                <c:pt idx="14">
                  <c:v>6.7033730158730158</c:v>
                </c:pt>
                <c:pt idx="15">
                  <c:v>6.5853174603174605</c:v>
                </c:pt>
                <c:pt idx="16">
                  <c:v>6.0853174603174605</c:v>
                </c:pt>
                <c:pt idx="17">
                  <c:v>6.0297619047619051</c:v>
                </c:pt>
                <c:pt idx="18">
                  <c:v>6.0297619047619051</c:v>
                </c:pt>
                <c:pt idx="19">
                  <c:v>5.8422619047619051</c:v>
                </c:pt>
                <c:pt idx="20">
                  <c:v>5.8422619047619051</c:v>
                </c:pt>
                <c:pt idx="21">
                  <c:v>5.8422619047619051</c:v>
                </c:pt>
                <c:pt idx="22">
                  <c:v>5.8422619047619051</c:v>
                </c:pt>
                <c:pt idx="23">
                  <c:v>5.8422619047619051</c:v>
                </c:pt>
                <c:pt idx="24">
                  <c:v>5.8422619047619051</c:v>
                </c:pt>
                <c:pt idx="25">
                  <c:v>5.8422619047619051</c:v>
                </c:pt>
                <c:pt idx="26">
                  <c:v>5.7589285714285721</c:v>
                </c:pt>
                <c:pt idx="27">
                  <c:v>5.7589285714285721</c:v>
                </c:pt>
                <c:pt idx="28">
                  <c:v>5.7172619047619051</c:v>
                </c:pt>
                <c:pt idx="29">
                  <c:v>5.4568452380952381</c:v>
                </c:pt>
                <c:pt idx="30">
                  <c:v>5.1269841269841274</c:v>
                </c:pt>
                <c:pt idx="31">
                  <c:v>4.9499007936507944</c:v>
                </c:pt>
                <c:pt idx="32">
                  <c:v>4.9221230158730167</c:v>
                </c:pt>
                <c:pt idx="33">
                  <c:v>4.5054563492063497</c:v>
                </c:pt>
                <c:pt idx="34">
                  <c:v>4.2762896825396828</c:v>
                </c:pt>
                <c:pt idx="35">
                  <c:v>4.1200396825396828</c:v>
                </c:pt>
                <c:pt idx="36">
                  <c:v>3.9290674603174605</c:v>
                </c:pt>
                <c:pt idx="37">
                  <c:v>3.533234126984127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Constantin!$C$143:$C$169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0-3F4B-8689-8A11FE52340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Constantin!$D$143:$D$169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1.2857142857142856</c:v>
                </c:pt>
                <c:pt idx="26">
                  <c:v>1.2857142857142856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0-3F4B-8689-8A11FE52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Commun!$C$143:$C$169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Commun!$D$143:$D$169</c:f>
              <c:numCache>
                <c:formatCode>0.0</c:formatCode>
                <c:ptCount val="27"/>
                <c:pt idx="0">
                  <c:v>5.1428571428571423</c:v>
                </c:pt>
                <c:pt idx="1">
                  <c:v>5.1428571428571423</c:v>
                </c:pt>
                <c:pt idx="2">
                  <c:v>5.1428571428571423</c:v>
                </c:pt>
                <c:pt idx="3">
                  <c:v>5.1428571428571423</c:v>
                </c:pt>
                <c:pt idx="4">
                  <c:v>5.1428571428571423</c:v>
                </c:pt>
                <c:pt idx="5">
                  <c:v>5.1428571428571423</c:v>
                </c:pt>
                <c:pt idx="6">
                  <c:v>5.1428571428571423</c:v>
                </c:pt>
                <c:pt idx="7">
                  <c:v>5.1428571428571423</c:v>
                </c:pt>
                <c:pt idx="8">
                  <c:v>5.1428571428571423</c:v>
                </c:pt>
                <c:pt idx="9">
                  <c:v>5.1428571428571423</c:v>
                </c:pt>
                <c:pt idx="10">
                  <c:v>5.1428571428571423</c:v>
                </c:pt>
                <c:pt idx="11">
                  <c:v>5.1428571428571423</c:v>
                </c:pt>
                <c:pt idx="12">
                  <c:v>5.1428571428571423</c:v>
                </c:pt>
                <c:pt idx="13">
                  <c:v>5.1428571428571423</c:v>
                </c:pt>
                <c:pt idx="14">
                  <c:v>5.1428571428571423</c:v>
                </c:pt>
                <c:pt idx="15">
                  <c:v>5.1428571428571423</c:v>
                </c:pt>
                <c:pt idx="16">
                  <c:v>5.1428571428571423</c:v>
                </c:pt>
                <c:pt idx="17">
                  <c:v>5.1428571428571423</c:v>
                </c:pt>
                <c:pt idx="18">
                  <c:v>5.1428571428571423</c:v>
                </c:pt>
                <c:pt idx="19">
                  <c:v>5.1428571428571423</c:v>
                </c:pt>
                <c:pt idx="20">
                  <c:v>5.1428571428571423</c:v>
                </c:pt>
                <c:pt idx="21">
                  <c:v>5.1428571428571423</c:v>
                </c:pt>
                <c:pt idx="22">
                  <c:v>5.1428571428571423</c:v>
                </c:pt>
                <c:pt idx="23">
                  <c:v>5.1428571428571423</c:v>
                </c:pt>
                <c:pt idx="24">
                  <c:v>5.1428571428571423</c:v>
                </c:pt>
                <c:pt idx="25">
                  <c:v>5.1428571428571423</c:v>
                </c:pt>
                <c:pt idx="26">
                  <c:v>5.1428571428571423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Commun!$C$79:$C$138</c:f>
              <c:numCache>
                <c:formatCode>0.0</c:formatCode>
                <c:ptCount val="60"/>
                <c:pt idx="0">
                  <c:v>11.428571428571427</c:v>
                </c:pt>
                <c:pt idx="1">
                  <c:v>11.238095238095237</c:v>
                </c:pt>
                <c:pt idx="2">
                  <c:v>11.047619047619047</c:v>
                </c:pt>
                <c:pt idx="3">
                  <c:v>10.857142857142858</c:v>
                </c:pt>
                <c:pt idx="4">
                  <c:v>10.666666666666668</c:v>
                </c:pt>
                <c:pt idx="5">
                  <c:v>10.476190476190478</c:v>
                </c:pt>
                <c:pt idx="6">
                  <c:v>10.285714285714288</c:v>
                </c:pt>
                <c:pt idx="7">
                  <c:v>10.095238095238098</c:v>
                </c:pt>
                <c:pt idx="8">
                  <c:v>9.9047619047619087</c:v>
                </c:pt>
                <c:pt idx="9">
                  <c:v>9.7142857142857189</c:v>
                </c:pt>
                <c:pt idx="10">
                  <c:v>9.5238095238095291</c:v>
                </c:pt>
                <c:pt idx="11">
                  <c:v>9.3333333333333393</c:v>
                </c:pt>
                <c:pt idx="12">
                  <c:v>9.1428571428571495</c:v>
                </c:pt>
                <c:pt idx="13">
                  <c:v>8.9523809523809597</c:v>
                </c:pt>
                <c:pt idx="14">
                  <c:v>8.7619047619047699</c:v>
                </c:pt>
                <c:pt idx="15">
                  <c:v>8.5714285714285801</c:v>
                </c:pt>
                <c:pt idx="16">
                  <c:v>8.3809523809523903</c:v>
                </c:pt>
                <c:pt idx="17">
                  <c:v>8.1904761904762005</c:v>
                </c:pt>
                <c:pt idx="18">
                  <c:v>8.0000000000000107</c:v>
                </c:pt>
                <c:pt idx="19">
                  <c:v>7.80952380952382</c:v>
                </c:pt>
                <c:pt idx="20">
                  <c:v>7.6190476190476293</c:v>
                </c:pt>
                <c:pt idx="21">
                  <c:v>7.4285714285714386</c:v>
                </c:pt>
                <c:pt idx="22">
                  <c:v>7.2380952380952479</c:v>
                </c:pt>
                <c:pt idx="23">
                  <c:v>7.0476190476190572</c:v>
                </c:pt>
                <c:pt idx="24">
                  <c:v>6.8571428571428665</c:v>
                </c:pt>
                <c:pt idx="25">
                  <c:v>6.6666666666666758</c:v>
                </c:pt>
                <c:pt idx="26">
                  <c:v>6.4761904761904852</c:v>
                </c:pt>
                <c:pt idx="27">
                  <c:v>6.2857142857142945</c:v>
                </c:pt>
                <c:pt idx="28">
                  <c:v>6.0952380952381038</c:v>
                </c:pt>
                <c:pt idx="29">
                  <c:v>5.9047619047619131</c:v>
                </c:pt>
                <c:pt idx="30">
                  <c:v>5.7142857142857224</c:v>
                </c:pt>
                <c:pt idx="31">
                  <c:v>5.5238095238095317</c:v>
                </c:pt>
                <c:pt idx="32">
                  <c:v>5.333333333333341</c:v>
                </c:pt>
                <c:pt idx="33">
                  <c:v>5.1428571428571503</c:v>
                </c:pt>
                <c:pt idx="34">
                  <c:v>4.9523809523809597</c:v>
                </c:pt>
                <c:pt idx="35">
                  <c:v>4.761904761904769</c:v>
                </c:pt>
                <c:pt idx="36">
                  <c:v>4.5714285714285783</c:v>
                </c:pt>
                <c:pt idx="37">
                  <c:v>4.3809523809523876</c:v>
                </c:pt>
                <c:pt idx="38">
                  <c:v>4.1904761904761969</c:v>
                </c:pt>
                <c:pt idx="39">
                  <c:v>4.0000000000000062</c:v>
                </c:pt>
                <c:pt idx="40">
                  <c:v>3.8095238095238155</c:v>
                </c:pt>
                <c:pt idx="41">
                  <c:v>3.6190476190476248</c:v>
                </c:pt>
                <c:pt idx="42">
                  <c:v>3.4285714285714342</c:v>
                </c:pt>
                <c:pt idx="43">
                  <c:v>3.2380952380952435</c:v>
                </c:pt>
                <c:pt idx="44">
                  <c:v>3.0476190476190528</c:v>
                </c:pt>
                <c:pt idx="45">
                  <c:v>2.8571428571428621</c:v>
                </c:pt>
                <c:pt idx="46">
                  <c:v>2.6666666666666714</c:v>
                </c:pt>
                <c:pt idx="47">
                  <c:v>2.4761904761904807</c:v>
                </c:pt>
                <c:pt idx="48">
                  <c:v>2.28571428571429</c:v>
                </c:pt>
                <c:pt idx="49">
                  <c:v>2.0952380952380993</c:v>
                </c:pt>
                <c:pt idx="50">
                  <c:v>1.9047619047619089</c:v>
                </c:pt>
                <c:pt idx="51">
                  <c:v>1.7142857142857184</c:v>
                </c:pt>
                <c:pt idx="52">
                  <c:v>1.5238095238095279</c:v>
                </c:pt>
                <c:pt idx="53">
                  <c:v>1.3333333333333375</c:v>
                </c:pt>
                <c:pt idx="54">
                  <c:v>1.142857142857147</c:v>
                </c:pt>
                <c:pt idx="55">
                  <c:v>0.95238095238095655</c:v>
                </c:pt>
                <c:pt idx="56">
                  <c:v>0.76190476190476608</c:v>
                </c:pt>
                <c:pt idx="57">
                  <c:v>0.57142857142857562</c:v>
                </c:pt>
                <c:pt idx="58">
                  <c:v>0.38095238095238515</c:v>
                </c:pt>
                <c:pt idx="59">
                  <c:v>0.19047619047619468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Commun!$D$79:$D$138</c:f>
              <c:numCache>
                <c:formatCode>0.0</c:formatCode>
                <c:ptCount val="60"/>
                <c:pt idx="0">
                  <c:v>11.386904761904761</c:v>
                </c:pt>
                <c:pt idx="1">
                  <c:v>11.366071428571427</c:v>
                </c:pt>
                <c:pt idx="2">
                  <c:v>11.362599206349206</c:v>
                </c:pt>
                <c:pt idx="3">
                  <c:v>11.362599206349206</c:v>
                </c:pt>
                <c:pt idx="4">
                  <c:v>11.362599206349206</c:v>
                </c:pt>
                <c:pt idx="5">
                  <c:v>11.331349206349206</c:v>
                </c:pt>
                <c:pt idx="6">
                  <c:v>11.220238095238095</c:v>
                </c:pt>
                <c:pt idx="7">
                  <c:v>11.220238095238095</c:v>
                </c:pt>
                <c:pt idx="8">
                  <c:v>11.220238095238095</c:v>
                </c:pt>
                <c:pt idx="9">
                  <c:v>11.126488095238095</c:v>
                </c:pt>
                <c:pt idx="10">
                  <c:v>11.126488095238095</c:v>
                </c:pt>
                <c:pt idx="11">
                  <c:v>11.126488095238095</c:v>
                </c:pt>
                <c:pt idx="12">
                  <c:v>11.063988095238095</c:v>
                </c:pt>
                <c:pt idx="13">
                  <c:v>11.063988095238095</c:v>
                </c:pt>
                <c:pt idx="14">
                  <c:v>10.942460317460316</c:v>
                </c:pt>
                <c:pt idx="15">
                  <c:v>10.942460317460316</c:v>
                </c:pt>
                <c:pt idx="16">
                  <c:v>10.584821428571427</c:v>
                </c:pt>
                <c:pt idx="17">
                  <c:v>10.522321428571427</c:v>
                </c:pt>
                <c:pt idx="18">
                  <c:v>10.470238095238093</c:v>
                </c:pt>
                <c:pt idx="19">
                  <c:v>9.9146825396825378</c:v>
                </c:pt>
                <c:pt idx="20">
                  <c:v>9.8521825396825378</c:v>
                </c:pt>
                <c:pt idx="21">
                  <c:v>9.8244047619047592</c:v>
                </c:pt>
                <c:pt idx="22">
                  <c:v>9.8244047619047592</c:v>
                </c:pt>
                <c:pt idx="23">
                  <c:v>9.8209325396825378</c:v>
                </c:pt>
                <c:pt idx="24">
                  <c:v>9.8209325396825378</c:v>
                </c:pt>
                <c:pt idx="25">
                  <c:v>9.8209325396825378</c:v>
                </c:pt>
                <c:pt idx="26">
                  <c:v>9.8174603174603163</c:v>
                </c:pt>
                <c:pt idx="27">
                  <c:v>9.8174603174603163</c:v>
                </c:pt>
                <c:pt idx="28">
                  <c:v>9.8174603174603163</c:v>
                </c:pt>
                <c:pt idx="29">
                  <c:v>9.8174603174603163</c:v>
                </c:pt>
                <c:pt idx="30">
                  <c:v>9.8174603174603163</c:v>
                </c:pt>
                <c:pt idx="31">
                  <c:v>9.8174603174603163</c:v>
                </c:pt>
                <c:pt idx="32">
                  <c:v>9.8174603174603163</c:v>
                </c:pt>
                <c:pt idx="33">
                  <c:v>9.8174603174603163</c:v>
                </c:pt>
                <c:pt idx="34">
                  <c:v>9.8174603174603163</c:v>
                </c:pt>
                <c:pt idx="35">
                  <c:v>9.8174603174603163</c:v>
                </c:pt>
                <c:pt idx="36">
                  <c:v>9.8174603174603163</c:v>
                </c:pt>
                <c:pt idx="37">
                  <c:v>9.8174603174603163</c:v>
                </c:pt>
                <c:pt idx="38">
                  <c:v>9.8174603174603163</c:v>
                </c:pt>
                <c:pt idx="39">
                  <c:v>9.8174603174603163</c:v>
                </c:pt>
                <c:pt idx="40">
                  <c:v>9.8174603174603163</c:v>
                </c:pt>
                <c:pt idx="41">
                  <c:v>9.8174603174603163</c:v>
                </c:pt>
                <c:pt idx="42">
                  <c:v>9.8174603174603163</c:v>
                </c:pt>
                <c:pt idx="43">
                  <c:v>9.8174603174603163</c:v>
                </c:pt>
                <c:pt idx="44">
                  <c:v>9.8174603174603163</c:v>
                </c:pt>
                <c:pt idx="45">
                  <c:v>9.8174603174603163</c:v>
                </c:pt>
                <c:pt idx="46">
                  <c:v>9.5674603174603163</c:v>
                </c:pt>
                <c:pt idx="47">
                  <c:v>9.5327380952380949</c:v>
                </c:pt>
                <c:pt idx="48">
                  <c:v>9.5327380952380949</c:v>
                </c:pt>
                <c:pt idx="49">
                  <c:v>9.5327380952380949</c:v>
                </c:pt>
                <c:pt idx="50">
                  <c:v>9.4285714285714288</c:v>
                </c:pt>
                <c:pt idx="51">
                  <c:v>9.3869047619047628</c:v>
                </c:pt>
                <c:pt idx="52">
                  <c:v>9.3869047619047628</c:v>
                </c:pt>
                <c:pt idx="53">
                  <c:v>9.3869047619047628</c:v>
                </c:pt>
                <c:pt idx="54">
                  <c:v>9.3869047619047628</c:v>
                </c:pt>
                <c:pt idx="55">
                  <c:v>9.3869047619047628</c:v>
                </c:pt>
                <c:pt idx="56">
                  <c:v>9.3869047619047628</c:v>
                </c:pt>
                <c:pt idx="57">
                  <c:v>9.3869047619047628</c:v>
                </c:pt>
                <c:pt idx="58">
                  <c:v>9.1021825396825413</c:v>
                </c:pt>
                <c:pt idx="59">
                  <c:v>9.1021825396825413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Angela!$C$3:$C$32</c:f>
              <c:numCache>
                <c:formatCode>0.0</c:formatCode>
                <c:ptCount val="30"/>
                <c:pt idx="0">
                  <c:v>1.4285714285714284</c:v>
                </c:pt>
                <c:pt idx="1">
                  <c:v>1.3809523809523807</c:v>
                </c:pt>
                <c:pt idx="2">
                  <c:v>1.333333333333333</c:v>
                </c:pt>
                <c:pt idx="3">
                  <c:v>1.2857142857142854</c:v>
                </c:pt>
                <c:pt idx="4">
                  <c:v>1.2380952380952377</c:v>
                </c:pt>
                <c:pt idx="5">
                  <c:v>1.19047619047619</c:v>
                </c:pt>
                <c:pt idx="6">
                  <c:v>1.1428571428571423</c:v>
                </c:pt>
                <c:pt idx="7">
                  <c:v>1.0952380952380947</c:v>
                </c:pt>
                <c:pt idx="8">
                  <c:v>1.047619047619047</c:v>
                </c:pt>
                <c:pt idx="9">
                  <c:v>0.99999999999999933</c:v>
                </c:pt>
                <c:pt idx="10">
                  <c:v>0.95238095238095166</c:v>
                </c:pt>
                <c:pt idx="11">
                  <c:v>0.90476190476190399</c:v>
                </c:pt>
                <c:pt idx="12">
                  <c:v>0.85714285714285632</c:v>
                </c:pt>
                <c:pt idx="13">
                  <c:v>0.80952380952380865</c:v>
                </c:pt>
                <c:pt idx="14">
                  <c:v>0.76190476190476097</c:v>
                </c:pt>
                <c:pt idx="15">
                  <c:v>0.7142857142857133</c:v>
                </c:pt>
                <c:pt idx="16">
                  <c:v>0.66666666666666563</c:v>
                </c:pt>
                <c:pt idx="17">
                  <c:v>0.61904761904761796</c:v>
                </c:pt>
                <c:pt idx="18">
                  <c:v>0.57142857142857029</c:v>
                </c:pt>
                <c:pt idx="19">
                  <c:v>0.52380952380952261</c:v>
                </c:pt>
                <c:pt idx="20">
                  <c:v>0.476190476190475</c:v>
                </c:pt>
                <c:pt idx="21">
                  <c:v>0.42857142857142738</c:v>
                </c:pt>
                <c:pt idx="22">
                  <c:v>0.38095238095237977</c:v>
                </c:pt>
                <c:pt idx="23">
                  <c:v>0.33333333333333215</c:v>
                </c:pt>
                <c:pt idx="24">
                  <c:v>0.28571428571428453</c:v>
                </c:pt>
                <c:pt idx="25">
                  <c:v>0.23809523809523692</c:v>
                </c:pt>
                <c:pt idx="26">
                  <c:v>0.1904761904761893</c:v>
                </c:pt>
                <c:pt idx="27">
                  <c:v>0.14285714285714168</c:v>
                </c:pt>
                <c:pt idx="28">
                  <c:v>9.5238095238094067E-2</c:v>
                </c:pt>
                <c:pt idx="29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Angela!$D$3:$D$32</c:f>
              <c:numCache>
                <c:formatCode>0.0</c:formatCode>
                <c:ptCount val="30"/>
                <c:pt idx="0">
                  <c:v>1.3799603174603172</c:v>
                </c:pt>
                <c:pt idx="1">
                  <c:v>1.3799603174603172</c:v>
                </c:pt>
                <c:pt idx="2">
                  <c:v>1.3799603174603172</c:v>
                </c:pt>
                <c:pt idx="3">
                  <c:v>1.327876984126984</c:v>
                </c:pt>
                <c:pt idx="4">
                  <c:v>1.3000992063492063</c:v>
                </c:pt>
                <c:pt idx="5">
                  <c:v>1.2931547619047619</c:v>
                </c:pt>
                <c:pt idx="6">
                  <c:v>1.2931547619047619</c:v>
                </c:pt>
                <c:pt idx="7">
                  <c:v>1.2514880952380951</c:v>
                </c:pt>
                <c:pt idx="8">
                  <c:v>1.2098214285714284</c:v>
                </c:pt>
                <c:pt idx="9">
                  <c:v>1.1612103174603172</c:v>
                </c:pt>
                <c:pt idx="10">
                  <c:v>1.1612103174603172</c:v>
                </c:pt>
                <c:pt idx="11">
                  <c:v>1.1160714285714284</c:v>
                </c:pt>
                <c:pt idx="12">
                  <c:v>1.1160714285714284</c:v>
                </c:pt>
                <c:pt idx="13">
                  <c:v>1.1160714285714284</c:v>
                </c:pt>
                <c:pt idx="14">
                  <c:v>1.1160714285714284</c:v>
                </c:pt>
                <c:pt idx="15">
                  <c:v>1.1160714285714284</c:v>
                </c:pt>
                <c:pt idx="16">
                  <c:v>1.1160714285714284</c:v>
                </c:pt>
                <c:pt idx="17">
                  <c:v>1.1160714285714284</c:v>
                </c:pt>
                <c:pt idx="18">
                  <c:v>1.0882936507936507</c:v>
                </c:pt>
                <c:pt idx="19">
                  <c:v>1.0882936507936507</c:v>
                </c:pt>
                <c:pt idx="20">
                  <c:v>1.0674603174603174</c:v>
                </c:pt>
                <c:pt idx="21">
                  <c:v>0.93204365079365081</c:v>
                </c:pt>
                <c:pt idx="22">
                  <c:v>0.93204365079365081</c:v>
                </c:pt>
                <c:pt idx="23">
                  <c:v>0.86954365079365081</c:v>
                </c:pt>
                <c:pt idx="24">
                  <c:v>0.82787698412698418</c:v>
                </c:pt>
                <c:pt idx="25">
                  <c:v>0.69593253968253976</c:v>
                </c:pt>
                <c:pt idx="26">
                  <c:v>0.59176587301587313</c:v>
                </c:pt>
                <c:pt idx="27">
                  <c:v>0.59176587301587313</c:v>
                </c:pt>
                <c:pt idx="28">
                  <c:v>0.53621031746031755</c:v>
                </c:pt>
                <c:pt idx="29">
                  <c:v>0.49454365079365087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Angela!$C$37:$C$74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F347-8C0C-99673647C2D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Angela!$D$37:$D$74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1.8095238095238093</c:v>
                </c:pt>
                <c:pt idx="2">
                  <c:v>1.7886904761904761</c:v>
                </c:pt>
                <c:pt idx="3">
                  <c:v>1.7886904761904761</c:v>
                </c:pt>
                <c:pt idx="4">
                  <c:v>1.7748015873015872</c:v>
                </c:pt>
                <c:pt idx="5">
                  <c:v>1.7331349206349205</c:v>
                </c:pt>
                <c:pt idx="6">
                  <c:v>1.7331349206349205</c:v>
                </c:pt>
                <c:pt idx="7">
                  <c:v>1.7331349206349205</c:v>
                </c:pt>
                <c:pt idx="8">
                  <c:v>1.6602182539682537</c:v>
                </c:pt>
                <c:pt idx="9">
                  <c:v>1.6602182539682537</c:v>
                </c:pt>
                <c:pt idx="10">
                  <c:v>1.6602182539682537</c:v>
                </c:pt>
                <c:pt idx="11">
                  <c:v>1.6602182539682537</c:v>
                </c:pt>
                <c:pt idx="12">
                  <c:v>1.5768849206349205</c:v>
                </c:pt>
                <c:pt idx="13">
                  <c:v>1.5768849206349205</c:v>
                </c:pt>
                <c:pt idx="14">
                  <c:v>1.5768849206349205</c:v>
                </c:pt>
                <c:pt idx="15">
                  <c:v>1.5248015873015872</c:v>
                </c:pt>
                <c:pt idx="16">
                  <c:v>1.4206349206349205</c:v>
                </c:pt>
                <c:pt idx="17">
                  <c:v>1.4102182539682537</c:v>
                </c:pt>
                <c:pt idx="18">
                  <c:v>1.4102182539682537</c:v>
                </c:pt>
                <c:pt idx="19">
                  <c:v>1.368551587301587</c:v>
                </c:pt>
                <c:pt idx="20">
                  <c:v>1.368551587301587</c:v>
                </c:pt>
                <c:pt idx="21">
                  <c:v>1.368551587301587</c:v>
                </c:pt>
                <c:pt idx="22">
                  <c:v>1.368551587301587</c:v>
                </c:pt>
                <c:pt idx="23">
                  <c:v>1.368551587301587</c:v>
                </c:pt>
                <c:pt idx="24">
                  <c:v>1.368551587301587</c:v>
                </c:pt>
                <c:pt idx="25">
                  <c:v>1.368551587301587</c:v>
                </c:pt>
                <c:pt idx="26">
                  <c:v>1.3477182539682537</c:v>
                </c:pt>
                <c:pt idx="27">
                  <c:v>1.3477182539682537</c:v>
                </c:pt>
                <c:pt idx="28">
                  <c:v>1.306051587301587</c:v>
                </c:pt>
                <c:pt idx="29">
                  <c:v>1.118551587301587</c:v>
                </c:pt>
                <c:pt idx="30">
                  <c:v>1.024801587301587</c:v>
                </c:pt>
                <c:pt idx="31">
                  <c:v>1.024801587301587</c:v>
                </c:pt>
                <c:pt idx="32">
                  <c:v>1.0178571428571426</c:v>
                </c:pt>
                <c:pt idx="33">
                  <c:v>0.9345238095238092</c:v>
                </c:pt>
                <c:pt idx="34">
                  <c:v>0.9345238095238092</c:v>
                </c:pt>
                <c:pt idx="35">
                  <c:v>0.91369047619047583</c:v>
                </c:pt>
                <c:pt idx="36">
                  <c:v>0.8720238095238092</c:v>
                </c:pt>
                <c:pt idx="37">
                  <c:v>0.7782738095238092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F347-8C0C-99673647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Angela!$C$79:$C$138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2.8095238095238093</c:v>
                </c:pt>
                <c:pt idx="2">
                  <c:v>2.7619047619047619</c:v>
                </c:pt>
                <c:pt idx="3">
                  <c:v>2.7142857142857144</c:v>
                </c:pt>
                <c:pt idx="4">
                  <c:v>2.666666666666667</c:v>
                </c:pt>
                <c:pt idx="5">
                  <c:v>2.6190476190476195</c:v>
                </c:pt>
                <c:pt idx="6">
                  <c:v>2.5714285714285721</c:v>
                </c:pt>
                <c:pt idx="7">
                  <c:v>2.5238095238095246</c:v>
                </c:pt>
                <c:pt idx="8">
                  <c:v>2.4761904761904772</c:v>
                </c:pt>
                <c:pt idx="9">
                  <c:v>2.4285714285714297</c:v>
                </c:pt>
                <c:pt idx="10">
                  <c:v>2.3809523809523823</c:v>
                </c:pt>
                <c:pt idx="11">
                  <c:v>2.3333333333333348</c:v>
                </c:pt>
                <c:pt idx="12">
                  <c:v>2.2857142857142874</c:v>
                </c:pt>
                <c:pt idx="13">
                  <c:v>2.2380952380952399</c:v>
                </c:pt>
                <c:pt idx="14">
                  <c:v>2.1904761904761925</c:v>
                </c:pt>
                <c:pt idx="15">
                  <c:v>2.142857142857145</c:v>
                </c:pt>
                <c:pt idx="16">
                  <c:v>2.0952380952380976</c:v>
                </c:pt>
                <c:pt idx="17">
                  <c:v>2.0476190476190501</c:v>
                </c:pt>
                <c:pt idx="18">
                  <c:v>2.0000000000000027</c:v>
                </c:pt>
                <c:pt idx="19">
                  <c:v>1.952380952380955</c:v>
                </c:pt>
                <c:pt idx="20">
                  <c:v>1.9047619047619073</c:v>
                </c:pt>
                <c:pt idx="21">
                  <c:v>1.8571428571428596</c:v>
                </c:pt>
                <c:pt idx="22">
                  <c:v>1.809523809523812</c:v>
                </c:pt>
                <c:pt idx="23">
                  <c:v>1.7619047619047643</c:v>
                </c:pt>
                <c:pt idx="24">
                  <c:v>1.7142857142857166</c:v>
                </c:pt>
                <c:pt idx="25">
                  <c:v>1.666666666666669</c:v>
                </c:pt>
                <c:pt idx="26">
                  <c:v>1.6190476190476213</c:v>
                </c:pt>
                <c:pt idx="27">
                  <c:v>1.5714285714285736</c:v>
                </c:pt>
                <c:pt idx="28">
                  <c:v>1.5238095238095259</c:v>
                </c:pt>
                <c:pt idx="29">
                  <c:v>1.4761904761904783</c:v>
                </c:pt>
                <c:pt idx="30">
                  <c:v>1.4285714285714306</c:v>
                </c:pt>
                <c:pt idx="31">
                  <c:v>1.3809523809523829</c:v>
                </c:pt>
                <c:pt idx="32">
                  <c:v>1.3333333333333353</c:v>
                </c:pt>
                <c:pt idx="33">
                  <c:v>1.2857142857142876</c:v>
                </c:pt>
                <c:pt idx="34">
                  <c:v>1.2380952380952399</c:v>
                </c:pt>
                <c:pt idx="35">
                  <c:v>1.1904761904761922</c:v>
                </c:pt>
                <c:pt idx="36">
                  <c:v>1.1428571428571446</c:v>
                </c:pt>
                <c:pt idx="37">
                  <c:v>1.0952380952380969</c:v>
                </c:pt>
                <c:pt idx="38">
                  <c:v>1.0476190476190492</c:v>
                </c:pt>
                <c:pt idx="39">
                  <c:v>1.0000000000000016</c:v>
                </c:pt>
                <c:pt idx="40">
                  <c:v>0.95238095238095388</c:v>
                </c:pt>
                <c:pt idx="41">
                  <c:v>0.90476190476190621</c:v>
                </c:pt>
                <c:pt idx="42">
                  <c:v>0.85714285714285854</c:v>
                </c:pt>
                <c:pt idx="43">
                  <c:v>0.80952380952381087</c:v>
                </c:pt>
                <c:pt idx="44">
                  <c:v>0.76190476190476319</c:v>
                </c:pt>
                <c:pt idx="45">
                  <c:v>0.71428571428571552</c:v>
                </c:pt>
                <c:pt idx="46">
                  <c:v>0.66666666666666785</c:v>
                </c:pt>
                <c:pt idx="47">
                  <c:v>0.61904761904762018</c:v>
                </c:pt>
                <c:pt idx="48">
                  <c:v>0.57142857142857251</c:v>
                </c:pt>
                <c:pt idx="49">
                  <c:v>0.52380952380952484</c:v>
                </c:pt>
                <c:pt idx="50">
                  <c:v>0.47619047619047722</c:v>
                </c:pt>
                <c:pt idx="51">
                  <c:v>0.4285714285714296</c:v>
                </c:pt>
                <c:pt idx="52">
                  <c:v>0.38095238095238199</c:v>
                </c:pt>
                <c:pt idx="53">
                  <c:v>0.33333333333333437</c:v>
                </c:pt>
                <c:pt idx="54">
                  <c:v>0.28571428571428675</c:v>
                </c:pt>
                <c:pt idx="55">
                  <c:v>0.23809523809523914</c:v>
                </c:pt>
                <c:pt idx="56">
                  <c:v>0.19047619047619152</c:v>
                </c:pt>
                <c:pt idx="57">
                  <c:v>0.1428571428571439</c:v>
                </c:pt>
                <c:pt idx="58">
                  <c:v>9.5238095238096288E-2</c:v>
                </c:pt>
                <c:pt idx="59">
                  <c:v>4.7619047619048671E-2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7-B646-878F-626DEC5E2719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Angela!$B$79:$B$138</c:f>
              <c:numCache>
                <c:formatCode>m/d/yy</c:formatCode>
                <c:ptCount val="6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  <c:pt idx="49">
                  <c:v>44576</c:v>
                </c:pt>
                <c:pt idx="50">
                  <c:v>44577</c:v>
                </c:pt>
                <c:pt idx="51">
                  <c:v>44578</c:v>
                </c:pt>
                <c:pt idx="52">
                  <c:v>44579</c:v>
                </c:pt>
                <c:pt idx="53">
                  <c:v>44580</c:v>
                </c:pt>
                <c:pt idx="54">
                  <c:v>44581</c:v>
                </c:pt>
                <c:pt idx="55">
                  <c:v>44582</c:v>
                </c:pt>
                <c:pt idx="56">
                  <c:v>44583</c:v>
                </c:pt>
                <c:pt idx="57">
                  <c:v>44584</c:v>
                </c:pt>
                <c:pt idx="58">
                  <c:v>44585</c:v>
                </c:pt>
                <c:pt idx="59">
                  <c:v>44586</c:v>
                </c:pt>
              </c:numCache>
            </c:numRef>
          </c:cat>
          <c:val>
            <c:numRef>
              <c:f>Angela!$D$79:$D$138</c:f>
              <c:numCache>
                <c:formatCode>0.0</c:formatCode>
                <c:ptCount val="60"/>
                <c:pt idx="0">
                  <c:v>2.8571428571428568</c:v>
                </c:pt>
                <c:pt idx="1">
                  <c:v>2.8363095238095233</c:v>
                </c:pt>
                <c:pt idx="2">
                  <c:v>2.8363095238095233</c:v>
                </c:pt>
                <c:pt idx="3">
                  <c:v>2.8363095238095233</c:v>
                </c:pt>
                <c:pt idx="4">
                  <c:v>2.8363095238095233</c:v>
                </c:pt>
                <c:pt idx="5">
                  <c:v>2.8363095238095233</c:v>
                </c:pt>
                <c:pt idx="6">
                  <c:v>2.8363095238095233</c:v>
                </c:pt>
                <c:pt idx="7">
                  <c:v>2.8363095238095233</c:v>
                </c:pt>
                <c:pt idx="8">
                  <c:v>2.8363095238095233</c:v>
                </c:pt>
                <c:pt idx="9">
                  <c:v>2.7529761904761898</c:v>
                </c:pt>
                <c:pt idx="10">
                  <c:v>2.7529761904761898</c:v>
                </c:pt>
                <c:pt idx="11">
                  <c:v>2.7529761904761898</c:v>
                </c:pt>
                <c:pt idx="12">
                  <c:v>2.7529761904761898</c:v>
                </c:pt>
                <c:pt idx="13">
                  <c:v>2.7529761904761898</c:v>
                </c:pt>
                <c:pt idx="14">
                  <c:v>2.7529761904761898</c:v>
                </c:pt>
                <c:pt idx="15">
                  <c:v>2.7529761904761898</c:v>
                </c:pt>
                <c:pt idx="16">
                  <c:v>2.5793650793650786</c:v>
                </c:pt>
                <c:pt idx="17">
                  <c:v>2.5168650793650786</c:v>
                </c:pt>
                <c:pt idx="18">
                  <c:v>2.4647817460317452</c:v>
                </c:pt>
                <c:pt idx="19">
                  <c:v>2.4404761904761898</c:v>
                </c:pt>
                <c:pt idx="20">
                  <c:v>2.3779761904761898</c:v>
                </c:pt>
                <c:pt idx="21">
                  <c:v>2.3710317460317452</c:v>
                </c:pt>
                <c:pt idx="22">
                  <c:v>2.3710317460317452</c:v>
                </c:pt>
                <c:pt idx="23">
                  <c:v>2.3710317460317452</c:v>
                </c:pt>
                <c:pt idx="24">
                  <c:v>2.3710317460317452</c:v>
                </c:pt>
                <c:pt idx="25">
                  <c:v>2.3710317460317452</c:v>
                </c:pt>
                <c:pt idx="26">
                  <c:v>2.3710317460317452</c:v>
                </c:pt>
                <c:pt idx="27">
                  <c:v>2.3710317460317452</c:v>
                </c:pt>
                <c:pt idx="28">
                  <c:v>2.3710317460317452</c:v>
                </c:pt>
                <c:pt idx="29">
                  <c:v>2.3710317460317452</c:v>
                </c:pt>
                <c:pt idx="30">
                  <c:v>2.3710317460317452</c:v>
                </c:pt>
                <c:pt idx="31">
                  <c:v>2.3710317460317452</c:v>
                </c:pt>
                <c:pt idx="32">
                  <c:v>2.3710317460317452</c:v>
                </c:pt>
                <c:pt idx="33">
                  <c:v>2.3710317460317452</c:v>
                </c:pt>
                <c:pt idx="34">
                  <c:v>2.3710317460317452</c:v>
                </c:pt>
                <c:pt idx="35">
                  <c:v>2.3710317460317452</c:v>
                </c:pt>
                <c:pt idx="36">
                  <c:v>2.3710317460317452</c:v>
                </c:pt>
                <c:pt idx="37">
                  <c:v>2.3710317460317452</c:v>
                </c:pt>
                <c:pt idx="38">
                  <c:v>2.3710317460317452</c:v>
                </c:pt>
                <c:pt idx="39">
                  <c:v>2.3710317460317452</c:v>
                </c:pt>
                <c:pt idx="40">
                  <c:v>2.3710317460317452</c:v>
                </c:pt>
                <c:pt idx="41">
                  <c:v>2.3710317460317452</c:v>
                </c:pt>
                <c:pt idx="42">
                  <c:v>2.3710317460317452</c:v>
                </c:pt>
                <c:pt idx="43">
                  <c:v>2.3710317460317452</c:v>
                </c:pt>
                <c:pt idx="44">
                  <c:v>2.3710317460317452</c:v>
                </c:pt>
                <c:pt idx="45">
                  <c:v>2.3710317460317452</c:v>
                </c:pt>
                <c:pt idx="46">
                  <c:v>2.3710317460317452</c:v>
                </c:pt>
                <c:pt idx="47">
                  <c:v>2.3710317460317452</c:v>
                </c:pt>
                <c:pt idx="48">
                  <c:v>2.3710317460317452</c:v>
                </c:pt>
                <c:pt idx="49">
                  <c:v>2.3710317460317452</c:v>
                </c:pt>
                <c:pt idx="50">
                  <c:v>2.3710317460317452</c:v>
                </c:pt>
                <c:pt idx="51">
                  <c:v>2.3710317460317452</c:v>
                </c:pt>
                <c:pt idx="52">
                  <c:v>2.3710317460317452</c:v>
                </c:pt>
                <c:pt idx="53">
                  <c:v>2.3710317460317452</c:v>
                </c:pt>
                <c:pt idx="54">
                  <c:v>2.3710317460317452</c:v>
                </c:pt>
                <c:pt idx="55">
                  <c:v>2.3710317460317452</c:v>
                </c:pt>
                <c:pt idx="56">
                  <c:v>2.3710317460317452</c:v>
                </c:pt>
                <c:pt idx="57">
                  <c:v>2.3710317460317452</c:v>
                </c:pt>
                <c:pt idx="58">
                  <c:v>2.3085317460317452</c:v>
                </c:pt>
                <c:pt idx="59">
                  <c:v>2.3085317460317452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7-B646-878F-626DEC5E2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Angela!$C$143:$C$169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8-F642-A4B4-2F0A5D66EDD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Angela!$B$143:$B$169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Angela!$D$143:$D$169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1.2857142857142856</c:v>
                </c:pt>
                <c:pt idx="26">
                  <c:v>1.2857142857142856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8-F642-A4B4-2F0A5D66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Aurelie!$C$3:$C$32</c:f>
              <c:numCache>
                <c:formatCode>0.0</c:formatCode>
                <c:ptCount val="30"/>
                <c:pt idx="0">
                  <c:v>1.4285714285714284</c:v>
                </c:pt>
                <c:pt idx="1">
                  <c:v>1.3809523809523807</c:v>
                </c:pt>
                <c:pt idx="2">
                  <c:v>1.333333333333333</c:v>
                </c:pt>
                <c:pt idx="3">
                  <c:v>1.2857142857142854</c:v>
                </c:pt>
                <c:pt idx="4">
                  <c:v>1.2380952380952377</c:v>
                </c:pt>
                <c:pt idx="5">
                  <c:v>1.19047619047619</c:v>
                </c:pt>
                <c:pt idx="6">
                  <c:v>1.1428571428571423</c:v>
                </c:pt>
                <c:pt idx="7">
                  <c:v>1.0952380952380947</c:v>
                </c:pt>
                <c:pt idx="8">
                  <c:v>1.047619047619047</c:v>
                </c:pt>
                <c:pt idx="9">
                  <c:v>0.99999999999999933</c:v>
                </c:pt>
                <c:pt idx="10">
                  <c:v>0.95238095238095166</c:v>
                </c:pt>
                <c:pt idx="11">
                  <c:v>0.90476190476190399</c:v>
                </c:pt>
                <c:pt idx="12">
                  <c:v>0.85714285714285632</c:v>
                </c:pt>
                <c:pt idx="13">
                  <c:v>0.80952380952380865</c:v>
                </c:pt>
                <c:pt idx="14">
                  <c:v>0.76190476190476097</c:v>
                </c:pt>
                <c:pt idx="15">
                  <c:v>0.7142857142857133</c:v>
                </c:pt>
                <c:pt idx="16">
                  <c:v>0.66666666666666563</c:v>
                </c:pt>
                <c:pt idx="17">
                  <c:v>0.61904761904761796</c:v>
                </c:pt>
                <c:pt idx="18">
                  <c:v>0.57142857142857029</c:v>
                </c:pt>
                <c:pt idx="19">
                  <c:v>0.52380952380952261</c:v>
                </c:pt>
                <c:pt idx="20">
                  <c:v>0.476190476190475</c:v>
                </c:pt>
                <c:pt idx="21">
                  <c:v>0.42857142857142738</c:v>
                </c:pt>
                <c:pt idx="22">
                  <c:v>0.38095238095237977</c:v>
                </c:pt>
                <c:pt idx="23">
                  <c:v>0.33333333333333215</c:v>
                </c:pt>
                <c:pt idx="24">
                  <c:v>0.28571428571428453</c:v>
                </c:pt>
                <c:pt idx="25">
                  <c:v>0.23809523809523692</c:v>
                </c:pt>
                <c:pt idx="26">
                  <c:v>0.1904761904761893</c:v>
                </c:pt>
                <c:pt idx="27">
                  <c:v>0.14285714285714168</c:v>
                </c:pt>
                <c:pt idx="28">
                  <c:v>9.5238095238094067E-2</c:v>
                </c:pt>
                <c:pt idx="29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Aurelie!$D$3:$D$32</c:f>
              <c:numCache>
                <c:formatCode>0.0</c:formatCode>
                <c:ptCount val="30"/>
                <c:pt idx="0">
                  <c:v>1.3869047619047616</c:v>
                </c:pt>
                <c:pt idx="1">
                  <c:v>1.3799603174603172</c:v>
                </c:pt>
                <c:pt idx="2">
                  <c:v>1.3730158730158728</c:v>
                </c:pt>
                <c:pt idx="3">
                  <c:v>1.3730158730158728</c:v>
                </c:pt>
                <c:pt idx="4">
                  <c:v>1.359126984126984</c:v>
                </c:pt>
                <c:pt idx="5">
                  <c:v>1.359126984126984</c:v>
                </c:pt>
                <c:pt idx="6">
                  <c:v>1.3174603174603172</c:v>
                </c:pt>
                <c:pt idx="7">
                  <c:v>1.3174603174603172</c:v>
                </c:pt>
                <c:pt idx="8">
                  <c:v>1.3174603174603172</c:v>
                </c:pt>
                <c:pt idx="9">
                  <c:v>1.1924603174603172</c:v>
                </c:pt>
                <c:pt idx="10">
                  <c:v>1.1924603174603172</c:v>
                </c:pt>
                <c:pt idx="11">
                  <c:v>1.1473214285714284</c:v>
                </c:pt>
                <c:pt idx="12">
                  <c:v>1.1473214285714284</c:v>
                </c:pt>
                <c:pt idx="13">
                  <c:v>1.1056547619047616</c:v>
                </c:pt>
                <c:pt idx="14">
                  <c:v>1.1056547619047616</c:v>
                </c:pt>
                <c:pt idx="15">
                  <c:v>1.1056547619047616</c:v>
                </c:pt>
                <c:pt idx="16">
                  <c:v>1.1056547619047616</c:v>
                </c:pt>
                <c:pt idx="17">
                  <c:v>1.1056547619047616</c:v>
                </c:pt>
                <c:pt idx="18">
                  <c:v>1.0674603174603172</c:v>
                </c:pt>
                <c:pt idx="19">
                  <c:v>1.0674603174603172</c:v>
                </c:pt>
                <c:pt idx="20">
                  <c:v>0.92509920634920606</c:v>
                </c:pt>
                <c:pt idx="21">
                  <c:v>0.84176587301587269</c:v>
                </c:pt>
                <c:pt idx="22">
                  <c:v>0.84176587301587269</c:v>
                </c:pt>
                <c:pt idx="23">
                  <c:v>0.84176587301587269</c:v>
                </c:pt>
                <c:pt idx="24">
                  <c:v>0.74801587301587269</c:v>
                </c:pt>
                <c:pt idx="25">
                  <c:v>0.74801587301587269</c:v>
                </c:pt>
                <c:pt idx="26">
                  <c:v>0.74801587301587269</c:v>
                </c:pt>
                <c:pt idx="27">
                  <c:v>0.74801587301587269</c:v>
                </c:pt>
                <c:pt idx="28">
                  <c:v>0.70634920634920606</c:v>
                </c:pt>
                <c:pt idx="29">
                  <c:v>0.66468253968253943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254000</xdr:rowOff>
    </xdr:from>
    <xdr:to>
      <xdr:col>20</xdr:col>
      <xdr:colOff>211667</xdr:colOff>
      <xdr:row>32</xdr:row>
      <xdr:rowOff>106989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36</xdr:row>
      <xdr:rowOff>127001</xdr:rowOff>
    </xdr:from>
    <xdr:to>
      <xdr:col>20</xdr:col>
      <xdr:colOff>84667</xdr:colOff>
      <xdr:row>67</xdr:row>
      <xdr:rowOff>106989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804335</xdr:colOff>
      <xdr:row>142</xdr:row>
      <xdr:rowOff>84667</xdr:rowOff>
    </xdr:from>
    <xdr:to>
      <xdr:col>20</xdr:col>
      <xdr:colOff>508002</xdr:colOff>
      <xdr:row>173</xdr:row>
      <xdr:rowOff>64656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78</xdr:row>
      <xdr:rowOff>98778</xdr:rowOff>
    </xdr:from>
    <xdr:to>
      <xdr:col>20</xdr:col>
      <xdr:colOff>536223</xdr:colOff>
      <xdr:row>109</xdr:row>
      <xdr:rowOff>78767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1</xdr:row>
      <xdr:rowOff>254006</xdr:rowOff>
    </xdr:from>
    <xdr:to>
      <xdr:col>20</xdr:col>
      <xdr:colOff>690033</xdr:colOff>
      <xdr:row>30</xdr:row>
      <xdr:rowOff>156634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36</xdr:row>
      <xdr:rowOff>84666</xdr:rowOff>
    </xdr:from>
    <xdr:to>
      <xdr:col>20</xdr:col>
      <xdr:colOff>660400</xdr:colOff>
      <xdr:row>65</xdr:row>
      <xdr:rowOff>122760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EEBB85-BCA4-5545-80EF-AEA1B7A7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677334</xdr:colOff>
      <xdr:row>107</xdr:row>
      <xdr:rowOff>38094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435B642-F155-8642-B03A-1DF99605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20</xdr:col>
      <xdr:colOff>575735</xdr:colOff>
      <xdr:row>172</xdr:row>
      <xdr:rowOff>8211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A2226E3-29D1-0F48-8CB0-ACFB6D134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239805</xdr:colOff>
      <xdr:row>2</xdr:row>
      <xdr:rowOff>77702</xdr:rowOff>
    </xdr:from>
    <xdr:to>
      <xdr:col>21</xdr:col>
      <xdr:colOff>105335</xdr:colOff>
      <xdr:row>31</xdr:row>
      <xdr:rowOff>115795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806824</xdr:colOff>
      <xdr:row>35</xdr:row>
      <xdr:rowOff>224118</xdr:rowOff>
    </xdr:from>
    <xdr:to>
      <xdr:col>20</xdr:col>
      <xdr:colOff>672354</xdr:colOff>
      <xdr:row>64</xdr:row>
      <xdr:rowOff>142681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023842-7804-5349-8349-5991345C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687295</xdr:colOff>
      <xdr:row>107</xdr:row>
      <xdr:rowOff>38092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746916-9828-0F42-9380-B141C211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20</xdr:col>
      <xdr:colOff>687295</xdr:colOff>
      <xdr:row>171</xdr:row>
      <xdr:rowOff>38094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0A93960-352F-F541-AD09-741096A6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791633</xdr:colOff>
      <xdr:row>1</xdr:row>
      <xdr:rowOff>237071</xdr:rowOff>
    </xdr:from>
    <xdr:to>
      <xdr:col>20</xdr:col>
      <xdr:colOff>639233</xdr:colOff>
      <xdr:row>30</xdr:row>
      <xdr:rowOff>139699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203200</xdr:rowOff>
    </xdr:from>
    <xdr:to>
      <xdr:col>20</xdr:col>
      <xdr:colOff>677334</xdr:colOff>
      <xdr:row>64</xdr:row>
      <xdr:rowOff>105827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8F71A6-6B41-F746-A3B5-FDEB7BBA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677334</xdr:colOff>
      <xdr:row>107</xdr:row>
      <xdr:rowOff>29627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CDC8588-B115-1349-A81C-7F1BAC297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550333</xdr:colOff>
      <xdr:row>142</xdr:row>
      <xdr:rowOff>98779</xdr:rowOff>
    </xdr:from>
    <xdr:to>
      <xdr:col>20</xdr:col>
      <xdr:colOff>395112</xdr:colOff>
      <xdr:row>171</xdr:row>
      <xdr:rowOff>128406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E55D918-0759-0140-BE6F-041FDCA7D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</xdr:colOff>
      <xdr:row>2</xdr:row>
      <xdr:rowOff>47818</xdr:rowOff>
    </xdr:from>
    <xdr:to>
      <xdr:col>20</xdr:col>
      <xdr:colOff>702983</xdr:colOff>
      <xdr:row>31</xdr:row>
      <xdr:rowOff>205442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134471</xdr:rowOff>
    </xdr:from>
    <xdr:to>
      <xdr:col>20</xdr:col>
      <xdr:colOff>687295</xdr:colOff>
      <xdr:row>66</xdr:row>
      <xdr:rowOff>82918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164B23D-C899-F14E-ACAA-CB7BF7D46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687295</xdr:colOff>
      <xdr:row>107</xdr:row>
      <xdr:rowOff>157623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71A487-AAD2-4D40-BF83-5817D4499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806823</xdr:colOff>
      <xdr:row>142</xdr:row>
      <xdr:rowOff>59765</xdr:rowOff>
    </xdr:from>
    <xdr:to>
      <xdr:col>20</xdr:col>
      <xdr:colOff>672353</xdr:colOff>
      <xdr:row>172</xdr:row>
      <xdr:rowOff>8212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45C0984-C5AE-614C-A917-D0737DAA2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  <row r="18">
          <cell r="C18">
            <v>4.1666666666666664E-2</v>
          </cell>
        </row>
        <row r="19">
          <cell r="C19">
            <v>4.1666666666666664E-2</v>
          </cell>
        </row>
        <row r="20">
          <cell r="C20">
            <v>1.0416666666666666E-2</v>
          </cell>
        </row>
        <row r="21">
          <cell r="C21">
            <v>8.3333333333333329E-2</v>
          </cell>
        </row>
        <row r="22">
          <cell r="C22">
            <v>4.1666666666666664E-2</v>
          </cell>
        </row>
        <row r="23">
          <cell r="C23">
            <v>4.1666666666666664E-2</v>
          </cell>
        </row>
      </sheetData>
      <sheetData sheetId="1">
        <row r="3">
          <cell r="C3">
            <v>6.9444444444444441E-3</v>
          </cell>
        </row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  <row r="39">
          <cell r="C39">
            <v>4.1666666666666664E-2</v>
          </cell>
        </row>
        <row r="40">
          <cell r="C40">
            <v>2.0833333333333332E-2</v>
          </cell>
        </row>
        <row r="41">
          <cell r="C41">
            <v>8.3333333333333329E-2</v>
          </cell>
        </row>
        <row r="42">
          <cell r="C42">
            <v>6.9444444444444441E-3</v>
          </cell>
        </row>
        <row r="43">
          <cell r="C43">
            <v>8.3333333333333329E-2</v>
          </cell>
        </row>
        <row r="44">
          <cell r="C44">
            <v>6.25E-2</v>
          </cell>
        </row>
        <row r="45">
          <cell r="C45">
            <v>2.0833333333333332E-2</v>
          </cell>
        </row>
        <row r="46">
          <cell r="C46">
            <v>1.0416666666666666E-2</v>
          </cell>
        </row>
        <row r="47">
          <cell r="C47">
            <v>2.0833333333333332E-2</v>
          </cell>
        </row>
        <row r="48">
          <cell r="C48">
            <v>2.0833333333333332E-2</v>
          </cell>
        </row>
        <row r="49">
          <cell r="C49">
            <v>3.472222222222222E-3</v>
          </cell>
        </row>
        <row r="50">
          <cell r="C50">
            <v>2.0833333333333332E-2</v>
          </cell>
        </row>
        <row r="51">
          <cell r="C51">
            <v>6.9444444444444441E-3</v>
          </cell>
        </row>
        <row r="52">
          <cell r="C52">
            <v>1.0416666666666666E-2</v>
          </cell>
        </row>
        <row r="53">
          <cell r="C53">
            <v>1.0416666666666666E-2</v>
          </cell>
        </row>
      </sheetData>
      <sheetData sheetId="2">
        <row r="4">
          <cell r="C4">
            <v>6.9444444444444441E-3</v>
          </cell>
        </row>
        <row r="5">
          <cell r="C5">
            <v>6.9444444444444441E-3</v>
          </cell>
        </row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  <row r="30">
          <cell r="C30">
            <v>3.125E-2</v>
          </cell>
        </row>
        <row r="31">
          <cell r="C31">
            <v>3.472222222222222E-3</v>
          </cell>
        </row>
        <row r="32">
          <cell r="C32">
            <v>1.3888888888888888E-2</v>
          </cell>
        </row>
        <row r="33">
          <cell r="C33">
            <v>6.25E-2</v>
          </cell>
        </row>
        <row r="34">
          <cell r="C34">
            <v>3.125E-2</v>
          </cell>
        </row>
        <row r="35">
          <cell r="C35">
            <v>1.0416666666666666E-2</v>
          </cell>
        </row>
        <row r="36">
          <cell r="C36">
            <v>8.3333333333333329E-2</v>
          </cell>
        </row>
        <row r="37">
          <cell r="C37">
            <v>1.0416666666666666E-2</v>
          </cell>
        </row>
        <row r="38">
          <cell r="C38">
            <v>8.3333333333333329E-2</v>
          </cell>
        </row>
        <row r="39">
          <cell r="C39">
            <v>3.472222222222222E-3</v>
          </cell>
        </row>
        <row r="40">
          <cell r="C40">
            <v>6.9444444444444441E-3</v>
          </cell>
        </row>
        <row r="41">
          <cell r="C41">
            <v>3.125E-2</v>
          </cell>
        </row>
        <row r="42">
          <cell r="C42">
            <v>2.0833333333333332E-2</v>
          </cell>
        </row>
        <row r="43">
          <cell r="C43">
            <v>1.0416666666666666E-2</v>
          </cell>
        </row>
        <row r="44">
          <cell r="C44">
            <v>0.10416666666666667</v>
          </cell>
        </row>
        <row r="45">
          <cell r="C45">
            <v>4.1666666666666664E-2</v>
          </cell>
        </row>
        <row r="46">
          <cell r="C46">
            <v>1.3888888888888888E-2</v>
          </cell>
        </row>
        <row r="47">
          <cell r="C47">
            <v>4.1666666666666664E-2</v>
          </cell>
        </row>
      </sheetData>
      <sheetData sheetId="3">
        <row r="3">
          <cell r="C3">
            <v>3.472222222222222E-3</v>
          </cell>
        </row>
        <row r="4">
          <cell r="C4">
            <v>3.472222222222222E-3</v>
          </cell>
        </row>
        <row r="5">
          <cell r="C5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1">
          <cell r="C11">
            <v>4.1666666666666664E-2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  <row r="53">
          <cell r="C53">
            <v>2.0833333333333332E-2</v>
          </cell>
        </row>
        <row r="54">
          <cell r="C54">
            <v>4.1666666666666664E-2</v>
          </cell>
        </row>
        <row r="55">
          <cell r="C55">
            <v>3.472222222222222E-3</v>
          </cell>
        </row>
        <row r="56">
          <cell r="C56">
            <v>6.25E-2</v>
          </cell>
        </row>
        <row r="57">
          <cell r="C57">
            <v>0.125</v>
          </cell>
        </row>
        <row r="58">
          <cell r="C58">
            <v>3.472222222222222E-3</v>
          </cell>
        </row>
        <row r="59">
          <cell r="C59">
            <v>8.3333333333333329E-2</v>
          </cell>
        </row>
        <row r="60">
          <cell r="C60">
            <v>6.9444444444444441E-3</v>
          </cell>
        </row>
        <row r="61">
          <cell r="C61">
            <v>0.22916666666666666</v>
          </cell>
        </row>
        <row r="62">
          <cell r="C62">
            <v>2.0833333333333332E-2</v>
          </cell>
        </row>
        <row r="63">
          <cell r="C63">
            <v>3.472222222222222E-3</v>
          </cell>
        </row>
        <row r="64">
          <cell r="C64">
            <v>3.472222222222222E-3</v>
          </cell>
        </row>
        <row r="65">
          <cell r="C65">
            <v>3.472222222222222E-3</v>
          </cell>
        </row>
        <row r="66">
          <cell r="C66">
            <v>0.125</v>
          </cell>
        </row>
        <row r="67">
          <cell r="C67">
            <v>3.472222222222222E-3</v>
          </cell>
        </row>
      </sheetData>
      <sheetData sheetId="4">
        <row r="3">
          <cell r="C3">
            <v>3.472222222222222E-3</v>
          </cell>
        </row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  <row r="24">
          <cell r="C24">
            <v>0.125</v>
          </cell>
        </row>
        <row r="25">
          <cell r="C25">
            <v>3.125E-2</v>
          </cell>
        </row>
        <row r="26">
          <cell r="C26">
            <v>2.0833333333333332E-2</v>
          </cell>
        </row>
        <row r="27">
          <cell r="C27">
            <v>0.125</v>
          </cell>
        </row>
        <row r="28">
          <cell r="C28">
            <v>0.16666666666666666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169"/>
  <sheetViews>
    <sheetView showGridLines="0" zoomScale="90" zoomScaleNormal="90" workbookViewId="0">
      <pane ySplit="1" topLeftCell="A78" activePane="bottomLeft" state="frozen"/>
      <selection pane="bottomLeft" activeCell="D150" sqref="D15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4" t="s">
        <v>3</v>
      </c>
      <c r="C2" s="15"/>
      <c r="D2" s="15"/>
      <c r="E2" s="15"/>
      <c r="F2" s="2"/>
    </row>
    <row r="3" spans="1:6" x14ac:dyDescent="0.2">
      <c r="A3">
        <v>1</v>
      </c>
      <c r="B3" s="4">
        <v>44459</v>
      </c>
      <c r="C3" s="5">
        <f>(F1*4/7)*A32</f>
        <v>5.7142857142857135</v>
      </c>
      <c r="D3" s="5">
        <f>C3-([1]Commun!$C$4*4+[1]Commun!$C$5*4+[1]Angela!$C$3+[1]Coralie!$C$3+[1]Coralie!$C$4+[1]Constantin!$C$3)</f>
        <v>5.5302579365079358</v>
      </c>
      <c r="E3" s="6">
        <f>D3/$C$3</f>
        <v>0.96779513888888891</v>
      </c>
    </row>
    <row r="4" spans="1:6" x14ac:dyDescent="0.2">
      <c r="A4">
        <v>2</v>
      </c>
      <c r="B4" s="4">
        <v>44460</v>
      </c>
      <c r="C4" s="5">
        <f t="shared" ref="C4:C32" si="0">C3-(($F$1/7)*4)</f>
        <v>5.5238095238095228</v>
      </c>
      <c r="D4" s="5">
        <f>D3-([1]Aurélie!$C$4)</f>
        <v>5.5233134920634912</v>
      </c>
      <c r="E4" s="6">
        <f t="shared" ref="E4:E32" si="1">D4/$C$3</f>
        <v>0.96657986111111105</v>
      </c>
    </row>
    <row r="5" spans="1:6" x14ac:dyDescent="0.2">
      <c r="A5">
        <v>3</v>
      </c>
      <c r="B5" s="4">
        <v>44461</v>
      </c>
      <c r="C5" s="5">
        <f t="shared" si="0"/>
        <v>5.3333333333333321</v>
      </c>
      <c r="D5" s="5">
        <f>D4-([1]Aurélie!$C$5)</f>
        <v>5.5163690476190466</v>
      </c>
      <c r="E5" s="6">
        <f t="shared" si="1"/>
        <v>0.9653645833333333</v>
      </c>
    </row>
    <row r="6" spans="1:6" x14ac:dyDescent="0.2">
      <c r="A6">
        <v>4</v>
      </c>
      <c r="B6" s="4">
        <v>44462</v>
      </c>
      <c r="C6" s="5">
        <f t="shared" si="0"/>
        <v>5.1428571428571415</v>
      </c>
      <c r="D6" s="5">
        <f>D5-([1]Angela!$C$4)</f>
        <v>5.4642857142857135</v>
      </c>
      <c r="E6" s="6">
        <f t="shared" si="1"/>
        <v>0.95625000000000004</v>
      </c>
    </row>
    <row r="7" spans="1:6" x14ac:dyDescent="0.2">
      <c r="A7">
        <v>5</v>
      </c>
      <c r="B7" s="4">
        <v>44463</v>
      </c>
      <c r="C7" s="5">
        <f t="shared" si="0"/>
        <v>4.9523809523809508</v>
      </c>
      <c r="D7" s="5">
        <f>D6-([1]Constantin!$C$5+[1]Aurélie!$C$6+[1]Angela!$C$5)</f>
        <v>5.3809523809523805</v>
      </c>
      <c r="E7" s="6">
        <f t="shared" si="1"/>
        <v>0.94166666666666676</v>
      </c>
    </row>
    <row r="8" spans="1:6" x14ac:dyDescent="0.2">
      <c r="A8">
        <v>6</v>
      </c>
      <c r="B8" s="4">
        <v>44464</v>
      </c>
      <c r="C8" s="5">
        <f t="shared" si="0"/>
        <v>4.7619047619047601</v>
      </c>
      <c r="D8" s="5">
        <f>D7-([1]Angela!$C$6)</f>
        <v>5.3740079365079358</v>
      </c>
      <c r="E8" s="6">
        <f t="shared" si="1"/>
        <v>0.94045138888888891</v>
      </c>
    </row>
    <row r="9" spans="1:6" x14ac:dyDescent="0.2">
      <c r="A9">
        <v>7</v>
      </c>
      <c r="B9" s="4">
        <v>44465</v>
      </c>
      <c r="C9" s="5">
        <f t="shared" si="0"/>
        <v>4.5714285714285694</v>
      </c>
      <c r="D9" s="5">
        <f>D8-([1]Coralie!$C$6+[1]Coralie!$C$7+[1]Aurélie!$C$7)</f>
        <v>5.2038690476190466</v>
      </c>
      <c r="E9" s="6">
        <f t="shared" si="1"/>
        <v>0.9106770833333333</v>
      </c>
    </row>
    <row r="10" spans="1:6" x14ac:dyDescent="0.2">
      <c r="A10">
        <v>8</v>
      </c>
      <c r="B10" s="4">
        <v>44466</v>
      </c>
      <c r="C10" s="5">
        <f t="shared" si="0"/>
        <v>4.3809523809523787</v>
      </c>
      <c r="D10" s="5">
        <f>D9-([1]Coralie!$C$8+[1]Angela!$C$7)</f>
        <v>5.1205357142857135</v>
      </c>
      <c r="E10" s="6">
        <f t="shared" si="1"/>
        <v>0.89609375000000002</v>
      </c>
    </row>
    <row r="11" spans="1:6" x14ac:dyDescent="0.2">
      <c r="A11">
        <v>9</v>
      </c>
      <c r="B11" s="4">
        <v>44467</v>
      </c>
      <c r="C11" s="5">
        <f t="shared" si="0"/>
        <v>4.190476190476188</v>
      </c>
      <c r="D11" s="5">
        <f>D10-([1]Coralie!$C$9+[1]Coralie!$C$10+[1]Coralie!$C$11+[1]Angela!$C$8)</f>
        <v>4.9955357142857135</v>
      </c>
      <c r="E11" s="6">
        <f t="shared" si="1"/>
        <v>0.87421874999999993</v>
      </c>
    </row>
    <row r="12" spans="1:6" x14ac:dyDescent="0.2">
      <c r="A12">
        <v>10</v>
      </c>
      <c r="B12" s="4">
        <v>44468</v>
      </c>
      <c r="C12" s="5">
        <f t="shared" si="0"/>
        <v>3.9999999999999973</v>
      </c>
      <c r="D12" s="5">
        <f>D11-([1]Constantin!$C$6+[1]Aurélie!$C$8+[1]Angela!$C$9+[1]Commun!$C$6*4)</f>
        <v>4.6552579365079358</v>
      </c>
      <c r="E12" s="6">
        <f t="shared" si="1"/>
        <v>0.81467013888888884</v>
      </c>
    </row>
    <row r="13" spans="1:6" x14ac:dyDescent="0.2">
      <c r="A13">
        <v>11</v>
      </c>
      <c r="B13" s="4">
        <v>44469</v>
      </c>
      <c r="C13" s="5">
        <f t="shared" si="0"/>
        <v>3.8095238095238066</v>
      </c>
      <c r="D13" s="5">
        <f>D12</f>
        <v>4.6552579365079358</v>
      </c>
      <c r="E13" s="6">
        <f t="shared" si="1"/>
        <v>0.81467013888888884</v>
      </c>
    </row>
    <row r="14" spans="1:6" x14ac:dyDescent="0.2">
      <c r="A14">
        <v>12</v>
      </c>
      <c r="B14" s="4">
        <v>44470</v>
      </c>
      <c r="C14" s="5">
        <f t="shared" si="0"/>
        <v>3.619047619047616</v>
      </c>
      <c r="D14" s="5">
        <f>D13-([1]Commun!$C$7*4+[1]Commun!$C$8*4+[1]Coralie!$C$12)</f>
        <v>4.4538690476190466</v>
      </c>
      <c r="E14" s="6">
        <f t="shared" si="1"/>
        <v>0.77942708333333321</v>
      </c>
    </row>
    <row r="15" spans="1:6" x14ac:dyDescent="0.2">
      <c r="A15">
        <v>13</v>
      </c>
      <c r="B15" s="4">
        <v>44471</v>
      </c>
      <c r="C15" s="5">
        <f t="shared" si="0"/>
        <v>3.4285714285714253</v>
      </c>
      <c r="D15" s="5">
        <f>D14</f>
        <v>4.4538690476190466</v>
      </c>
      <c r="E15" s="6">
        <f t="shared" si="1"/>
        <v>0.77942708333333321</v>
      </c>
    </row>
    <row r="16" spans="1:6" x14ac:dyDescent="0.2">
      <c r="A16">
        <v>14</v>
      </c>
      <c r="B16" s="4">
        <v>44472</v>
      </c>
      <c r="C16" s="5">
        <f t="shared" si="0"/>
        <v>3.2380952380952346</v>
      </c>
      <c r="D16" s="5">
        <f>D15-([1]Aurélie!$C$9+[1]Aurélie!$C$10+[1]Aurélie!$C$11+[1]Coralie!$C$13+[1]Coralie!$C$14+[1]Coralie!$C$15)</f>
        <v>4.3253968253968242</v>
      </c>
      <c r="E16" s="6">
        <f t="shared" si="1"/>
        <v>0.75694444444444431</v>
      </c>
    </row>
    <row r="17" spans="1:5" x14ac:dyDescent="0.2">
      <c r="A17">
        <v>15</v>
      </c>
      <c r="B17" s="4">
        <v>44473</v>
      </c>
      <c r="C17" s="5">
        <f t="shared" si="0"/>
        <v>3.0476190476190439</v>
      </c>
      <c r="D17" s="5">
        <f>D16</f>
        <v>4.3253968253968242</v>
      </c>
      <c r="E17" s="6">
        <f t="shared" si="1"/>
        <v>0.75694444444444431</v>
      </c>
    </row>
    <row r="18" spans="1:5" x14ac:dyDescent="0.2">
      <c r="A18">
        <v>16</v>
      </c>
      <c r="B18" s="4">
        <v>44474</v>
      </c>
      <c r="C18" s="5">
        <f t="shared" si="0"/>
        <v>2.8571428571428532</v>
      </c>
      <c r="D18" s="5">
        <f>D17</f>
        <v>4.3253968253968242</v>
      </c>
      <c r="E18" s="6">
        <f t="shared" si="1"/>
        <v>0.75694444444444431</v>
      </c>
    </row>
    <row r="19" spans="1:5" x14ac:dyDescent="0.2">
      <c r="A19">
        <v>17</v>
      </c>
      <c r="B19" s="4">
        <v>44475</v>
      </c>
      <c r="C19" s="5">
        <f t="shared" si="0"/>
        <v>2.6666666666666625</v>
      </c>
      <c r="D19" s="5">
        <f>D18</f>
        <v>4.3253968253968242</v>
      </c>
      <c r="E19" s="6">
        <f t="shared" si="1"/>
        <v>0.75694444444444431</v>
      </c>
    </row>
    <row r="20" spans="1:5" x14ac:dyDescent="0.2">
      <c r="A20">
        <v>18</v>
      </c>
      <c r="B20" s="4">
        <v>44476</v>
      </c>
      <c r="C20" s="5">
        <f t="shared" si="0"/>
        <v>2.4761904761904718</v>
      </c>
      <c r="D20" s="5">
        <f>D19</f>
        <v>4.3253968253968242</v>
      </c>
      <c r="E20" s="6">
        <f t="shared" si="1"/>
        <v>0.75694444444444431</v>
      </c>
    </row>
    <row r="21" spans="1:5" x14ac:dyDescent="0.2">
      <c r="A21">
        <v>19</v>
      </c>
      <c r="B21" s="4">
        <v>44477</v>
      </c>
      <c r="C21" s="5">
        <f t="shared" si="0"/>
        <v>2.2857142857142811</v>
      </c>
      <c r="D21" s="5">
        <f>D20-([1]Commun!$C$9*4+[1]Aurélie!$C$12+[1]Coralie!$C$16+[1]Coralie!$C$17+[1]Coralie!$C$18+[1]Constantin!$C$7)</f>
        <v>4.1726190476190466</v>
      </c>
      <c r="E21" s="6">
        <f t="shared" si="1"/>
        <v>0.73020833333333324</v>
      </c>
    </row>
    <row r="22" spans="1:5" x14ac:dyDescent="0.2">
      <c r="A22">
        <v>20</v>
      </c>
      <c r="B22" s="4">
        <v>44478</v>
      </c>
      <c r="C22" s="5">
        <f t="shared" si="0"/>
        <v>2.0952380952380905</v>
      </c>
      <c r="D22" s="5">
        <f>D21</f>
        <v>4.1726190476190466</v>
      </c>
      <c r="E22" s="6">
        <f t="shared" si="1"/>
        <v>0.73020833333333324</v>
      </c>
    </row>
    <row r="23" spans="1:5" x14ac:dyDescent="0.2">
      <c r="A23">
        <v>21</v>
      </c>
      <c r="B23" s="4">
        <v>44479</v>
      </c>
      <c r="C23" s="5">
        <f t="shared" si="0"/>
        <v>1.9047619047619</v>
      </c>
      <c r="D23" s="5">
        <f>D22-([1]Angela!$C$10+[1]Aurélie!$C$13+[1]Aurélie!$C$14+[1]Aurélie!$C$15+[1]Constantin!$C$8)</f>
        <v>3.9469246031746019</v>
      </c>
      <c r="E23" s="6">
        <f t="shared" si="1"/>
        <v>0.69071180555555545</v>
      </c>
    </row>
    <row r="24" spans="1:5" x14ac:dyDescent="0.2">
      <c r="A24">
        <v>22</v>
      </c>
      <c r="B24" s="4">
        <v>44480</v>
      </c>
      <c r="C24" s="5">
        <f t="shared" si="0"/>
        <v>1.7142857142857095</v>
      </c>
      <c r="D24" s="5">
        <f>D23-([1]Commun!$C$10*4+[1]Angela!$C$11+[1]Angela!$C$12+[1]Coralie!$C$19+[1]Coralie!$C$20)</f>
        <v>3.5198412698412689</v>
      </c>
      <c r="E24" s="6">
        <f t="shared" si="1"/>
        <v>0.61597222222222214</v>
      </c>
    </row>
    <row r="25" spans="1:5" x14ac:dyDescent="0.2">
      <c r="A25">
        <v>23</v>
      </c>
      <c r="B25" s="4">
        <v>44481</v>
      </c>
      <c r="C25" s="5">
        <f t="shared" si="0"/>
        <v>1.5238095238095191</v>
      </c>
      <c r="D25" s="5">
        <f>D24</f>
        <v>3.5198412698412689</v>
      </c>
      <c r="E25" s="6">
        <f t="shared" si="1"/>
        <v>0.61597222222222214</v>
      </c>
    </row>
    <row r="26" spans="1:5" x14ac:dyDescent="0.2">
      <c r="A26">
        <v>24</v>
      </c>
      <c r="B26" s="4">
        <v>44482</v>
      </c>
      <c r="C26" s="5">
        <f t="shared" si="0"/>
        <v>1.3333333333333286</v>
      </c>
      <c r="D26" s="5">
        <f>D25-([1]Angela!$C$13+[1]Angela!$C$14+[1]Angela!$C$15)</f>
        <v>3.4573412698412689</v>
      </c>
      <c r="E26" s="6">
        <f t="shared" si="1"/>
        <v>0.6050347222222221</v>
      </c>
    </row>
    <row r="27" spans="1:5" x14ac:dyDescent="0.2">
      <c r="A27">
        <v>25</v>
      </c>
      <c r="B27" s="4">
        <v>44483</v>
      </c>
      <c r="C27" s="5">
        <f t="shared" si="0"/>
        <v>1.1428571428571381</v>
      </c>
      <c r="D27" s="5">
        <f>D26-([1]Commun!$C$11*4+[1]Aurélie!$C$16+[1]Coralie!$C$21+[1]Coralie!$C$22+[1]Coralie!$C$23+[1]Coralie!$C$24)</f>
        <v>3.1413690476190466</v>
      </c>
      <c r="E27" s="6">
        <f t="shared" si="1"/>
        <v>0.54973958333333317</v>
      </c>
    </row>
    <row r="28" spans="1:5" x14ac:dyDescent="0.2">
      <c r="A28">
        <v>26</v>
      </c>
      <c r="B28" s="4">
        <v>44484</v>
      </c>
      <c r="C28" s="5">
        <f t="shared" si="0"/>
        <v>0.95238095238094767</v>
      </c>
      <c r="D28" s="5">
        <f>D27-([1]Angela!$C$16+[1]Angela!$C$17+[1]Coralie!$C$25)</f>
        <v>2.9573412698412689</v>
      </c>
      <c r="E28" s="6">
        <f t="shared" si="1"/>
        <v>0.51753472222222208</v>
      </c>
    </row>
    <row r="29" spans="1:5" x14ac:dyDescent="0.2">
      <c r="A29">
        <v>27</v>
      </c>
      <c r="B29" s="4">
        <v>44485</v>
      </c>
      <c r="C29" s="5">
        <f t="shared" si="0"/>
        <v>0.7619047619047572</v>
      </c>
      <c r="D29" s="5">
        <f>D28-([1]Angela!$C$18+[1]Coralie!$C$26+[1]Coralie!$C$27+[1]Coralie!$C$28+[1]Coralie!$C$29+[1]Coralie!$C$30+[1]Constantin!$C$9)</f>
        <v>2.6587301587301577</v>
      </c>
      <c r="E29" s="6">
        <f t="shared" si="1"/>
        <v>0.46527777777777768</v>
      </c>
    </row>
    <row r="30" spans="1:5" x14ac:dyDescent="0.2">
      <c r="A30">
        <v>28</v>
      </c>
      <c r="B30" s="4">
        <v>44486</v>
      </c>
      <c r="C30" s="5">
        <f t="shared" si="0"/>
        <v>0.57142857142856673</v>
      </c>
      <c r="D30" s="5">
        <f>D29-([1]Coralie!$C$31+[1]Coralie!$C$32)</f>
        <v>2.63095238095238</v>
      </c>
      <c r="E30" s="6">
        <f t="shared" si="1"/>
        <v>0.46041666666666659</v>
      </c>
    </row>
    <row r="31" spans="1:5" x14ac:dyDescent="0.2">
      <c r="A31">
        <v>29</v>
      </c>
      <c r="B31" s="4">
        <v>44487</v>
      </c>
      <c r="C31" s="5">
        <f t="shared" si="0"/>
        <v>0.38095238095237627</v>
      </c>
      <c r="D31" s="5">
        <f>D30-([1]Commun!$C$12*4+[1]Angela!$C$19+[1]Coralie!$C$33)</f>
        <v>2.4191468253968247</v>
      </c>
      <c r="E31" s="6">
        <f t="shared" si="1"/>
        <v>0.4233506944444444</v>
      </c>
    </row>
    <row r="32" spans="1:5" x14ac:dyDescent="0.2">
      <c r="A32">
        <v>30</v>
      </c>
      <c r="B32" s="4">
        <v>44488</v>
      </c>
      <c r="C32" s="5">
        <f t="shared" si="0"/>
        <v>0.1904761904761858</v>
      </c>
      <c r="D32" s="5">
        <f>D31-([1]Commun!$C$13*4+[1]Constantin!$C$10)</f>
        <v>2.2108134920634912</v>
      </c>
      <c r="E32" s="6">
        <f t="shared" si="1"/>
        <v>0.38689236111111103</v>
      </c>
    </row>
    <row r="36" spans="1:5" ht="26" x14ac:dyDescent="0.2">
      <c r="B36" s="14" t="s">
        <v>4</v>
      </c>
      <c r="C36" s="15"/>
      <c r="D36" s="15"/>
      <c r="E36" s="15"/>
    </row>
    <row r="37" spans="1:5" x14ac:dyDescent="0.2">
      <c r="A37">
        <v>1</v>
      </c>
      <c r="B37" s="4">
        <v>44489</v>
      </c>
      <c r="C37" s="5">
        <f>(F1*4/7)*A74</f>
        <v>7.2380952380952372</v>
      </c>
      <c r="D37" s="5">
        <f>C37</f>
        <v>7.2380952380952372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C37-(($F$1/7)*4)</f>
        <v>7.0476190476190466</v>
      </c>
      <c r="D38" s="5">
        <f>D37-([1]Coralie!$C$34)</f>
        <v>7.2276785714285703</v>
      </c>
      <c r="E38" s="10">
        <f t="shared" ref="E38:E74" si="2">D38/$C$37</f>
        <v>0.99856085526315785</v>
      </c>
    </row>
    <row r="39" spans="1:5" x14ac:dyDescent="0.2">
      <c r="A39">
        <v>3</v>
      </c>
      <c r="B39" s="4">
        <v>44491</v>
      </c>
      <c r="C39" s="5">
        <f t="shared" ref="C39:C74" si="3">C38-(($F$1/7)*4)</f>
        <v>6.8571428571428559</v>
      </c>
      <c r="D39" s="5">
        <f>D38-([1]Angela!$C$20)</f>
        <v>7.2068452380952372</v>
      </c>
      <c r="E39" s="10">
        <f t="shared" si="2"/>
        <v>0.99568256578947367</v>
      </c>
    </row>
    <row r="40" spans="1:5" x14ac:dyDescent="0.2">
      <c r="A40">
        <v>4</v>
      </c>
      <c r="B40" s="4">
        <v>44492</v>
      </c>
      <c r="C40" s="5">
        <f t="shared" si="3"/>
        <v>6.6666666666666652</v>
      </c>
      <c r="D40" s="5">
        <f t="shared" ref="D40:D64" si="4">D39</f>
        <v>7.2068452380952372</v>
      </c>
      <c r="E40" s="10">
        <f t="shared" si="2"/>
        <v>0.99568256578947367</v>
      </c>
    </row>
    <row r="41" spans="1:5" x14ac:dyDescent="0.2">
      <c r="A41">
        <v>5</v>
      </c>
      <c r="B41" s="4">
        <v>44493</v>
      </c>
      <c r="C41" s="5">
        <f t="shared" si="3"/>
        <v>6.4761904761904745</v>
      </c>
      <c r="D41" s="5">
        <f>D40-([1]Angela!$C$21+[1]Coralie!$C$35)</f>
        <v>7.1790674603174596</v>
      </c>
      <c r="E41" s="10">
        <f t="shared" si="2"/>
        <v>0.99184484649122806</v>
      </c>
    </row>
    <row r="42" spans="1:5" x14ac:dyDescent="0.2">
      <c r="A42">
        <v>6</v>
      </c>
      <c r="B42" s="4">
        <v>44494</v>
      </c>
      <c r="C42" s="5">
        <f t="shared" si="3"/>
        <v>6.2857142857142838</v>
      </c>
      <c r="D42" s="5">
        <f>D41-([1]Angela!$C$22+[1]Angela!$C$23+[1]Coralie!$C$36+[1]Constantin!$C$11+[1]Constantin!$C$12+[1]Constantin!$C$13)</f>
        <v>7.0644841269841265</v>
      </c>
      <c r="E42" s="10">
        <f t="shared" si="2"/>
        <v>0.97601425438596501</v>
      </c>
    </row>
    <row r="43" spans="1:5" x14ac:dyDescent="0.2">
      <c r="A43">
        <v>7</v>
      </c>
      <c r="B43" s="4">
        <v>44495</v>
      </c>
      <c r="C43" s="5">
        <f t="shared" si="3"/>
        <v>6.0952380952380931</v>
      </c>
      <c r="D43" s="5">
        <f t="shared" si="4"/>
        <v>7.0644841269841265</v>
      </c>
      <c r="E43" s="10">
        <f t="shared" si="2"/>
        <v>0.97601425438596501</v>
      </c>
    </row>
    <row r="44" spans="1:5" x14ac:dyDescent="0.2">
      <c r="A44">
        <v>8</v>
      </c>
      <c r="B44" s="4">
        <v>44496</v>
      </c>
      <c r="C44" s="5">
        <f t="shared" si="3"/>
        <v>5.9047619047619024</v>
      </c>
      <c r="D44" s="5">
        <f t="shared" si="4"/>
        <v>7.0644841269841265</v>
      </c>
      <c r="E44" s="10">
        <f t="shared" si="2"/>
        <v>0.97601425438596501</v>
      </c>
    </row>
    <row r="45" spans="1:5" x14ac:dyDescent="0.2">
      <c r="A45">
        <v>9</v>
      </c>
      <c r="B45" s="4">
        <v>44497</v>
      </c>
      <c r="C45" s="5">
        <f t="shared" si="3"/>
        <v>5.7142857142857117</v>
      </c>
      <c r="D45" s="5">
        <f>D44-([1]Angela!$C$24+[1]Angela!$C$25+[1]Angela!$C$26+[1]Aurélie!$C$17+[1]Coralie!$C$37+[1]Coralie!$C$38)</f>
        <v>6.9186507936507935</v>
      </c>
      <c r="E45" s="10">
        <f t="shared" si="2"/>
        <v>0.95586622807017552</v>
      </c>
    </row>
    <row r="46" spans="1:5" x14ac:dyDescent="0.2">
      <c r="A46">
        <v>10</v>
      </c>
      <c r="B46" s="4">
        <v>44498</v>
      </c>
      <c r="C46" s="5">
        <f t="shared" si="3"/>
        <v>5.5238095238095211</v>
      </c>
      <c r="D46" s="5">
        <f t="shared" si="4"/>
        <v>6.9186507936507935</v>
      </c>
      <c r="E46" s="10">
        <f t="shared" si="2"/>
        <v>0.95586622807017552</v>
      </c>
    </row>
    <row r="47" spans="1:5" x14ac:dyDescent="0.2">
      <c r="A47">
        <v>11</v>
      </c>
      <c r="B47" s="4">
        <v>44499</v>
      </c>
      <c r="C47" s="5">
        <f t="shared" si="3"/>
        <v>5.3333333333333304</v>
      </c>
      <c r="D47" s="5">
        <f t="shared" si="4"/>
        <v>6.9186507936507935</v>
      </c>
      <c r="E47" s="10">
        <f t="shared" si="2"/>
        <v>0.95586622807017552</v>
      </c>
    </row>
    <row r="48" spans="1:5" x14ac:dyDescent="0.2">
      <c r="A48">
        <v>12</v>
      </c>
      <c r="B48" s="4">
        <v>44500</v>
      </c>
      <c r="C48" s="5">
        <f t="shared" si="3"/>
        <v>5.1428571428571397</v>
      </c>
      <c r="D48" s="5">
        <f t="shared" si="4"/>
        <v>6.9186507936507935</v>
      </c>
      <c r="E48" s="10">
        <f t="shared" si="2"/>
        <v>0.95586622807017552</v>
      </c>
    </row>
    <row r="49" spans="1:5" x14ac:dyDescent="0.2">
      <c r="A49">
        <v>13</v>
      </c>
      <c r="B49" s="4">
        <v>44501</v>
      </c>
      <c r="C49" s="5">
        <f t="shared" si="3"/>
        <v>4.952380952380949</v>
      </c>
      <c r="D49" s="5">
        <f>D48-([1]Angela!$C$27+[1]Coralie!$C$39+[1]Coralie!$C$40+[1]Coralie!$C$41)</f>
        <v>6.7450396825396828</v>
      </c>
      <c r="E49" s="10">
        <f t="shared" si="2"/>
        <v>0.93188048245614052</v>
      </c>
    </row>
    <row r="50" spans="1:5" x14ac:dyDescent="0.2">
      <c r="A50">
        <v>14</v>
      </c>
      <c r="B50" s="4">
        <v>44502</v>
      </c>
      <c r="C50" s="5">
        <f t="shared" si="3"/>
        <v>4.7619047619047583</v>
      </c>
      <c r="D50" s="5">
        <f>D49-([1]Constantin!$C$14)</f>
        <v>6.7033730158730158</v>
      </c>
      <c r="E50" s="10">
        <f t="shared" si="2"/>
        <v>0.92612390350877205</v>
      </c>
    </row>
    <row r="51" spans="1:5" x14ac:dyDescent="0.2">
      <c r="A51">
        <v>15</v>
      </c>
      <c r="B51" s="4">
        <v>44503</v>
      </c>
      <c r="C51" s="5">
        <f t="shared" si="3"/>
        <v>4.5714285714285676</v>
      </c>
      <c r="D51" s="5">
        <f t="shared" si="4"/>
        <v>6.7033730158730158</v>
      </c>
      <c r="E51" s="10">
        <f t="shared" si="2"/>
        <v>0.92612390350877205</v>
      </c>
    </row>
    <row r="52" spans="1:5" x14ac:dyDescent="0.2">
      <c r="A52">
        <v>16</v>
      </c>
      <c r="B52" s="4">
        <v>44504</v>
      </c>
      <c r="C52" s="5">
        <f t="shared" si="3"/>
        <v>4.3809523809523769</v>
      </c>
      <c r="D52" s="5">
        <f>D51-([1]Angela!$C$28+[1]Aurélie!$C$18+[1]Coralie!$C$42+[1]Coralie!$C$43)</f>
        <v>6.5853174603174605</v>
      </c>
      <c r="E52" s="10">
        <f t="shared" si="2"/>
        <v>0.90981359649122817</v>
      </c>
    </row>
    <row r="53" spans="1:5" x14ac:dyDescent="0.2">
      <c r="A53">
        <v>17</v>
      </c>
      <c r="B53" s="4">
        <v>44505</v>
      </c>
      <c r="C53" s="5">
        <f t="shared" si="3"/>
        <v>4.1904761904761862</v>
      </c>
      <c r="D53" s="5">
        <f>D52-([1]Commun!$C$14*4+[1]Commun!$C$15*4+[1]Aurélie!$C$19+[1]Aurélie!$C$20)</f>
        <v>6.0853174603174605</v>
      </c>
      <c r="E53" s="10">
        <f t="shared" si="2"/>
        <v>0.84073464912280715</v>
      </c>
    </row>
    <row r="54" spans="1:5" x14ac:dyDescent="0.2">
      <c r="A54">
        <v>18</v>
      </c>
      <c r="B54" s="4">
        <v>44506</v>
      </c>
      <c r="C54" s="5">
        <f t="shared" si="3"/>
        <v>3.9999999999999956</v>
      </c>
      <c r="D54" s="5">
        <f>D53-([1]Angela!$C$29+[1]Coralie!$C$44+[1]Coralie!$C$45+[1]Constantin!$C$15)</f>
        <v>6.0297619047619051</v>
      </c>
      <c r="E54" s="10">
        <f t="shared" si="2"/>
        <v>0.83305921052631593</v>
      </c>
    </row>
    <row r="55" spans="1:5" x14ac:dyDescent="0.2">
      <c r="A55">
        <v>19</v>
      </c>
      <c r="B55" s="4">
        <v>44507</v>
      </c>
      <c r="C55" s="5">
        <f t="shared" si="3"/>
        <v>3.8095238095238049</v>
      </c>
      <c r="D55" s="5">
        <f t="shared" si="4"/>
        <v>6.0297619047619051</v>
      </c>
      <c r="E55" s="10">
        <f t="shared" si="2"/>
        <v>0.83305921052631593</v>
      </c>
    </row>
    <row r="56" spans="1:5" x14ac:dyDescent="0.2">
      <c r="A56">
        <v>20</v>
      </c>
      <c r="B56" s="4">
        <v>44508</v>
      </c>
      <c r="C56" s="5">
        <f t="shared" si="3"/>
        <v>3.6190476190476142</v>
      </c>
      <c r="D56" s="5">
        <f>D55-([1]Commun!$C$16*4+[1]Constantin!$C$16)</f>
        <v>5.8422619047619051</v>
      </c>
      <c r="E56" s="10">
        <f t="shared" si="2"/>
        <v>0.80715460526315808</v>
      </c>
    </row>
    <row r="57" spans="1:5" x14ac:dyDescent="0.2">
      <c r="A57">
        <v>21</v>
      </c>
      <c r="B57" s="4">
        <v>44509</v>
      </c>
      <c r="C57" s="5">
        <f t="shared" si="3"/>
        <v>3.4285714285714235</v>
      </c>
      <c r="D57" s="5">
        <f t="shared" si="4"/>
        <v>5.8422619047619051</v>
      </c>
      <c r="E57" s="10">
        <f t="shared" si="2"/>
        <v>0.80715460526315808</v>
      </c>
    </row>
    <row r="58" spans="1:5" x14ac:dyDescent="0.2">
      <c r="A58">
        <v>22</v>
      </c>
      <c r="B58" s="4">
        <v>44510</v>
      </c>
      <c r="C58" s="5">
        <f t="shared" si="3"/>
        <v>3.2380952380952328</v>
      </c>
      <c r="D58" s="5">
        <f t="shared" si="4"/>
        <v>5.8422619047619051</v>
      </c>
      <c r="E58" s="10">
        <f t="shared" si="2"/>
        <v>0.80715460526315808</v>
      </c>
    </row>
    <row r="59" spans="1:5" x14ac:dyDescent="0.2">
      <c r="A59">
        <v>23</v>
      </c>
      <c r="B59" s="4">
        <v>44511</v>
      </c>
      <c r="C59" s="5">
        <f t="shared" si="3"/>
        <v>3.0476190476190421</v>
      </c>
      <c r="D59" s="5">
        <f t="shared" si="4"/>
        <v>5.8422619047619051</v>
      </c>
      <c r="E59" s="10">
        <f t="shared" si="2"/>
        <v>0.80715460526315808</v>
      </c>
    </row>
    <row r="60" spans="1:5" x14ac:dyDescent="0.2">
      <c r="A60">
        <v>24</v>
      </c>
      <c r="B60" s="4">
        <v>44512</v>
      </c>
      <c r="C60" s="5">
        <f t="shared" si="3"/>
        <v>2.8571428571428514</v>
      </c>
      <c r="D60" s="5">
        <f t="shared" si="4"/>
        <v>5.8422619047619051</v>
      </c>
      <c r="E60" s="10">
        <f t="shared" si="2"/>
        <v>0.80715460526315808</v>
      </c>
    </row>
    <row r="61" spans="1:5" x14ac:dyDescent="0.2">
      <c r="A61">
        <v>25</v>
      </c>
      <c r="B61" s="4">
        <v>44513</v>
      </c>
      <c r="C61" s="5">
        <f t="shared" si="3"/>
        <v>2.6666666666666607</v>
      </c>
      <c r="D61" s="5">
        <f t="shared" si="4"/>
        <v>5.8422619047619051</v>
      </c>
      <c r="E61" s="10">
        <f t="shared" si="2"/>
        <v>0.80715460526315808</v>
      </c>
    </row>
    <row r="62" spans="1:5" x14ac:dyDescent="0.2">
      <c r="A62">
        <v>26</v>
      </c>
      <c r="B62" s="4">
        <v>44514</v>
      </c>
      <c r="C62" s="5">
        <f t="shared" si="3"/>
        <v>2.4761904761904701</v>
      </c>
      <c r="D62" s="5">
        <f t="shared" si="4"/>
        <v>5.8422619047619051</v>
      </c>
      <c r="E62" s="10">
        <f t="shared" si="2"/>
        <v>0.80715460526315808</v>
      </c>
    </row>
    <row r="63" spans="1:5" x14ac:dyDescent="0.2">
      <c r="A63">
        <v>27</v>
      </c>
      <c r="B63" s="4">
        <v>44515</v>
      </c>
      <c r="C63" s="5">
        <f t="shared" si="3"/>
        <v>2.2857142857142794</v>
      </c>
      <c r="D63" s="5">
        <f>D62-([1]Angela!$C$30+[1]Aurélie!$C$21+[1]Coralie!$C$46+[1]Coralie!$C$47)</f>
        <v>5.7589285714285721</v>
      </c>
      <c r="E63" s="10">
        <f t="shared" si="2"/>
        <v>0.79564144736842124</v>
      </c>
    </row>
    <row r="64" spans="1:5" x14ac:dyDescent="0.2">
      <c r="A64">
        <v>28</v>
      </c>
      <c r="B64" s="4">
        <v>44516</v>
      </c>
      <c r="C64" s="5">
        <f t="shared" si="3"/>
        <v>2.0952380952380887</v>
      </c>
      <c r="D64" s="5">
        <f t="shared" si="4"/>
        <v>5.7589285714285721</v>
      </c>
      <c r="E64" s="10">
        <f t="shared" si="2"/>
        <v>0.79564144736842124</v>
      </c>
    </row>
    <row r="65" spans="1:5" x14ac:dyDescent="0.2">
      <c r="A65">
        <v>29</v>
      </c>
      <c r="B65" s="4">
        <v>44517</v>
      </c>
      <c r="C65" s="5">
        <f t="shared" si="3"/>
        <v>1.9047619047618982</v>
      </c>
      <c r="D65" s="5">
        <f>D64-([1]Angela!$C$31)</f>
        <v>5.7172619047619051</v>
      </c>
      <c r="E65" s="10">
        <f t="shared" si="2"/>
        <v>0.78988486842105277</v>
      </c>
    </row>
    <row r="66" spans="1:5" x14ac:dyDescent="0.2">
      <c r="A66">
        <v>30</v>
      </c>
      <c r="B66" s="4">
        <v>44518</v>
      </c>
      <c r="C66" s="5">
        <f t="shared" si="3"/>
        <v>1.7142857142857078</v>
      </c>
      <c r="D66" s="5">
        <f>D65-([1]Angela!$C$32+[1]Aurélie!$C$22+[1]Coralie!$C$48)</f>
        <v>5.4568452380952381</v>
      </c>
      <c r="E66" s="10">
        <f t="shared" si="2"/>
        <v>0.75390625000000011</v>
      </c>
    </row>
    <row r="67" spans="1:5" x14ac:dyDescent="0.2">
      <c r="A67">
        <v>31</v>
      </c>
      <c r="B67" s="4">
        <v>44519</v>
      </c>
      <c r="C67" s="5">
        <f t="shared" si="3"/>
        <v>1.5238095238095173</v>
      </c>
      <c r="D67" s="5">
        <f>D66-([1]Angela!$C$34+[1]Angela!$C$35+[1]Aurélie!$C$23+[1]Aurélie!$C$24+[1]Aurélie!$C$25+[1]Coralie!$C$49)</f>
        <v>5.1269841269841274</v>
      </c>
      <c r="E67" s="10">
        <f t="shared" si="2"/>
        <v>0.70833333333333348</v>
      </c>
    </row>
    <row r="68" spans="1:5" x14ac:dyDescent="0.2">
      <c r="A68">
        <v>32</v>
      </c>
      <c r="B68" s="4">
        <v>44520</v>
      </c>
      <c r="C68" s="5">
        <f t="shared" si="3"/>
        <v>1.3333333333333268</v>
      </c>
      <c r="D68" s="5">
        <f>D67-([1]Coralie!$C$50+[1]Constantin!$C$17+[1]Constantin!$C$18)</f>
        <v>4.9499007936507944</v>
      </c>
      <c r="E68" s="10">
        <f t="shared" si="2"/>
        <v>0.68386787280701777</v>
      </c>
    </row>
    <row r="69" spans="1:5" x14ac:dyDescent="0.2">
      <c r="A69">
        <v>33</v>
      </c>
      <c r="B69" s="4">
        <v>44521</v>
      </c>
      <c r="C69" s="5">
        <f t="shared" si="3"/>
        <v>1.1428571428571364</v>
      </c>
      <c r="D69" s="5">
        <f>D68-([1]Angela!$C$36+[1]Constantin!$C$19)</f>
        <v>4.9221230158730167</v>
      </c>
      <c r="E69" s="10">
        <f t="shared" si="2"/>
        <v>0.68003015350877216</v>
      </c>
    </row>
    <row r="70" spans="1:5" x14ac:dyDescent="0.2">
      <c r="A70">
        <v>34</v>
      </c>
      <c r="B70" s="4">
        <v>44522</v>
      </c>
      <c r="C70" s="5">
        <f t="shared" si="3"/>
        <v>0.95238095238094589</v>
      </c>
      <c r="D70" s="5">
        <f>D69-([1]Commun!$C$17*4+[1]Constantin!$C$20+[1]Constantin!$C$21)</f>
        <v>4.5054563492063497</v>
      </c>
      <c r="E70" s="10">
        <f t="shared" si="2"/>
        <v>0.62246436403508787</v>
      </c>
    </row>
    <row r="71" spans="1:5" x14ac:dyDescent="0.2">
      <c r="A71">
        <v>35</v>
      </c>
      <c r="B71" s="4">
        <v>44523</v>
      </c>
      <c r="C71" s="5">
        <f t="shared" si="3"/>
        <v>0.76190476190475542</v>
      </c>
      <c r="D71" s="5">
        <f>D70-([1]Constantin!$C$22+[1]Constantin!$C$23)</f>
        <v>4.2762896825396828</v>
      </c>
      <c r="E71" s="10">
        <f t="shared" si="2"/>
        <v>0.59080317982456154</v>
      </c>
    </row>
    <row r="72" spans="1:5" x14ac:dyDescent="0.2">
      <c r="A72">
        <v>36</v>
      </c>
      <c r="B72" s="4">
        <v>44524</v>
      </c>
      <c r="C72" s="5">
        <f t="shared" si="3"/>
        <v>0.57142857142856496</v>
      </c>
      <c r="D72" s="5">
        <f>D71-([1]Angela!$C$37+[1]Aurélie!$C$26+[1]Aurélie!$C$27+[1]Coralie!$C$51)</f>
        <v>4.1200396825396828</v>
      </c>
      <c r="E72" s="10">
        <f t="shared" si="2"/>
        <v>0.5692160087719299</v>
      </c>
    </row>
    <row r="73" spans="1:5" x14ac:dyDescent="0.2">
      <c r="A73">
        <v>37</v>
      </c>
      <c r="B73" s="4">
        <v>44525</v>
      </c>
      <c r="C73" s="5">
        <f t="shared" si="3"/>
        <v>0.38095238095237449</v>
      </c>
      <c r="D73" s="5">
        <f>D72-([1]Angela!$C$38+[1]Angela!$C$39+[1]Aurélie!$C$28+[1]Aurélie!$C$29+[1]Coralie!$C$52)</f>
        <v>3.9290674603174605</v>
      </c>
      <c r="E73" s="10">
        <f t="shared" si="2"/>
        <v>0.54283168859649134</v>
      </c>
    </row>
    <row r="74" spans="1:5" x14ac:dyDescent="0.2">
      <c r="A74">
        <v>38</v>
      </c>
      <c r="B74" s="4">
        <v>44526</v>
      </c>
      <c r="C74" s="5">
        <f t="shared" si="3"/>
        <v>0.19047619047618403</v>
      </c>
      <c r="D74" s="5">
        <f>D73-([1]Commun!$C$18*4+[1]Commun!$C$19*4+[1]Commun!$C$20*4+[1]Coralie!$C$53)</f>
        <v>3.533234126984127</v>
      </c>
      <c r="E74" s="10">
        <f t="shared" si="2"/>
        <v>0.48814418859649128</v>
      </c>
    </row>
    <row r="78" spans="1:5" ht="26" x14ac:dyDescent="0.2">
      <c r="B78" s="14" t="s">
        <v>5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($F$1*4/7)*A138</f>
        <v>11.428571428571427</v>
      </c>
      <c r="D79" s="5">
        <f>C79-([1]Coralie!$C$54)</f>
        <v>11.386904761904761</v>
      </c>
      <c r="E79" s="10">
        <f>D79/$C$79</f>
        <v>0.99635416666666676</v>
      </c>
    </row>
    <row r="80" spans="1:5" x14ac:dyDescent="0.2">
      <c r="A80">
        <v>2</v>
      </c>
      <c r="B80" s="4">
        <f>B79+1</f>
        <v>44528</v>
      </c>
      <c r="C80" s="5">
        <f>C79-(($F$1/7)*4)</f>
        <v>11.238095238095237</v>
      </c>
      <c r="D80" s="5">
        <f>D79-([1]Angela!$C$40)</f>
        <v>11.366071428571427</v>
      </c>
      <c r="E80" s="10">
        <f>D80/$C$79</f>
        <v>0.99453124999999998</v>
      </c>
    </row>
    <row r="81" spans="1:5" x14ac:dyDescent="0.2">
      <c r="A81">
        <v>3</v>
      </c>
      <c r="B81" s="4">
        <f t="shared" ref="B81:B138" si="5">B80+1</f>
        <v>44529</v>
      </c>
      <c r="C81" s="5">
        <f t="shared" ref="C81:C138" si="6">C80-(($F$1/7)*4)</f>
        <v>11.047619047619047</v>
      </c>
      <c r="D81" s="5">
        <f>D80-([1]Coralie!$C$55)</f>
        <v>11.362599206349206</v>
      </c>
      <c r="E81" s="10">
        <f t="shared" ref="E81:E127" si="7">D81/$C$79</f>
        <v>0.99422743055555562</v>
      </c>
    </row>
    <row r="82" spans="1:5" x14ac:dyDescent="0.2">
      <c r="A82">
        <v>4</v>
      </c>
      <c r="B82" s="4">
        <f t="shared" si="5"/>
        <v>44530</v>
      </c>
      <c r="C82" s="5">
        <f t="shared" si="6"/>
        <v>10.857142857142858</v>
      </c>
      <c r="D82" s="5">
        <f t="shared" ref="D82:D138" si="8">D81</f>
        <v>11.362599206349206</v>
      </c>
      <c r="E82" s="10">
        <f t="shared" si="7"/>
        <v>0.99422743055555562</v>
      </c>
    </row>
    <row r="83" spans="1:5" x14ac:dyDescent="0.2">
      <c r="A83">
        <v>5</v>
      </c>
      <c r="B83" s="4">
        <f t="shared" si="5"/>
        <v>44531</v>
      </c>
      <c r="C83" s="5">
        <f t="shared" si="6"/>
        <v>10.666666666666668</v>
      </c>
      <c r="D83" s="5">
        <f t="shared" si="8"/>
        <v>11.362599206349206</v>
      </c>
      <c r="E83" s="10">
        <f t="shared" si="7"/>
        <v>0.99422743055555562</v>
      </c>
    </row>
    <row r="84" spans="1:5" x14ac:dyDescent="0.2">
      <c r="A84">
        <v>6</v>
      </c>
      <c r="B84" s="4">
        <f t="shared" si="5"/>
        <v>44532</v>
      </c>
      <c r="C84" s="5">
        <f t="shared" si="6"/>
        <v>10.476190476190478</v>
      </c>
      <c r="D84" s="5">
        <f>D83-([1]Aurélie!$C$30)</f>
        <v>11.331349206349206</v>
      </c>
      <c r="E84" s="10">
        <f t="shared" si="7"/>
        <v>0.99149305555555567</v>
      </c>
    </row>
    <row r="85" spans="1:5" x14ac:dyDescent="0.2">
      <c r="A85">
        <v>7</v>
      </c>
      <c r="B85" s="4">
        <f t="shared" si="5"/>
        <v>44533</v>
      </c>
      <c r="C85" s="5">
        <f t="shared" si="6"/>
        <v>10.285714285714288</v>
      </c>
      <c r="D85" s="5">
        <f>D84-([1]Aurélie!$C$31+[1]Aurélie!$C$32+[1]Aurélie!$C$33+[1]Aurélie!$C$34)</f>
        <v>11.220238095238095</v>
      </c>
      <c r="E85" s="10">
        <f t="shared" si="7"/>
        <v>0.98177083333333348</v>
      </c>
    </row>
    <row r="86" spans="1:5" x14ac:dyDescent="0.2">
      <c r="A86">
        <v>8</v>
      </c>
      <c r="B86" s="4">
        <f t="shared" si="5"/>
        <v>44534</v>
      </c>
      <c r="C86" s="5">
        <f t="shared" si="6"/>
        <v>10.095238095238098</v>
      </c>
      <c r="D86" s="5">
        <f t="shared" si="8"/>
        <v>11.220238095238095</v>
      </c>
      <c r="E86" s="10">
        <f t="shared" si="7"/>
        <v>0.98177083333333348</v>
      </c>
    </row>
    <row r="87" spans="1:5" x14ac:dyDescent="0.2">
      <c r="A87">
        <v>9</v>
      </c>
      <c r="B87" s="4">
        <f t="shared" si="5"/>
        <v>44535</v>
      </c>
      <c r="C87" s="5">
        <f t="shared" si="6"/>
        <v>9.9047619047619087</v>
      </c>
      <c r="D87" s="5">
        <f t="shared" si="8"/>
        <v>11.220238095238095</v>
      </c>
      <c r="E87" s="10">
        <f t="shared" si="7"/>
        <v>0.98177083333333348</v>
      </c>
    </row>
    <row r="88" spans="1:5" x14ac:dyDescent="0.2">
      <c r="A88">
        <v>10</v>
      </c>
      <c r="B88" s="4">
        <f t="shared" si="5"/>
        <v>44536</v>
      </c>
      <c r="C88" s="5">
        <f t="shared" si="6"/>
        <v>9.7142857142857189</v>
      </c>
      <c r="D88" s="5">
        <f>D87-([1]Aurélie!$C$35+[1]Commun!$C$21)</f>
        <v>11.126488095238095</v>
      </c>
      <c r="E88" s="10">
        <f t="shared" si="7"/>
        <v>0.97356770833333339</v>
      </c>
    </row>
    <row r="89" spans="1:5" x14ac:dyDescent="0.2">
      <c r="A89">
        <v>11</v>
      </c>
      <c r="B89" s="4">
        <f t="shared" si="5"/>
        <v>44537</v>
      </c>
      <c r="C89" s="5">
        <f t="shared" si="6"/>
        <v>9.5238095238095291</v>
      </c>
      <c r="D89" s="5">
        <f t="shared" si="8"/>
        <v>11.126488095238095</v>
      </c>
      <c r="E89" s="10">
        <f t="shared" si="7"/>
        <v>0.97356770833333339</v>
      </c>
    </row>
    <row r="90" spans="1:5" x14ac:dyDescent="0.2">
      <c r="A90">
        <v>12</v>
      </c>
      <c r="B90" s="4">
        <f t="shared" si="5"/>
        <v>44538</v>
      </c>
      <c r="C90" s="5">
        <f t="shared" si="6"/>
        <v>9.3333333333333393</v>
      </c>
      <c r="D90" s="5">
        <f t="shared" si="8"/>
        <v>11.126488095238095</v>
      </c>
      <c r="E90" s="10">
        <f t="shared" si="7"/>
        <v>0.97356770833333339</v>
      </c>
    </row>
    <row r="91" spans="1:5" x14ac:dyDescent="0.2">
      <c r="A91">
        <v>13</v>
      </c>
      <c r="B91" s="4">
        <f t="shared" si="5"/>
        <v>44539</v>
      </c>
      <c r="C91" s="5">
        <f t="shared" si="6"/>
        <v>9.1428571428571495</v>
      </c>
      <c r="D91" s="5">
        <f>D90-([1]Coralie!$C$56)</f>
        <v>11.063988095238095</v>
      </c>
      <c r="E91" s="10">
        <f t="shared" si="7"/>
        <v>0.96809895833333348</v>
      </c>
    </row>
    <row r="92" spans="1:5" x14ac:dyDescent="0.2">
      <c r="A92">
        <v>14</v>
      </c>
      <c r="B92" s="4">
        <f t="shared" si="5"/>
        <v>44540</v>
      </c>
      <c r="C92" s="5">
        <f t="shared" si="6"/>
        <v>8.9523809523809597</v>
      </c>
      <c r="D92" s="5">
        <f t="shared" si="8"/>
        <v>11.063988095238095</v>
      </c>
      <c r="E92" s="10">
        <f t="shared" si="7"/>
        <v>0.96809895833333348</v>
      </c>
    </row>
    <row r="93" spans="1:5" x14ac:dyDescent="0.2">
      <c r="A93">
        <v>15</v>
      </c>
      <c r="B93" s="4">
        <f t="shared" si="5"/>
        <v>44541</v>
      </c>
      <c r="C93" s="5">
        <f t="shared" si="6"/>
        <v>8.7619047619047699</v>
      </c>
      <c r="D93" s="5">
        <f>D92-([1]Coralie!$C$57-[1]Coralie!$C$58)</f>
        <v>10.942460317460316</v>
      </c>
      <c r="E93" s="10">
        <f t="shared" si="7"/>
        <v>0.95746527777777779</v>
      </c>
    </row>
    <row r="94" spans="1:5" x14ac:dyDescent="0.2">
      <c r="A94">
        <v>16</v>
      </c>
      <c r="B94" s="4">
        <f t="shared" si="5"/>
        <v>44542</v>
      </c>
      <c r="C94" s="5">
        <f t="shared" si="6"/>
        <v>8.5714285714285801</v>
      </c>
      <c r="D94" s="5">
        <f t="shared" si="8"/>
        <v>10.942460317460316</v>
      </c>
      <c r="E94" s="10">
        <f t="shared" si="7"/>
        <v>0.95746527777777779</v>
      </c>
    </row>
    <row r="95" spans="1:5" x14ac:dyDescent="0.2">
      <c r="A95">
        <v>17</v>
      </c>
      <c r="B95" s="4">
        <f t="shared" si="5"/>
        <v>44543</v>
      </c>
      <c r="C95" s="5">
        <f t="shared" si="6"/>
        <v>8.3809523809523903</v>
      </c>
      <c r="D95" s="5">
        <f>D94-([1]Coralie!$C$59+[1]Coralie!$C$60+[1]Aurélie!$C$36+[1]Aurélie!$C$37+[1]Angela!$C$41+[1]Angela!$C$42+[1]Angela!$C$43)</f>
        <v>10.584821428571427</v>
      </c>
      <c r="E95" s="10">
        <f t="shared" si="7"/>
        <v>0.92617187499999998</v>
      </c>
    </row>
    <row r="96" spans="1:5" x14ac:dyDescent="0.2">
      <c r="A96">
        <v>18</v>
      </c>
      <c r="B96" s="4">
        <f t="shared" si="5"/>
        <v>44544</v>
      </c>
      <c r="C96" s="5">
        <f t="shared" si="6"/>
        <v>8.1904761904762005</v>
      </c>
      <c r="D96" s="5">
        <f>D95-([1]Angela!$C$44)</f>
        <v>10.522321428571427</v>
      </c>
      <c r="E96" s="10">
        <f t="shared" si="7"/>
        <v>0.92070312499999996</v>
      </c>
    </row>
    <row r="97" spans="1:5" x14ac:dyDescent="0.2">
      <c r="A97">
        <v>19</v>
      </c>
      <c r="B97" s="4">
        <f t="shared" si="5"/>
        <v>44545</v>
      </c>
      <c r="C97" s="5">
        <f t="shared" si="6"/>
        <v>8.0000000000000107</v>
      </c>
      <c r="D97" s="5">
        <f>D96-([1]Angela!$C$45+[1]Angela!$C$46+[1]Angela!$C$47)</f>
        <v>10.470238095238093</v>
      </c>
      <c r="E97" s="10">
        <f t="shared" si="7"/>
        <v>0.91614583333333321</v>
      </c>
    </row>
    <row r="98" spans="1:5" x14ac:dyDescent="0.2">
      <c r="A98">
        <v>20</v>
      </c>
      <c r="B98" s="4">
        <f t="shared" si="5"/>
        <v>44546</v>
      </c>
      <c r="C98" s="5">
        <f t="shared" si="6"/>
        <v>7.80952380952382</v>
      </c>
      <c r="D98" s="5">
        <f>D97-([1]Angela!$C$48+[1]Angela!$C$49+[1]Aurélie!$C$38+[1]Aurélie!$C$39+[1]Aurélie!$C$40+[1]Coralie!$C$61+[1]Aurélie!$C$41+[1]Constantin!$C$24+[1]Constantin!$C$25+[1]Constantin!$C$26)</f>
        <v>9.9146825396825378</v>
      </c>
      <c r="E98" s="10">
        <f t="shared" si="7"/>
        <v>0.86753472222222217</v>
      </c>
    </row>
    <row r="99" spans="1:5" x14ac:dyDescent="0.2">
      <c r="A99">
        <v>21</v>
      </c>
      <c r="B99" s="11">
        <f t="shared" si="5"/>
        <v>44547</v>
      </c>
      <c r="C99" s="12">
        <f>C98-(($F$1/7)*4)</f>
        <v>7.6190476190476293</v>
      </c>
      <c r="D99" s="12">
        <f>D98-([1]Commun!$C$22+[1]Angela!$C$50)</f>
        <v>9.8521825396825378</v>
      </c>
      <c r="E99" s="13">
        <f>D99/$C$79</f>
        <v>0.86206597222222214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7.4285714285714386</v>
      </c>
      <c r="D100" s="5">
        <f>D99-([1]Angela!$C$51+[1]Coralie!$C$62)</f>
        <v>9.8244047619047592</v>
      </c>
      <c r="E100" s="10">
        <f t="shared" si="7"/>
        <v>0.85963541666666654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7.2380952380952479</v>
      </c>
      <c r="D101" s="5">
        <f t="shared" si="8"/>
        <v>9.8244047619047592</v>
      </c>
      <c r="E101" s="10">
        <f t="shared" si="7"/>
        <v>0.85963541666666654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7.0476190476190572</v>
      </c>
      <c r="D102" s="5">
        <f>D101-([1]Coralie!$C$63)</f>
        <v>9.8209325396825378</v>
      </c>
      <c r="E102" s="10">
        <f t="shared" si="7"/>
        <v>0.85933159722222219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6.8571428571428665</v>
      </c>
      <c r="D103" s="5">
        <f t="shared" si="8"/>
        <v>9.8209325396825378</v>
      </c>
      <c r="E103" s="10">
        <f t="shared" si="7"/>
        <v>0.85933159722222219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6.6666666666666758</v>
      </c>
      <c r="D104" s="5">
        <f t="shared" si="8"/>
        <v>9.8209325396825378</v>
      </c>
      <c r="E104" s="10">
        <f t="shared" si="7"/>
        <v>0.85933159722222219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6.4761904761904852</v>
      </c>
      <c r="D105" s="5">
        <f>D104-([1]Coralie!$C$64)</f>
        <v>9.8174603174603163</v>
      </c>
      <c r="E105" s="10">
        <f t="shared" si="7"/>
        <v>0.85902777777777783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6.2857142857142945</v>
      </c>
      <c r="D106" s="5">
        <f t="shared" si="8"/>
        <v>9.8174603174603163</v>
      </c>
      <c r="E106" s="10">
        <f t="shared" si="7"/>
        <v>0.85902777777777783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6.0952380952381038</v>
      </c>
      <c r="D107" s="5">
        <f t="shared" si="8"/>
        <v>9.8174603174603163</v>
      </c>
      <c r="E107" s="10">
        <f t="shared" si="7"/>
        <v>0.85902777777777783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5.9047619047619131</v>
      </c>
      <c r="D108" s="5">
        <f t="shared" si="8"/>
        <v>9.8174603174603163</v>
      </c>
      <c r="E108" s="10">
        <f t="shared" si="7"/>
        <v>0.85902777777777783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5.7142857142857224</v>
      </c>
      <c r="D109" s="5">
        <f t="shared" si="8"/>
        <v>9.8174603174603163</v>
      </c>
      <c r="E109" s="10">
        <f t="shared" si="7"/>
        <v>0.85902777777777783</v>
      </c>
    </row>
    <row r="110" spans="1:5" x14ac:dyDescent="0.2">
      <c r="A110">
        <v>32</v>
      </c>
      <c r="B110" s="4">
        <f t="shared" si="5"/>
        <v>44558</v>
      </c>
      <c r="C110" s="5">
        <f>C109-(($F$1/7)*4)</f>
        <v>5.5238095238095317</v>
      </c>
      <c r="D110" s="5">
        <f t="shared" si="8"/>
        <v>9.8174603174603163</v>
      </c>
      <c r="E110" s="10">
        <f t="shared" si="7"/>
        <v>0.85902777777777783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5.333333333333341</v>
      </c>
      <c r="D111" s="5">
        <f t="shared" si="8"/>
        <v>9.8174603174603163</v>
      </c>
      <c r="E111" s="10">
        <f t="shared" si="7"/>
        <v>0.85902777777777783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5.1428571428571503</v>
      </c>
      <c r="D112" s="5">
        <f t="shared" si="8"/>
        <v>9.8174603174603163</v>
      </c>
      <c r="E112" s="10">
        <f t="shared" si="7"/>
        <v>0.85902777777777783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4.9523809523809597</v>
      </c>
      <c r="D113" s="5">
        <f t="shared" si="8"/>
        <v>9.8174603174603163</v>
      </c>
      <c r="E113" s="10">
        <f t="shared" si="7"/>
        <v>0.85902777777777783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4.761904761904769</v>
      </c>
      <c r="D114" s="5">
        <f t="shared" si="8"/>
        <v>9.8174603174603163</v>
      </c>
      <c r="E114" s="10">
        <f t="shared" si="7"/>
        <v>0.85902777777777783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4.5714285714285783</v>
      </c>
      <c r="D115" s="5">
        <f t="shared" si="8"/>
        <v>9.8174603174603163</v>
      </c>
      <c r="E115" s="10">
        <f t="shared" si="7"/>
        <v>0.85902777777777783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4.3809523809523876</v>
      </c>
      <c r="D116" s="5">
        <f t="shared" si="8"/>
        <v>9.8174603174603163</v>
      </c>
      <c r="E116" s="10">
        <f t="shared" si="7"/>
        <v>0.85902777777777783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4.1904761904761969</v>
      </c>
      <c r="D117" s="5">
        <f t="shared" si="8"/>
        <v>9.8174603174603163</v>
      </c>
      <c r="E117" s="10">
        <f t="shared" si="7"/>
        <v>0.85902777777777783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4.0000000000000062</v>
      </c>
      <c r="D118" s="5">
        <f t="shared" si="8"/>
        <v>9.8174603174603163</v>
      </c>
      <c r="E118" s="10">
        <f t="shared" si="7"/>
        <v>0.85902777777777783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3.8095238095238155</v>
      </c>
      <c r="D119" s="5">
        <f t="shared" si="8"/>
        <v>9.8174603174603163</v>
      </c>
      <c r="E119" s="10">
        <f t="shared" si="7"/>
        <v>0.85902777777777783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3.6190476190476248</v>
      </c>
      <c r="D120" s="5">
        <f t="shared" si="8"/>
        <v>9.8174603174603163</v>
      </c>
      <c r="E120" s="10">
        <f t="shared" si="7"/>
        <v>0.85902777777777783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3.4285714285714342</v>
      </c>
      <c r="D121" s="5">
        <f t="shared" si="8"/>
        <v>9.8174603174603163</v>
      </c>
      <c r="E121" s="10">
        <f t="shared" si="7"/>
        <v>0.85902777777777783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3.2380952380952435</v>
      </c>
      <c r="D122" s="5">
        <f t="shared" si="8"/>
        <v>9.8174603174603163</v>
      </c>
      <c r="E122" s="10">
        <f t="shared" si="7"/>
        <v>0.85902777777777783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3.0476190476190528</v>
      </c>
      <c r="D123" s="5">
        <f t="shared" si="8"/>
        <v>9.8174603174603163</v>
      </c>
      <c r="E123" s="10">
        <f t="shared" si="7"/>
        <v>0.85902777777777783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2.8571428571428621</v>
      </c>
      <c r="D124" s="5">
        <f t="shared" si="8"/>
        <v>9.8174603174603163</v>
      </c>
      <c r="E124" s="10">
        <f t="shared" si="7"/>
        <v>0.85902777777777783</v>
      </c>
    </row>
    <row r="125" spans="1:5" x14ac:dyDescent="0.2">
      <c r="A125">
        <v>47</v>
      </c>
      <c r="B125" s="4">
        <f>B124+1</f>
        <v>44573</v>
      </c>
      <c r="C125" s="5">
        <f t="shared" si="6"/>
        <v>2.6666666666666714</v>
      </c>
      <c r="D125" s="5">
        <f>D124-([1]Coralie!$C$66+[1]Constantin!$C$27)</f>
        <v>9.5674603174603163</v>
      </c>
      <c r="E125" s="10">
        <f t="shared" si="7"/>
        <v>0.83715277777777775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2.4761904761904807</v>
      </c>
      <c r="D126" s="5">
        <f>D125-([1]Aurélie!$C$42+[1]Aurélie!$C$43+[1]Coralie!$C$67)</f>
        <v>9.5327380952380949</v>
      </c>
      <c r="E126" s="10">
        <f t="shared" si="7"/>
        <v>0.83411458333333344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2.28571428571429</v>
      </c>
      <c r="D127" s="5">
        <f t="shared" si="8"/>
        <v>9.5327380952380949</v>
      </c>
      <c r="E127" s="10">
        <f t="shared" si="7"/>
        <v>0.83411458333333344</v>
      </c>
    </row>
    <row r="128" spans="1:5" x14ac:dyDescent="0.2">
      <c r="A128">
        <v>50</v>
      </c>
      <c r="B128" s="4">
        <f t="shared" si="5"/>
        <v>44576</v>
      </c>
      <c r="C128" s="5">
        <f t="shared" si="6"/>
        <v>2.0952380952380993</v>
      </c>
      <c r="D128" s="5">
        <f t="shared" si="8"/>
        <v>9.5327380952380949</v>
      </c>
      <c r="E128" s="10">
        <f t="shared" ref="E128:E138" si="9">D128/$C$79</f>
        <v>0.83411458333333344</v>
      </c>
    </row>
    <row r="129" spans="1:5" x14ac:dyDescent="0.2">
      <c r="A129">
        <v>51</v>
      </c>
      <c r="B129" s="4">
        <f t="shared" si="5"/>
        <v>44577</v>
      </c>
      <c r="C129" s="5">
        <f t="shared" si="6"/>
        <v>1.9047619047619089</v>
      </c>
      <c r="D129" s="5">
        <f>D128-([1]Aurélie!$C$44)</f>
        <v>9.4285714285714288</v>
      </c>
      <c r="E129" s="10">
        <f t="shared" si="9"/>
        <v>0.82500000000000018</v>
      </c>
    </row>
    <row r="130" spans="1:5" x14ac:dyDescent="0.2">
      <c r="A130">
        <v>52</v>
      </c>
      <c r="B130" s="4">
        <f t="shared" si="5"/>
        <v>44578</v>
      </c>
      <c r="C130" s="5">
        <f t="shared" si="6"/>
        <v>1.7142857142857184</v>
      </c>
      <c r="D130" s="5">
        <f>D129-([1]Aurélie!$C$45)</f>
        <v>9.3869047619047628</v>
      </c>
      <c r="E130" s="10">
        <f t="shared" si="9"/>
        <v>0.82135416666666683</v>
      </c>
    </row>
    <row r="131" spans="1:5" x14ac:dyDescent="0.2">
      <c r="A131">
        <v>53</v>
      </c>
      <c r="B131" s="4">
        <f t="shared" si="5"/>
        <v>44579</v>
      </c>
      <c r="C131" s="5">
        <f t="shared" si="6"/>
        <v>1.5238095238095279</v>
      </c>
      <c r="D131" s="5">
        <f t="shared" si="8"/>
        <v>9.3869047619047628</v>
      </c>
      <c r="E131" s="10">
        <f t="shared" si="9"/>
        <v>0.82135416666666683</v>
      </c>
    </row>
    <row r="132" spans="1:5" x14ac:dyDescent="0.2">
      <c r="A132">
        <v>54</v>
      </c>
      <c r="B132" s="4">
        <f t="shared" si="5"/>
        <v>44580</v>
      </c>
      <c r="C132" s="5">
        <f t="shared" si="6"/>
        <v>1.3333333333333375</v>
      </c>
      <c r="D132" s="5">
        <f t="shared" si="8"/>
        <v>9.3869047619047628</v>
      </c>
      <c r="E132" s="10">
        <f t="shared" si="9"/>
        <v>0.82135416666666683</v>
      </c>
    </row>
    <row r="133" spans="1:5" x14ac:dyDescent="0.2">
      <c r="A133">
        <v>55</v>
      </c>
      <c r="B133" s="4">
        <f t="shared" si="5"/>
        <v>44581</v>
      </c>
      <c r="C133" s="5">
        <f t="shared" si="6"/>
        <v>1.142857142857147</v>
      </c>
      <c r="D133" s="5">
        <f t="shared" si="8"/>
        <v>9.3869047619047628</v>
      </c>
      <c r="E133" s="10">
        <f t="shared" si="9"/>
        <v>0.82135416666666683</v>
      </c>
    </row>
    <row r="134" spans="1:5" x14ac:dyDescent="0.2">
      <c r="A134">
        <v>56</v>
      </c>
      <c r="B134" s="4">
        <f t="shared" si="5"/>
        <v>44582</v>
      </c>
      <c r="C134" s="5">
        <f t="shared" si="6"/>
        <v>0.95238095238095655</v>
      </c>
      <c r="D134" s="5">
        <f t="shared" si="8"/>
        <v>9.3869047619047628</v>
      </c>
      <c r="E134" s="10">
        <f t="shared" si="9"/>
        <v>0.82135416666666683</v>
      </c>
    </row>
    <row r="135" spans="1:5" x14ac:dyDescent="0.2">
      <c r="A135">
        <v>57</v>
      </c>
      <c r="B135" s="4">
        <f t="shared" si="5"/>
        <v>44583</v>
      </c>
      <c r="C135" s="5">
        <f t="shared" si="6"/>
        <v>0.76190476190476608</v>
      </c>
      <c r="D135" s="5">
        <f t="shared" si="8"/>
        <v>9.3869047619047628</v>
      </c>
      <c r="E135" s="10">
        <f t="shared" si="9"/>
        <v>0.82135416666666683</v>
      </c>
    </row>
    <row r="136" spans="1:5" x14ac:dyDescent="0.2">
      <c r="A136">
        <v>58</v>
      </c>
      <c r="B136" s="4">
        <f t="shared" si="5"/>
        <v>44584</v>
      </c>
      <c r="C136" s="5">
        <f t="shared" si="6"/>
        <v>0.57142857142857562</v>
      </c>
      <c r="D136" s="5">
        <f t="shared" si="8"/>
        <v>9.3869047619047628</v>
      </c>
      <c r="E136" s="10">
        <f t="shared" si="9"/>
        <v>0.82135416666666683</v>
      </c>
    </row>
    <row r="137" spans="1:5" x14ac:dyDescent="0.2">
      <c r="A137">
        <v>59</v>
      </c>
      <c r="B137" s="4">
        <f t="shared" si="5"/>
        <v>44585</v>
      </c>
      <c r="C137" s="5">
        <f t="shared" si="6"/>
        <v>0.38095238095238515</v>
      </c>
      <c r="D137" s="5">
        <f>D136-([1]Commun!$C$23+[1]Angela!$C$52+[1]Angela!$C$53+[1]Aurélie!$C$46+[1]Aurélie!$C$47+[1]Constantin!$C$28)</f>
        <v>9.1021825396825413</v>
      </c>
      <c r="E137" s="10">
        <f t="shared" si="9"/>
        <v>0.79644097222222243</v>
      </c>
    </row>
    <row r="138" spans="1:5" x14ac:dyDescent="0.2">
      <c r="A138">
        <v>60</v>
      </c>
      <c r="B138" s="4">
        <f t="shared" si="5"/>
        <v>44586</v>
      </c>
      <c r="C138" s="5">
        <f t="shared" si="6"/>
        <v>0.19047619047619468</v>
      </c>
      <c r="D138" s="5">
        <f t="shared" si="8"/>
        <v>9.1021825396825413</v>
      </c>
      <c r="E138" s="10">
        <f t="shared" si="9"/>
        <v>0.79644097222222243</v>
      </c>
    </row>
    <row r="142" spans="1:5" ht="26" x14ac:dyDescent="0.2">
      <c r="B142" s="14" t="s">
        <v>6</v>
      </c>
      <c r="C142" s="15"/>
      <c r="D142" s="15"/>
      <c r="E142" s="15"/>
    </row>
    <row r="143" spans="1:5" x14ac:dyDescent="0.2">
      <c r="A143">
        <v>1</v>
      </c>
      <c r="B143" s="4">
        <f>B138+1</f>
        <v>44587</v>
      </c>
      <c r="C143" s="5">
        <f>($F$1*4/7)*A169</f>
        <v>5.1428571428571423</v>
      </c>
      <c r="D143" s="5">
        <f>C143</f>
        <v>5.1428571428571423</v>
      </c>
      <c r="E143" s="10">
        <f>D143/$C$143</f>
        <v>1</v>
      </c>
    </row>
    <row r="144" spans="1:5" x14ac:dyDescent="0.2">
      <c r="A144">
        <v>2</v>
      </c>
      <c r="B144" s="4">
        <f>B143+1</f>
        <v>44588</v>
      </c>
      <c r="C144" s="5">
        <f>C143-(($F$1/7)*4)</f>
        <v>4.9523809523809517</v>
      </c>
      <c r="D144" s="5">
        <f>D143</f>
        <v>5.1428571428571423</v>
      </c>
      <c r="E144" s="10">
        <f t="shared" ref="E144:E169" si="10">D144/$C$143</f>
        <v>1</v>
      </c>
    </row>
    <row r="145" spans="1:5" x14ac:dyDescent="0.2">
      <c r="A145">
        <v>3</v>
      </c>
      <c r="B145" s="4">
        <f t="shared" ref="B145:B169" si="11">B144+1</f>
        <v>44589</v>
      </c>
      <c r="C145" s="5">
        <f t="shared" ref="C145:C169" si="12">C144-(($F$1/7)*4)</f>
        <v>4.761904761904761</v>
      </c>
      <c r="D145" s="5">
        <f t="shared" ref="D145:D169" si="13">D144</f>
        <v>5.1428571428571423</v>
      </c>
      <c r="E145" s="10">
        <f t="shared" si="10"/>
        <v>1</v>
      </c>
    </row>
    <row r="146" spans="1:5" x14ac:dyDescent="0.2">
      <c r="A146">
        <v>4</v>
      </c>
      <c r="B146" s="4">
        <f t="shared" si="11"/>
        <v>44590</v>
      </c>
      <c r="C146" s="5">
        <f t="shared" si="12"/>
        <v>4.5714285714285703</v>
      </c>
      <c r="D146" s="5">
        <f t="shared" si="13"/>
        <v>5.1428571428571423</v>
      </c>
      <c r="E146" s="10">
        <f t="shared" si="10"/>
        <v>1</v>
      </c>
    </row>
    <row r="147" spans="1:5" x14ac:dyDescent="0.2">
      <c r="A147">
        <v>5</v>
      </c>
      <c r="B147" s="4">
        <f t="shared" si="11"/>
        <v>44591</v>
      </c>
      <c r="C147" s="5">
        <f t="shared" si="12"/>
        <v>4.3809523809523796</v>
      </c>
      <c r="D147" s="5">
        <f t="shared" si="13"/>
        <v>5.1428571428571423</v>
      </c>
      <c r="E147" s="10">
        <f t="shared" si="10"/>
        <v>1</v>
      </c>
    </row>
    <row r="148" spans="1:5" x14ac:dyDescent="0.2">
      <c r="A148">
        <v>6</v>
      </c>
      <c r="B148" s="4">
        <f t="shared" si="11"/>
        <v>44592</v>
      </c>
      <c r="C148" s="5">
        <f t="shared" si="12"/>
        <v>4.1904761904761889</v>
      </c>
      <c r="D148" s="5">
        <f t="shared" si="13"/>
        <v>5.1428571428571423</v>
      </c>
      <c r="E148" s="10">
        <f t="shared" si="10"/>
        <v>1</v>
      </c>
    </row>
    <row r="149" spans="1:5" x14ac:dyDescent="0.2">
      <c r="A149">
        <v>7</v>
      </c>
      <c r="B149" s="4">
        <f t="shared" si="11"/>
        <v>44593</v>
      </c>
      <c r="C149" s="5">
        <f t="shared" si="12"/>
        <v>3.9999999999999982</v>
      </c>
      <c r="D149" s="5">
        <f t="shared" si="13"/>
        <v>5.1428571428571423</v>
      </c>
      <c r="E149" s="10">
        <f t="shared" si="10"/>
        <v>1</v>
      </c>
    </row>
    <row r="150" spans="1:5" x14ac:dyDescent="0.2">
      <c r="A150">
        <v>8</v>
      </c>
      <c r="B150" s="4">
        <f t="shared" si="11"/>
        <v>44594</v>
      </c>
      <c r="C150" s="5">
        <f t="shared" si="12"/>
        <v>3.8095238095238075</v>
      </c>
      <c r="D150" s="5">
        <f t="shared" si="13"/>
        <v>5.1428571428571423</v>
      </c>
      <c r="E150" s="10">
        <f t="shared" si="10"/>
        <v>1</v>
      </c>
    </row>
    <row r="151" spans="1:5" x14ac:dyDescent="0.2">
      <c r="A151">
        <v>9</v>
      </c>
      <c r="B151" s="4">
        <f t="shared" si="11"/>
        <v>44595</v>
      </c>
      <c r="C151" s="5">
        <f t="shared" si="12"/>
        <v>3.6190476190476168</v>
      </c>
      <c r="D151" s="5">
        <f t="shared" si="13"/>
        <v>5.1428571428571423</v>
      </c>
      <c r="E151" s="10">
        <f t="shared" si="10"/>
        <v>1</v>
      </c>
    </row>
    <row r="152" spans="1:5" x14ac:dyDescent="0.2">
      <c r="A152">
        <v>10</v>
      </c>
      <c r="B152" s="4">
        <f t="shared" si="11"/>
        <v>44596</v>
      </c>
      <c r="C152" s="5">
        <f t="shared" si="12"/>
        <v>3.4285714285714262</v>
      </c>
      <c r="D152" s="5">
        <f t="shared" si="13"/>
        <v>5.1428571428571423</v>
      </c>
      <c r="E152" s="10">
        <f t="shared" si="10"/>
        <v>1</v>
      </c>
    </row>
    <row r="153" spans="1:5" x14ac:dyDescent="0.2">
      <c r="A153">
        <v>11</v>
      </c>
      <c r="B153" s="4">
        <f t="shared" si="11"/>
        <v>44597</v>
      </c>
      <c r="C153" s="5">
        <f t="shared" si="12"/>
        <v>3.2380952380952355</v>
      </c>
      <c r="D153" s="5">
        <f t="shared" si="13"/>
        <v>5.1428571428571423</v>
      </c>
      <c r="E153" s="10">
        <f t="shared" si="10"/>
        <v>1</v>
      </c>
    </row>
    <row r="154" spans="1:5" x14ac:dyDescent="0.2">
      <c r="A154">
        <v>12</v>
      </c>
      <c r="B154" s="4">
        <f t="shared" si="11"/>
        <v>44598</v>
      </c>
      <c r="C154" s="5">
        <f t="shared" si="12"/>
        <v>3.0476190476190448</v>
      </c>
      <c r="D154" s="5">
        <f t="shared" si="13"/>
        <v>5.1428571428571423</v>
      </c>
      <c r="E154" s="10">
        <f t="shared" si="10"/>
        <v>1</v>
      </c>
    </row>
    <row r="155" spans="1:5" x14ac:dyDescent="0.2">
      <c r="A155">
        <v>13</v>
      </c>
      <c r="B155" s="4">
        <f t="shared" si="11"/>
        <v>44599</v>
      </c>
      <c r="C155" s="5">
        <f t="shared" si="12"/>
        <v>2.8571428571428541</v>
      </c>
      <c r="D155" s="5">
        <f t="shared" si="13"/>
        <v>5.1428571428571423</v>
      </c>
      <c r="E155" s="10">
        <f t="shared" si="10"/>
        <v>1</v>
      </c>
    </row>
    <row r="156" spans="1:5" x14ac:dyDescent="0.2">
      <c r="A156">
        <v>14</v>
      </c>
      <c r="B156" s="4">
        <f t="shared" si="11"/>
        <v>44600</v>
      </c>
      <c r="C156" s="5">
        <f t="shared" si="12"/>
        <v>2.6666666666666634</v>
      </c>
      <c r="D156" s="5">
        <f t="shared" si="13"/>
        <v>5.1428571428571423</v>
      </c>
      <c r="E156" s="10">
        <f t="shared" si="10"/>
        <v>1</v>
      </c>
    </row>
    <row r="157" spans="1:5" x14ac:dyDescent="0.2">
      <c r="A157">
        <v>15</v>
      </c>
      <c r="B157" s="4">
        <f t="shared" si="11"/>
        <v>44601</v>
      </c>
      <c r="C157" s="5">
        <f t="shared" si="12"/>
        <v>2.4761904761904727</v>
      </c>
      <c r="D157" s="5">
        <f t="shared" si="13"/>
        <v>5.1428571428571423</v>
      </c>
      <c r="E157" s="10">
        <f t="shared" si="10"/>
        <v>1</v>
      </c>
    </row>
    <row r="158" spans="1:5" x14ac:dyDescent="0.2">
      <c r="A158">
        <v>16</v>
      </c>
      <c r="B158" s="4">
        <f t="shared" si="11"/>
        <v>44602</v>
      </c>
      <c r="C158" s="5">
        <f t="shared" si="12"/>
        <v>2.285714285714282</v>
      </c>
      <c r="D158" s="5">
        <f t="shared" si="13"/>
        <v>5.1428571428571423</v>
      </c>
      <c r="E158" s="10">
        <f t="shared" si="10"/>
        <v>1</v>
      </c>
    </row>
    <row r="159" spans="1:5" x14ac:dyDescent="0.2">
      <c r="A159">
        <v>17</v>
      </c>
      <c r="B159" s="4">
        <f t="shared" si="11"/>
        <v>44603</v>
      </c>
      <c r="C159" s="5">
        <f t="shared" si="12"/>
        <v>2.0952380952380913</v>
      </c>
      <c r="D159" s="5">
        <f t="shared" si="13"/>
        <v>5.1428571428571423</v>
      </c>
      <c r="E159" s="10">
        <f t="shared" si="10"/>
        <v>1</v>
      </c>
    </row>
    <row r="160" spans="1:5" x14ac:dyDescent="0.2">
      <c r="A160">
        <v>18</v>
      </c>
      <c r="B160" s="4">
        <f t="shared" si="11"/>
        <v>44604</v>
      </c>
      <c r="C160" s="5">
        <f t="shared" si="12"/>
        <v>1.9047619047619009</v>
      </c>
      <c r="D160" s="5">
        <f t="shared" si="13"/>
        <v>5.1428571428571423</v>
      </c>
      <c r="E160" s="10">
        <f t="shared" si="10"/>
        <v>1</v>
      </c>
    </row>
    <row r="161" spans="1:5" x14ac:dyDescent="0.2">
      <c r="A161">
        <v>19</v>
      </c>
      <c r="B161" s="4">
        <f t="shared" si="11"/>
        <v>44605</v>
      </c>
      <c r="C161" s="5">
        <f t="shared" si="12"/>
        <v>1.7142857142857104</v>
      </c>
      <c r="D161" s="5">
        <f t="shared" si="13"/>
        <v>5.1428571428571423</v>
      </c>
      <c r="E161" s="10">
        <f t="shared" si="10"/>
        <v>1</v>
      </c>
    </row>
    <row r="162" spans="1:5" x14ac:dyDescent="0.2">
      <c r="A162">
        <v>20</v>
      </c>
      <c r="B162" s="4">
        <f t="shared" si="11"/>
        <v>44606</v>
      </c>
      <c r="C162" s="5">
        <f t="shared" si="12"/>
        <v>1.52380952380952</v>
      </c>
      <c r="D162" s="5">
        <f t="shared" si="13"/>
        <v>5.1428571428571423</v>
      </c>
      <c r="E162" s="10">
        <f t="shared" si="10"/>
        <v>1</v>
      </c>
    </row>
    <row r="163" spans="1:5" x14ac:dyDescent="0.2">
      <c r="A163">
        <v>21</v>
      </c>
      <c r="B163" s="11">
        <f t="shared" si="11"/>
        <v>44607</v>
      </c>
      <c r="C163" s="12">
        <f>C162-(($F$1/7)*4)</f>
        <v>1.3333333333333295</v>
      </c>
      <c r="D163" s="5">
        <f t="shared" si="13"/>
        <v>5.1428571428571423</v>
      </c>
      <c r="E163" s="10">
        <f t="shared" si="10"/>
        <v>1</v>
      </c>
    </row>
    <row r="164" spans="1:5" x14ac:dyDescent="0.2">
      <c r="A164">
        <v>22</v>
      </c>
      <c r="B164" s="4">
        <f t="shared" si="11"/>
        <v>44608</v>
      </c>
      <c r="C164" s="5">
        <f t="shared" si="12"/>
        <v>1.142857142857139</v>
      </c>
      <c r="D164" s="5">
        <f t="shared" si="13"/>
        <v>5.1428571428571423</v>
      </c>
      <c r="E164" s="10">
        <f t="shared" si="10"/>
        <v>1</v>
      </c>
    </row>
    <row r="165" spans="1:5" x14ac:dyDescent="0.2">
      <c r="A165">
        <v>23</v>
      </c>
      <c r="B165" s="4">
        <f t="shared" si="11"/>
        <v>44609</v>
      </c>
      <c r="C165" s="5">
        <f t="shared" si="12"/>
        <v>0.95238095238094855</v>
      </c>
      <c r="D165" s="5">
        <f t="shared" si="13"/>
        <v>5.1428571428571423</v>
      </c>
      <c r="E165" s="10">
        <f t="shared" si="10"/>
        <v>1</v>
      </c>
    </row>
    <row r="166" spans="1:5" x14ac:dyDescent="0.2">
      <c r="A166">
        <v>24</v>
      </c>
      <c r="B166" s="4">
        <f t="shared" si="11"/>
        <v>44610</v>
      </c>
      <c r="C166" s="5">
        <f t="shared" si="12"/>
        <v>0.76190476190475809</v>
      </c>
      <c r="D166" s="5">
        <f t="shared" si="13"/>
        <v>5.1428571428571423</v>
      </c>
      <c r="E166" s="10">
        <f t="shared" si="10"/>
        <v>1</v>
      </c>
    </row>
    <row r="167" spans="1:5" x14ac:dyDescent="0.2">
      <c r="A167">
        <v>25</v>
      </c>
      <c r="B167" s="4">
        <f t="shared" si="11"/>
        <v>44611</v>
      </c>
      <c r="C167" s="5">
        <f t="shared" si="12"/>
        <v>0.57142857142856762</v>
      </c>
      <c r="D167" s="5">
        <f t="shared" si="13"/>
        <v>5.1428571428571423</v>
      </c>
      <c r="E167" s="10">
        <f t="shared" si="10"/>
        <v>1</v>
      </c>
    </row>
    <row r="168" spans="1:5" x14ac:dyDescent="0.2">
      <c r="A168">
        <v>26</v>
      </c>
      <c r="B168" s="4">
        <f t="shared" si="11"/>
        <v>44612</v>
      </c>
      <c r="C168" s="5">
        <f t="shared" si="12"/>
        <v>0.38095238095237716</v>
      </c>
      <c r="D168" s="5">
        <f t="shared" si="13"/>
        <v>5.1428571428571423</v>
      </c>
      <c r="E168" s="10">
        <f t="shared" si="10"/>
        <v>1</v>
      </c>
    </row>
    <row r="169" spans="1:5" x14ac:dyDescent="0.2">
      <c r="A169">
        <v>27</v>
      </c>
      <c r="B169" s="4">
        <f t="shared" si="11"/>
        <v>44613</v>
      </c>
      <c r="C169" s="5">
        <f t="shared" si="12"/>
        <v>0.19047619047618669</v>
      </c>
      <c r="D169" s="5">
        <f t="shared" si="13"/>
        <v>5.1428571428571423</v>
      </c>
      <c r="E169" s="10">
        <f t="shared" si="10"/>
        <v>1</v>
      </c>
    </row>
  </sheetData>
  <mergeCells count="4">
    <mergeCell ref="B2:E2"/>
    <mergeCell ref="B36:E36"/>
    <mergeCell ref="B78:E78"/>
    <mergeCell ref="B142:E142"/>
  </mergeCells>
  <conditionalFormatting sqref="F116">
    <cfRule type="timePeriod" dxfId="12" priority="3" timePeriod="today">
      <formula>FLOOR(F116,1)=TODAY()</formula>
    </cfRule>
  </conditionalFormatting>
  <conditionalFormatting sqref="B1:E138">
    <cfRule type="timePeriod" dxfId="11" priority="2" timePeriod="today">
      <formula>FLOOR(B1,1)=TODAY()</formula>
    </cfRule>
  </conditionalFormatting>
  <conditionalFormatting sqref="B142:E169">
    <cfRule type="timePeriod" dxfId="10" priority="1" timePeriod="today">
      <formula>FLOOR(B142,1)=TODAY()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F169"/>
  <sheetViews>
    <sheetView showGridLines="0" zoomScale="75" workbookViewId="0">
      <pane ySplit="1" topLeftCell="A2" activePane="bottomLeft" state="frozen"/>
      <selection pane="bottomLeft" activeCell="D139" sqref="D139"/>
    </sheetView>
  </sheetViews>
  <sheetFormatPr baseColWidth="10" defaultRowHeight="16" x14ac:dyDescent="0.2"/>
  <cols>
    <col min="1" max="1" width="3.6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4" t="s">
        <v>3</v>
      </c>
      <c r="C2" s="15"/>
      <c r="D2" s="15"/>
      <c r="E2" s="15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C3-([1]Commun!$C$4+[1]Commun!$C$5+[1]Angela!$C$3)</f>
        <v>1.3799603174603172</v>
      </c>
      <c r="E3" s="6">
        <f>D3/$C$3</f>
        <v>0.96597222222222223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1.3799603174603172</v>
      </c>
      <c r="E4" s="6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</f>
        <v>1.3799603174603172</v>
      </c>
      <c r="E5" s="6">
        <f t="shared" si="0"/>
        <v>0.96597222222222223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D5-([1]Angela!$C$4)</f>
        <v>1.327876984126984</v>
      </c>
      <c r="E6" s="6">
        <f>D6/$C$3</f>
        <v>0.92951388888888886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D6-([1]Angela!$C$5)</f>
        <v>1.3000992063492063</v>
      </c>
      <c r="E7" s="6">
        <f t="shared" si="0"/>
        <v>0.91006944444444449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D7-([1]Angela!$C$6)</f>
        <v>1.2931547619047619</v>
      </c>
      <c r="E8" s="6">
        <f t="shared" si="0"/>
        <v>0.90520833333333339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</f>
        <v>1.2931547619047619</v>
      </c>
      <c r="E9" s="6">
        <f t="shared" si="0"/>
        <v>0.90520833333333339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D9-([1]Angela!$C$7)</f>
        <v>1.2514880952380951</v>
      </c>
      <c r="E10" s="6">
        <f t="shared" si="0"/>
        <v>0.87604166666666672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D10-([1]Angela!$C$8)</f>
        <v>1.2098214285714284</v>
      </c>
      <c r="E11" s="6">
        <f t="shared" si="0"/>
        <v>0.84687499999999993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D11-([1]Angela!$C$9+[1]Commun!$C$6)</f>
        <v>1.1612103174603172</v>
      </c>
      <c r="E12" s="6">
        <f t="shared" si="0"/>
        <v>0.81284722222222217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1.1612103174603172</v>
      </c>
      <c r="E13" s="6">
        <f t="shared" si="0"/>
        <v>0.81284722222222217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1.1160714285714284</v>
      </c>
      <c r="E14" s="6">
        <f t="shared" si="0"/>
        <v>0.78125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 t="shared" ref="D15:D20" si="2">D14</f>
        <v>1.1160714285714284</v>
      </c>
      <c r="E15" s="6">
        <f t="shared" si="0"/>
        <v>0.78125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 t="shared" si="2"/>
        <v>1.1160714285714284</v>
      </c>
      <c r="E16" s="6">
        <f t="shared" si="0"/>
        <v>0.78125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 t="shared" si="2"/>
        <v>1.1160714285714284</v>
      </c>
      <c r="E17" s="6">
        <f t="shared" si="0"/>
        <v>0.78125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 t="shared" si="2"/>
        <v>1.1160714285714284</v>
      </c>
      <c r="E18" s="6">
        <f t="shared" si="0"/>
        <v>0.78125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 t="shared" si="2"/>
        <v>1.1160714285714284</v>
      </c>
      <c r="E19" s="6">
        <f t="shared" si="0"/>
        <v>0.78125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 t="shared" si="2"/>
        <v>1.1160714285714284</v>
      </c>
      <c r="E20" s="6">
        <f t="shared" si="0"/>
        <v>0.78125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D20-([1]Commun!$C$9)</f>
        <v>1.0882936507936507</v>
      </c>
      <c r="E21" s="6">
        <f t="shared" si="0"/>
        <v>0.76180555555555562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1.0882936507936507</v>
      </c>
      <c r="E22" s="6">
        <f t="shared" si="0"/>
        <v>0.76180555555555562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D22-([1]Angela!$C$10)</f>
        <v>1.0674603174603174</v>
      </c>
      <c r="E23" s="6">
        <f t="shared" si="0"/>
        <v>0.74722222222222234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D23-([1]Commun!$C$10+[1]Angela!$C$11+[1]Angela!$C$12)</f>
        <v>0.93204365079365081</v>
      </c>
      <c r="E24" s="6">
        <f t="shared" si="0"/>
        <v>0.65243055555555562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0.93204365079365081</v>
      </c>
      <c r="E25" s="6">
        <f t="shared" si="0"/>
        <v>0.65243055555555562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D25-([1]Angela!$C$13+[1]Angela!$C$14+[1]Angela!$C$15)</f>
        <v>0.86954365079365081</v>
      </c>
      <c r="E26" s="6">
        <f t="shared" si="0"/>
        <v>0.60868055555555567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D26-([1]Commun!$C$11)</f>
        <v>0.82787698412698418</v>
      </c>
      <c r="E27" s="6">
        <f t="shared" si="0"/>
        <v>0.57951388888888899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D27-([1]Angela!$C$16+[1]Angela!$C$17)</f>
        <v>0.69593253968253976</v>
      </c>
      <c r="E28" s="6">
        <f t="shared" si="0"/>
        <v>0.48715277777777788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D28-([1]Angela!$C$18)</f>
        <v>0.59176587301587313</v>
      </c>
      <c r="E29" s="6">
        <f t="shared" si="0"/>
        <v>0.41423611111111125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0.59176587301587313</v>
      </c>
      <c r="E30" s="6">
        <f t="shared" si="0"/>
        <v>0.41423611111111125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D30-([1]Commun!$C$12+[1]Angela!$C$19)</f>
        <v>0.53621031746031755</v>
      </c>
      <c r="E31" s="6">
        <f t="shared" si="0"/>
        <v>0.37534722222222233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0.49454365079365087</v>
      </c>
      <c r="E32" s="6">
        <f t="shared" si="0"/>
        <v>0.34618055555555566</v>
      </c>
    </row>
    <row r="36" spans="1:5" ht="26" x14ac:dyDescent="0.2">
      <c r="B36" s="16" t="s">
        <v>4</v>
      </c>
      <c r="C36" s="16"/>
      <c r="D36" s="16"/>
      <c r="E36" s="16"/>
    </row>
    <row r="37" spans="1:5" x14ac:dyDescent="0.2">
      <c r="A37">
        <v>1</v>
      </c>
      <c r="B37" s="4">
        <f>B32+1</f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f>B37+1</f>
        <v>44490</v>
      </c>
      <c r="C38" s="5">
        <f>C37-($F$1/7)</f>
        <v>1.7619047619047616</v>
      </c>
      <c r="D38" s="5">
        <f>D37</f>
        <v>1.8095238095238093</v>
      </c>
      <c r="E38" s="10">
        <f t="shared" ref="E38:E74" si="3">D38/$C$37</f>
        <v>1</v>
      </c>
    </row>
    <row r="39" spans="1:5" x14ac:dyDescent="0.2">
      <c r="A39">
        <v>3</v>
      </c>
      <c r="B39" s="4">
        <f t="shared" ref="B39:B74" si="4">B38+1</f>
        <v>44491</v>
      </c>
      <c r="C39" s="5">
        <f t="shared" ref="C39:C74" si="5">C38-($F$1/7)</f>
        <v>1.714285714285714</v>
      </c>
      <c r="D39" s="5">
        <f>D38-([1]Angela!$C$20)</f>
        <v>1.7886904761904761</v>
      </c>
      <c r="E39" s="10">
        <f t="shared" si="3"/>
        <v>0.98848684210526316</v>
      </c>
    </row>
    <row r="40" spans="1:5" x14ac:dyDescent="0.2">
      <c r="A40">
        <v>4</v>
      </c>
      <c r="B40" s="4">
        <f t="shared" si="4"/>
        <v>44492</v>
      </c>
      <c r="C40" s="5">
        <f t="shared" si="5"/>
        <v>1.6666666666666663</v>
      </c>
      <c r="D40" s="5">
        <f t="shared" ref="D40:D64" si="6">D39</f>
        <v>1.7886904761904761</v>
      </c>
      <c r="E40" s="10">
        <f t="shared" si="3"/>
        <v>0.98848684210526316</v>
      </c>
    </row>
    <row r="41" spans="1:5" x14ac:dyDescent="0.2">
      <c r="A41">
        <v>5</v>
      </c>
      <c r="B41" s="4">
        <f t="shared" si="4"/>
        <v>44493</v>
      </c>
      <c r="C41" s="5">
        <f t="shared" si="5"/>
        <v>1.6190476190476186</v>
      </c>
      <c r="D41" s="5">
        <f>D40-([1]Angela!$C$21)</f>
        <v>1.7748015873015872</v>
      </c>
      <c r="E41" s="10">
        <f t="shared" si="3"/>
        <v>0.98081140350877205</v>
      </c>
    </row>
    <row r="42" spans="1:5" x14ac:dyDescent="0.2">
      <c r="A42">
        <v>6</v>
      </c>
      <c r="B42" s="4">
        <f t="shared" si="4"/>
        <v>44494</v>
      </c>
      <c r="C42" s="5">
        <f t="shared" si="5"/>
        <v>1.571428571428571</v>
      </c>
      <c r="D42" s="5">
        <f>D41-([1]Angela!$C$22+[1]Angela!$C$23)</f>
        <v>1.7331349206349205</v>
      </c>
      <c r="E42" s="10">
        <f t="shared" si="3"/>
        <v>0.95778508771929827</v>
      </c>
    </row>
    <row r="43" spans="1:5" x14ac:dyDescent="0.2">
      <c r="A43">
        <v>7</v>
      </c>
      <c r="B43" s="4">
        <f t="shared" si="4"/>
        <v>44495</v>
      </c>
      <c r="C43" s="5">
        <f t="shared" si="5"/>
        <v>1.5238095238095233</v>
      </c>
      <c r="D43" s="5">
        <f t="shared" si="6"/>
        <v>1.7331349206349205</v>
      </c>
      <c r="E43" s="10">
        <f t="shared" si="3"/>
        <v>0.95778508771929827</v>
      </c>
    </row>
    <row r="44" spans="1:5" x14ac:dyDescent="0.2">
      <c r="A44">
        <v>8</v>
      </c>
      <c r="B44" s="4">
        <f t="shared" si="4"/>
        <v>44496</v>
      </c>
      <c r="C44" s="5">
        <f t="shared" si="5"/>
        <v>1.4761904761904756</v>
      </c>
      <c r="D44" s="5">
        <f t="shared" si="6"/>
        <v>1.7331349206349205</v>
      </c>
      <c r="E44" s="10">
        <f t="shared" si="3"/>
        <v>0.95778508771929827</v>
      </c>
    </row>
    <row r="45" spans="1:5" x14ac:dyDescent="0.2">
      <c r="A45">
        <v>9</v>
      </c>
      <c r="B45" s="4">
        <f t="shared" si="4"/>
        <v>44497</v>
      </c>
      <c r="C45" s="5">
        <f t="shared" si="5"/>
        <v>1.4285714285714279</v>
      </c>
      <c r="D45" s="5">
        <f>D44-([1]Angela!$C$24+[1]Angela!$C$25+[1]Angela!$C$26)</f>
        <v>1.6602182539682537</v>
      </c>
      <c r="E45" s="10">
        <f t="shared" si="3"/>
        <v>0.91748903508771928</v>
      </c>
    </row>
    <row r="46" spans="1:5" x14ac:dyDescent="0.2">
      <c r="A46">
        <v>10</v>
      </c>
      <c r="B46" s="4">
        <f t="shared" si="4"/>
        <v>44498</v>
      </c>
      <c r="C46" s="5">
        <f t="shared" si="5"/>
        <v>1.3809523809523803</v>
      </c>
      <c r="D46" s="5">
        <f t="shared" si="6"/>
        <v>1.6602182539682537</v>
      </c>
      <c r="E46" s="10">
        <f t="shared" si="3"/>
        <v>0.91748903508771928</v>
      </c>
    </row>
    <row r="47" spans="1:5" x14ac:dyDescent="0.2">
      <c r="A47">
        <v>11</v>
      </c>
      <c r="B47" s="4">
        <f t="shared" si="4"/>
        <v>44499</v>
      </c>
      <c r="C47" s="5">
        <f t="shared" si="5"/>
        <v>1.3333333333333326</v>
      </c>
      <c r="D47" s="5">
        <f t="shared" si="6"/>
        <v>1.6602182539682537</v>
      </c>
      <c r="E47" s="10">
        <f t="shared" si="3"/>
        <v>0.91748903508771928</v>
      </c>
    </row>
    <row r="48" spans="1:5" x14ac:dyDescent="0.2">
      <c r="A48">
        <v>12</v>
      </c>
      <c r="B48" s="4">
        <f t="shared" si="4"/>
        <v>44500</v>
      </c>
      <c r="C48" s="5">
        <f t="shared" si="5"/>
        <v>1.2857142857142849</v>
      </c>
      <c r="D48" s="5">
        <f t="shared" si="6"/>
        <v>1.6602182539682537</v>
      </c>
      <c r="E48" s="10">
        <f t="shared" si="3"/>
        <v>0.91748903508771928</v>
      </c>
    </row>
    <row r="49" spans="1:5" x14ac:dyDescent="0.2">
      <c r="A49">
        <v>13</v>
      </c>
      <c r="B49" s="4">
        <f t="shared" si="4"/>
        <v>44501</v>
      </c>
      <c r="C49" s="5">
        <f t="shared" si="5"/>
        <v>1.2380952380952372</v>
      </c>
      <c r="D49" s="5">
        <f>D48-([1]Angela!$C$27)</f>
        <v>1.5768849206349205</v>
      </c>
      <c r="E49" s="10">
        <f t="shared" si="3"/>
        <v>0.87143640350877194</v>
      </c>
    </row>
    <row r="50" spans="1:5" x14ac:dyDescent="0.2">
      <c r="A50">
        <v>14</v>
      </c>
      <c r="B50" s="4">
        <f t="shared" si="4"/>
        <v>44502</v>
      </c>
      <c r="C50" s="5">
        <f t="shared" si="5"/>
        <v>1.1904761904761896</v>
      </c>
      <c r="D50" s="5">
        <f>D49</f>
        <v>1.5768849206349205</v>
      </c>
      <c r="E50" s="10">
        <f t="shared" si="3"/>
        <v>0.87143640350877194</v>
      </c>
    </row>
    <row r="51" spans="1:5" x14ac:dyDescent="0.2">
      <c r="A51">
        <v>15</v>
      </c>
      <c r="B51" s="4">
        <f t="shared" si="4"/>
        <v>44503</v>
      </c>
      <c r="C51" s="5">
        <f t="shared" si="5"/>
        <v>1.1428571428571419</v>
      </c>
      <c r="D51" s="5">
        <f t="shared" si="6"/>
        <v>1.5768849206349205</v>
      </c>
      <c r="E51" s="10">
        <f t="shared" si="3"/>
        <v>0.87143640350877194</v>
      </c>
    </row>
    <row r="52" spans="1:5" x14ac:dyDescent="0.2">
      <c r="A52">
        <v>16</v>
      </c>
      <c r="B52" s="4">
        <f t="shared" si="4"/>
        <v>44504</v>
      </c>
      <c r="C52" s="5">
        <f t="shared" si="5"/>
        <v>1.0952380952380942</v>
      </c>
      <c r="D52" s="5">
        <f>D51-([1]Angela!$C$28)</f>
        <v>1.5248015873015872</v>
      </c>
      <c r="E52" s="10">
        <f t="shared" si="3"/>
        <v>0.8426535087719299</v>
      </c>
    </row>
    <row r="53" spans="1:5" x14ac:dyDescent="0.2">
      <c r="A53">
        <v>17</v>
      </c>
      <c r="B53" s="4">
        <f t="shared" si="4"/>
        <v>44505</v>
      </c>
      <c r="C53" s="5">
        <f t="shared" si="5"/>
        <v>1.0476190476190466</v>
      </c>
      <c r="D53" s="5">
        <f>D52-([1]Commun!$C$14+[1]Commun!$C$15)</f>
        <v>1.4206349206349205</v>
      </c>
      <c r="E53" s="10">
        <f t="shared" si="3"/>
        <v>0.78508771929824561</v>
      </c>
    </row>
    <row r="54" spans="1:5" x14ac:dyDescent="0.2">
      <c r="A54">
        <v>18</v>
      </c>
      <c r="B54" s="4">
        <f t="shared" si="4"/>
        <v>44506</v>
      </c>
      <c r="C54" s="5">
        <f t="shared" si="5"/>
        <v>0.99999999999999889</v>
      </c>
      <c r="D54" s="5">
        <f>D53-([1]Angela!$C$29)</f>
        <v>1.4102182539682537</v>
      </c>
      <c r="E54" s="10">
        <f t="shared" si="3"/>
        <v>0.77933114035087714</v>
      </c>
    </row>
    <row r="55" spans="1:5" x14ac:dyDescent="0.2">
      <c r="A55">
        <v>19</v>
      </c>
      <c r="B55" s="4">
        <f t="shared" si="4"/>
        <v>44507</v>
      </c>
      <c r="C55" s="5">
        <f t="shared" si="5"/>
        <v>0.95238095238095122</v>
      </c>
      <c r="D55" s="5">
        <f t="shared" si="6"/>
        <v>1.4102182539682537</v>
      </c>
      <c r="E55" s="10">
        <f t="shared" si="3"/>
        <v>0.77933114035087714</v>
      </c>
    </row>
    <row r="56" spans="1:5" x14ac:dyDescent="0.2">
      <c r="A56">
        <v>20</v>
      </c>
      <c r="B56" s="4">
        <f t="shared" si="4"/>
        <v>44508</v>
      </c>
      <c r="C56" s="5">
        <f t="shared" si="5"/>
        <v>0.90476190476190355</v>
      </c>
      <c r="D56" s="5">
        <f>D55-([1]Commun!$C$16)</f>
        <v>1.368551587301587</v>
      </c>
      <c r="E56" s="10">
        <f t="shared" si="3"/>
        <v>0.75630482456140347</v>
      </c>
    </row>
    <row r="57" spans="1:5" x14ac:dyDescent="0.2">
      <c r="A57">
        <v>21</v>
      </c>
      <c r="B57" s="4">
        <f t="shared" si="4"/>
        <v>44509</v>
      </c>
      <c r="C57" s="5">
        <f t="shared" si="5"/>
        <v>0.85714285714285587</v>
      </c>
      <c r="D57" s="5">
        <f t="shared" si="6"/>
        <v>1.368551587301587</v>
      </c>
      <c r="E57" s="10">
        <f t="shared" si="3"/>
        <v>0.75630482456140347</v>
      </c>
    </row>
    <row r="58" spans="1:5" x14ac:dyDescent="0.2">
      <c r="A58">
        <v>22</v>
      </c>
      <c r="B58" s="4">
        <f t="shared" si="4"/>
        <v>44510</v>
      </c>
      <c r="C58" s="5">
        <f t="shared" si="5"/>
        <v>0.8095238095238082</v>
      </c>
      <c r="D58" s="5">
        <f t="shared" si="6"/>
        <v>1.368551587301587</v>
      </c>
      <c r="E58" s="10">
        <f t="shared" si="3"/>
        <v>0.75630482456140347</v>
      </c>
    </row>
    <row r="59" spans="1:5" x14ac:dyDescent="0.2">
      <c r="A59">
        <v>23</v>
      </c>
      <c r="B59" s="4">
        <f t="shared" si="4"/>
        <v>44511</v>
      </c>
      <c r="C59" s="5">
        <f t="shared" si="5"/>
        <v>0.76190476190476053</v>
      </c>
      <c r="D59" s="5">
        <f t="shared" si="6"/>
        <v>1.368551587301587</v>
      </c>
      <c r="E59" s="10">
        <f t="shared" si="3"/>
        <v>0.75630482456140347</v>
      </c>
    </row>
    <row r="60" spans="1:5" x14ac:dyDescent="0.2">
      <c r="A60">
        <v>24</v>
      </c>
      <c r="B60" s="4">
        <f t="shared" si="4"/>
        <v>44512</v>
      </c>
      <c r="C60" s="5">
        <f t="shared" si="5"/>
        <v>0.71428571428571286</v>
      </c>
      <c r="D60" s="5">
        <f t="shared" si="6"/>
        <v>1.368551587301587</v>
      </c>
      <c r="E60" s="10">
        <f t="shared" si="3"/>
        <v>0.75630482456140347</v>
      </c>
    </row>
    <row r="61" spans="1:5" x14ac:dyDescent="0.2">
      <c r="A61">
        <v>25</v>
      </c>
      <c r="B61" s="4">
        <f t="shared" si="4"/>
        <v>44513</v>
      </c>
      <c r="C61" s="5">
        <f t="shared" si="5"/>
        <v>0.66666666666666519</v>
      </c>
      <c r="D61" s="5">
        <f t="shared" si="6"/>
        <v>1.368551587301587</v>
      </c>
      <c r="E61" s="10">
        <f t="shared" si="3"/>
        <v>0.75630482456140347</v>
      </c>
    </row>
    <row r="62" spans="1:5" x14ac:dyDescent="0.2">
      <c r="A62">
        <v>26</v>
      </c>
      <c r="B62" s="4">
        <f t="shared" si="4"/>
        <v>44514</v>
      </c>
      <c r="C62" s="5">
        <f t="shared" si="5"/>
        <v>0.61904761904761751</v>
      </c>
      <c r="D62" s="5">
        <f t="shared" si="6"/>
        <v>1.368551587301587</v>
      </c>
      <c r="E62" s="10">
        <f t="shared" si="3"/>
        <v>0.75630482456140347</v>
      </c>
    </row>
    <row r="63" spans="1:5" x14ac:dyDescent="0.2">
      <c r="A63">
        <v>27</v>
      </c>
      <c r="B63" s="4">
        <f t="shared" si="4"/>
        <v>44515</v>
      </c>
      <c r="C63" s="5">
        <f t="shared" si="5"/>
        <v>0.57142857142856984</v>
      </c>
      <c r="D63" s="5">
        <f>D62-([1]Angela!$C$30)</f>
        <v>1.3477182539682537</v>
      </c>
      <c r="E63" s="10">
        <f t="shared" si="3"/>
        <v>0.74479166666666663</v>
      </c>
    </row>
    <row r="64" spans="1:5" x14ac:dyDescent="0.2">
      <c r="A64">
        <v>28</v>
      </c>
      <c r="B64" s="4">
        <f t="shared" si="4"/>
        <v>44516</v>
      </c>
      <c r="C64" s="5">
        <f t="shared" si="5"/>
        <v>0.52380952380952217</v>
      </c>
      <c r="D64" s="5">
        <f t="shared" si="6"/>
        <v>1.3477182539682537</v>
      </c>
      <c r="E64" s="10">
        <f t="shared" si="3"/>
        <v>0.74479166666666663</v>
      </c>
    </row>
    <row r="65" spans="1:5" x14ac:dyDescent="0.2">
      <c r="A65">
        <v>29</v>
      </c>
      <c r="B65" s="4">
        <f t="shared" si="4"/>
        <v>44517</v>
      </c>
      <c r="C65" s="5">
        <f t="shared" si="5"/>
        <v>0.47619047619047455</v>
      </c>
      <c r="D65" s="5">
        <f>D64-([1]Angela!$C$31)</f>
        <v>1.306051587301587</v>
      </c>
      <c r="E65" s="10">
        <f t="shared" si="3"/>
        <v>0.72176535087719285</v>
      </c>
    </row>
    <row r="66" spans="1:5" x14ac:dyDescent="0.2">
      <c r="A66">
        <v>30</v>
      </c>
      <c r="B66" s="4">
        <f t="shared" si="4"/>
        <v>44518</v>
      </c>
      <c r="C66" s="5">
        <f t="shared" si="5"/>
        <v>0.42857142857142694</v>
      </c>
      <c r="D66" s="5">
        <f>D65-([1]Angela!$C$32)</f>
        <v>1.118551587301587</v>
      </c>
      <c r="E66" s="10">
        <f t="shared" si="3"/>
        <v>0.61814692982456132</v>
      </c>
    </row>
    <row r="67" spans="1:5" x14ac:dyDescent="0.2">
      <c r="A67">
        <v>31</v>
      </c>
      <c r="B67" s="4">
        <f t="shared" si="4"/>
        <v>44519</v>
      </c>
      <c r="C67" s="5">
        <f t="shared" si="5"/>
        <v>0.38095238095237932</v>
      </c>
      <c r="D67" s="5">
        <f>D66-([1]Angela!$C$34+[1]Angela!$C$35)</f>
        <v>1.024801587301587</v>
      </c>
      <c r="E67" s="10">
        <f t="shared" si="3"/>
        <v>0.5663377192982455</v>
      </c>
    </row>
    <row r="68" spans="1:5" x14ac:dyDescent="0.2">
      <c r="A68">
        <v>32</v>
      </c>
      <c r="B68" s="4">
        <f t="shared" si="4"/>
        <v>44520</v>
      </c>
      <c r="C68" s="5">
        <f t="shared" si="5"/>
        <v>0.33333333333333171</v>
      </c>
      <c r="D68" s="5">
        <f>D67</f>
        <v>1.024801587301587</v>
      </c>
      <c r="E68" s="10">
        <f t="shared" si="3"/>
        <v>0.5663377192982455</v>
      </c>
    </row>
    <row r="69" spans="1:5" x14ac:dyDescent="0.2">
      <c r="A69">
        <v>33</v>
      </c>
      <c r="B69" s="4">
        <f t="shared" si="4"/>
        <v>44521</v>
      </c>
      <c r="C69" s="5">
        <f t="shared" si="5"/>
        <v>0.28571428571428409</v>
      </c>
      <c r="D69" s="5">
        <f>D68-([1]Angela!$C$36)</f>
        <v>1.0178571428571426</v>
      </c>
      <c r="E69" s="10">
        <f t="shared" si="3"/>
        <v>0.56249999999999989</v>
      </c>
    </row>
    <row r="70" spans="1:5" x14ac:dyDescent="0.2">
      <c r="A70">
        <v>34</v>
      </c>
      <c r="B70" s="4">
        <f t="shared" si="4"/>
        <v>44522</v>
      </c>
      <c r="C70" s="5">
        <f t="shared" si="5"/>
        <v>0.23809523809523647</v>
      </c>
      <c r="D70" s="5">
        <f>D69-([1]Commun!$C$17)</f>
        <v>0.9345238095238092</v>
      </c>
      <c r="E70" s="10">
        <f t="shared" si="3"/>
        <v>0.51644736842105254</v>
      </c>
    </row>
    <row r="71" spans="1:5" x14ac:dyDescent="0.2">
      <c r="A71">
        <v>35</v>
      </c>
      <c r="B71" s="4">
        <f t="shared" si="4"/>
        <v>44523</v>
      </c>
      <c r="C71" s="5">
        <f t="shared" si="5"/>
        <v>0.19047619047618886</v>
      </c>
      <c r="D71" s="5">
        <f>D70</f>
        <v>0.9345238095238092</v>
      </c>
      <c r="E71" s="10">
        <f t="shared" si="3"/>
        <v>0.51644736842105254</v>
      </c>
    </row>
    <row r="72" spans="1:5" x14ac:dyDescent="0.2">
      <c r="A72">
        <v>36</v>
      </c>
      <c r="B72" s="4">
        <f t="shared" si="4"/>
        <v>44524</v>
      </c>
      <c r="C72" s="5">
        <f t="shared" si="5"/>
        <v>0.14285714285714124</v>
      </c>
      <c r="D72" s="5">
        <f>D71-([1]Angela!$C$37)</f>
        <v>0.91369047619047583</v>
      </c>
      <c r="E72" s="10">
        <f t="shared" si="3"/>
        <v>0.5049342105263156</v>
      </c>
    </row>
    <row r="73" spans="1:5" x14ac:dyDescent="0.2">
      <c r="A73">
        <v>37</v>
      </c>
      <c r="B73" s="4">
        <f t="shared" si="4"/>
        <v>44525</v>
      </c>
      <c r="C73" s="5">
        <f t="shared" si="5"/>
        <v>9.5238095238093623E-2</v>
      </c>
      <c r="D73" s="5">
        <f>D72-([1]Angela!$C$38)</f>
        <v>0.8720238095238092</v>
      </c>
      <c r="E73" s="10">
        <f t="shared" si="3"/>
        <v>0.48190789473684198</v>
      </c>
    </row>
    <row r="74" spans="1:5" x14ac:dyDescent="0.2">
      <c r="A74">
        <v>38</v>
      </c>
      <c r="B74" s="4">
        <f t="shared" si="4"/>
        <v>44526</v>
      </c>
      <c r="C74" s="5">
        <f t="shared" si="5"/>
        <v>4.7619047619046007E-2</v>
      </c>
      <c r="D74" s="5">
        <f>D73-([1]Commun!$C$18+[1]Commun!$C$19+[1]Commun!$C$20)</f>
        <v>0.7782738095238092</v>
      </c>
      <c r="E74" s="10">
        <f t="shared" si="3"/>
        <v>0.43009868421052616</v>
      </c>
    </row>
    <row r="78" spans="1:5" ht="26" x14ac:dyDescent="0.2">
      <c r="B78" s="14" t="s">
        <v>5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(F1/7)*A138</f>
        <v>2.8571428571428568</v>
      </c>
      <c r="D79" s="5">
        <f>C79</f>
        <v>2.8571428571428568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2.8095238095238093</v>
      </c>
      <c r="D80" s="5">
        <f>D79-([1]Angela!$C$40)</f>
        <v>2.8363095238095233</v>
      </c>
      <c r="E80" s="10">
        <f>D80/$C$79</f>
        <v>0.9927083333333333</v>
      </c>
    </row>
    <row r="81" spans="1:5" x14ac:dyDescent="0.2">
      <c r="A81">
        <v>3</v>
      </c>
      <c r="B81" s="4">
        <f t="shared" ref="B81:B140" si="7">B80+1</f>
        <v>44529</v>
      </c>
      <c r="C81" s="5">
        <f t="shared" ref="C81:C140" si="8">C80-($F$1/7)</f>
        <v>2.7619047619047619</v>
      </c>
      <c r="D81" s="5">
        <f>D80</f>
        <v>2.8363095238095233</v>
      </c>
      <c r="E81" s="10">
        <f t="shared" ref="E81:E127" si="9">D81/$C$79</f>
        <v>0.9927083333333333</v>
      </c>
    </row>
    <row r="82" spans="1:5" x14ac:dyDescent="0.2">
      <c r="A82">
        <v>4</v>
      </c>
      <c r="B82" s="4">
        <f t="shared" si="7"/>
        <v>44530</v>
      </c>
      <c r="C82" s="5">
        <f t="shared" si="8"/>
        <v>2.7142857142857144</v>
      </c>
      <c r="D82" s="5">
        <f t="shared" ref="D82:D140" si="10">D81</f>
        <v>2.8363095238095233</v>
      </c>
      <c r="E82" s="10">
        <f t="shared" si="9"/>
        <v>0.9927083333333333</v>
      </c>
    </row>
    <row r="83" spans="1:5" x14ac:dyDescent="0.2">
      <c r="A83">
        <v>5</v>
      </c>
      <c r="B83" s="4">
        <f t="shared" si="7"/>
        <v>44531</v>
      </c>
      <c r="C83" s="5">
        <f t="shared" si="8"/>
        <v>2.666666666666667</v>
      </c>
      <c r="D83" s="5">
        <f t="shared" si="10"/>
        <v>2.8363095238095233</v>
      </c>
      <c r="E83" s="10">
        <f t="shared" si="9"/>
        <v>0.9927083333333333</v>
      </c>
    </row>
    <row r="84" spans="1:5" x14ac:dyDescent="0.2">
      <c r="A84">
        <v>6</v>
      </c>
      <c r="B84" s="4">
        <f t="shared" si="7"/>
        <v>44532</v>
      </c>
      <c r="C84" s="5">
        <f t="shared" si="8"/>
        <v>2.6190476190476195</v>
      </c>
      <c r="D84" s="5">
        <f>D83</f>
        <v>2.8363095238095233</v>
      </c>
      <c r="E84" s="10">
        <f t="shared" si="9"/>
        <v>0.9927083333333333</v>
      </c>
    </row>
    <row r="85" spans="1:5" x14ac:dyDescent="0.2">
      <c r="A85">
        <v>7</v>
      </c>
      <c r="B85" s="4">
        <f t="shared" si="7"/>
        <v>44533</v>
      </c>
      <c r="C85" s="5">
        <f t="shared" si="8"/>
        <v>2.5714285714285721</v>
      </c>
      <c r="D85" s="5">
        <f>D84</f>
        <v>2.8363095238095233</v>
      </c>
      <c r="E85" s="10">
        <f t="shared" si="9"/>
        <v>0.9927083333333333</v>
      </c>
    </row>
    <row r="86" spans="1:5" x14ac:dyDescent="0.2">
      <c r="A86">
        <v>8</v>
      </c>
      <c r="B86" s="4">
        <f t="shared" si="7"/>
        <v>44534</v>
      </c>
      <c r="C86" s="5">
        <f t="shared" si="8"/>
        <v>2.5238095238095246</v>
      </c>
      <c r="D86" s="5">
        <f t="shared" si="10"/>
        <v>2.8363095238095233</v>
      </c>
      <c r="E86" s="10">
        <f t="shared" si="9"/>
        <v>0.9927083333333333</v>
      </c>
    </row>
    <row r="87" spans="1:5" x14ac:dyDescent="0.2">
      <c r="A87">
        <v>9</v>
      </c>
      <c r="B87" s="4">
        <f t="shared" si="7"/>
        <v>44535</v>
      </c>
      <c r="C87" s="5">
        <f t="shared" si="8"/>
        <v>2.4761904761904772</v>
      </c>
      <c r="D87" s="5">
        <f t="shared" si="10"/>
        <v>2.8363095238095233</v>
      </c>
      <c r="E87" s="10">
        <f t="shared" si="9"/>
        <v>0.9927083333333333</v>
      </c>
    </row>
    <row r="88" spans="1:5" x14ac:dyDescent="0.2">
      <c r="A88">
        <v>10</v>
      </c>
      <c r="B88" s="4">
        <f t="shared" si="7"/>
        <v>44536</v>
      </c>
      <c r="C88" s="5">
        <f t="shared" si="8"/>
        <v>2.4285714285714297</v>
      </c>
      <c r="D88" s="5">
        <f>D87-([1]Commun!$C$21)</f>
        <v>2.7529761904761898</v>
      </c>
      <c r="E88" s="10">
        <f t="shared" si="9"/>
        <v>0.96354166666666652</v>
      </c>
    </row>
    <row r="89" spans="1:5" x14ac:dyDescent="0.2">
      <c r="A89">
        <v>11</v>
      </c>
      <c r="B89" s="4">
        <f t="shared" si="7"/>
        <v>44537</v>
      </c>
      <c r="C89" s="5">
        <f t="shared" si="8"/>
        <v>2.3809523809523823</v>
      </c>
      <c r="D89" s="5">
        <f t="shared" si="10"/>
        <v>2.7529761904761898</v>
      </c>
      <c r="E89" s="10">
        <f t="shared" si="9"/>
        <v>0.96354166666666652</v>
      </c>
    </row>
    <row r="90" spans="1:5" x14ac:dyDescent="0.2">
      <c r="A90">
        <v>12</v>
      </c>
      <c r="B90" s="4">
        <f t="shared" si="7"/>
        <v>44538</v>
      </c>
      <c r="C90" s="5">
        <f t="shared" si="8"/>
        <v>2.3333333333333348</v>
      </c>
      <c r="D90" s="5">
        <f t="shared" si="10"/>
        <v>2.7529761904761898</v>
      </c>
      <c r="E90" s="10">
        <f t="shared" si="9"/>
        <v>0.96354166666666652</v>
      </c>
    </row>
    <row r="91" spans="1:5" x14ac:dyDescent="0.2">
      <c r="A91">
        <v>13</v>
      </c>
      <c r="B91" s="4">
        <f t="shared" si="7"/>
        <v>44539</v>
      </c>
      <c r="C91" s="5">
        <f t="shared" si="8"/>
        <v>2.2857142857142874</v>
      </c>
      <c r="D91" s="5">
        <f>D90</f>
        <v>2.7529761904761898</v>
      </c>
      <c r="E91" s="10">
        <f t="shared" si="9"/>
        <v>0.96354166666666652</v>
      </c>
    </row>
    <row r="92" spans="1:5" x14ac:dyDescent="0.2">
      <c r="A92">
        <v>14</v>
      </c>
      <c r="B92" s="4">
        <f t="shared" si="7"/>
        <v>44540</v>
      </c>
      <c r="C92" s="5">
        <f t="shared" si="8"/>
        <v>2.2380952380952399</v>
      </c>
      <c r="D92" s="5">
        <f t="shared" si="10"/>
        <v>2.7529761904761898</v>
      </c>
      <c r="E92" s="10">
        <f t="shared" si="9"/>
        <v>0.96354166666666652</v>
      </c>
    </row>
    <row r="93" spans="1:5" x14ac:dyDescent="0.2">
      <c r="A93">
        <v>15</v>
      </c>
      <c r="B93" s="4">
        <f t="shared" si="7"/>
        <v>44541</v>
      </c>
      <c r="C93" s="5">
        <f t="shared" si="8"/>
        <v>2.1904761904761925</v>
      </c>
      <c r="D93" s="5">
        <f>D92</f>
        <v>2.7529761904761898</v>
      </c>
      <c r="E93" s="10">
        <f t="shared" si="9"/>
        <v>0.96354166666666652</v>
      </c>
    </row>
    <row r="94" spans="1:5" x14ac:dyDescent="0.2">
      <c r="A94">
        <v>16</v>
      </c>
      <c r="B94" s="4">
        <f t="shared" si="7"/>
        <v>44542</v>
      </c>
      <c r="C94" s="5">
        <f t="shared" si="8"/>
        <v>2.142857142857145</v>
      </c>
      <c r="D94" s="5">
        <f t="shared" si="10"/>
        <v>2.7529761904761898</v>
      </c>
      <c r="E94" s="10">
        <f t="shared" si="9"/>
        <v>0.96354166666666652</v>
      </c>
    </row>
    <row r="95" spans="1:5" x14ac:dyDescent="0.2">
      <c r="A95">
        <v>17</v>
      </c>
      <c r="B95" s="4">
        <f t="shared" si="7"/>
        <v>44543</v>
      </c>
      <c r="C95" s="5">
        <f t="shared" si="8"/>
        <v>2.0952380952380976</v>
      </c>
      <c r="D95" s="5">
        <f>D94-([1]Angela!$C$41+[1]Angela!$C$42+[1]Angela!$C$43)</f>
        <v>2.5793650793650786</v>
      </c>
      <c r="E95" s="10">
        <f t="shared" si="9"/>
        <v>0.90277777777777768</v>
      </c>
    </row>
    <row r="96" spans="1:5" x14ac:dyDescent="0.2">
      <c r="A96">
        <v>18</v>
      </c>
      <c r="B96" s="4">
        <f t="shared" si="7"/>
        <v>44544</v>
      </c>
      <c r="C96" s="5">
        <f t="shared" si="8"/>
        <v>2.0476190476190501</v>
      </c>
      <c r="D96" s="5">
        <f>D95-([1]Angela!$C$44)</f>
        <v>2.5168650793650786</v>
      </c>
      <c r="E96" s="10">
        <f t="shared" si="9"/>
        <v>0.88090277777777759</v>
      </c>
    </row>
    <row r="97" spans="1:5" x14ac:dyDescent="0.2">
      <c r="A97">
        <v>19</v>
      </c>
      <c r="B97" s="4">
        <f t="shared" si="7"/>
        <v>44545</v>
      </c>
      <c r="C97" s="5">
        <f t="shared" si="8"/>
        <v>2.0000000000000027</v>
      </c>
      <c r="D97" s="5">
        <f>D96-([1]Angela!$C$45+[1]Angela!$C$46+[1]Angela!$C$47)</f>
        <v>2.4647817460317452</v>
      </c>
      <c r="E97" s="10">
        <f t="shared" si="9"/>
        <v>0.86267361111111096</v>
      </c>
    </row>
    <row r="98" spans="1:5" x14ac:dyDescent="0.2">
      <c r="A98">
        <v>20</v>
      </c>
      <c r="B98" s="4">
        <f t="shared" si="7"/>
        <v>44546</v>
      </c>
      <c r="C98" s="5">
        <f t="shared" si="8"/>
        <v>1.952380952380955</v>
      </c>
      <c r="D98" s="5">
        <f>D97-([1]Angela!$C$48+[1]Angela!$C$49)</f>
        <v>2.4404761904761898</v>
      </c>
      <c r="E98" s="10">
        <f t="shared" si="9"/>
        <v>0.85416666666666652</v>
      </c>
    </row>
    <row r="99" spans="1:5" x14ac:dyDescent="0.2">
      <c r="A99">
        <v>21</v>
      </c>
      <c r="B99" s="11">
        <f t="shared" si="7"/>
        <v>44547</v>
      </c>
      <c r="C99" s="5">
        <f t="shared" si="8"/>
        <v>1.9047619047619073</v>
      </c>
      <c r="D99" s="12">
        <f>D98-([1]Commun!$C$22+[1]Angela!$C$50)</f>
        <v>2.3779761904761898</v>
      </c>
      <c r="E99" s="13">
        <f>D99/$C$79</f>
        <v>0.83229166666666654</v>
      </c>
    </row>
    <row r="100" spans="1:5" x14ac:dyDescent="0.2">
      <c r="A100">
        <v>22</v>
      </c>
      <c r="B100" s="4">
        <f t="shared" si="7"/>
        <v>44548</v>
      </c>
      <c r="C100" s="5">
        <f t="shared" si="8"/>
        <v>1.8571428571428596</v>
      </c>
      <c r="D100" s="5">
        <f>D99-([1]Angela!$C$51)</f>
        <v>2.3710317460317452</v>
      </c>
      <c r="E100" s="10">
        <f t="shared" si="9"/>
        <v>0.82986111111111094</v>
      </c>
    </row>
    <row r="101" spans="1:5" x14ac:dyDescent="0.2">
      <c r="A101">
        <v>23</v>
      </c>
      <c r="B101" s="4">
        <f t="shared" si="7"/>
        <v>44549</v>
      </c>
      <c r="C101" s="5">
        <f t="shared" si="8"/>
        <v>1.809523809523812</v>
      </c>
      <c r="D101" s="5">
        <f t="shared" si="10"/>
        <v>2.3710317460317452</v>
      </c>
      <c r="E101" s="10">
        <f t="shared" si="9"/>
        <v>0.82986111111111094</v>
      </c>
    </row>
    <row r="102" spans="1:5" x14ac:dyDescent="0.2">
      <c r="A102">
        <v>24</v>
      </c>
      <c r="B102" s="4">
        <f t="shared" si="7"/>
        <v>44550</v>
      </c>
      <c r="C102" s="5">
        <f t="shared" si="8"/>
        <v>1.7619047619047643</v>
      </c>
      <c r="D102" s="5">
        <f t="shared" si="10"/>
        <v>2.3710317460317452</v>
      </c>
      <c r="E102" s="10">
        <f t="shared" si="9"/>
        <v>0.82986111111111094</v>
      </c>
    </row>
    <row r="103" spans="1:5" x14ac:dyDescent="0.2">
      <c r="A103">
        <v>25</v>
      </c>
      <c r="B103" s="4">
        <f t="shared" si="7"/>
        <v>44551</v>
      </c>
      <c r="C103" s="5">
        <f t="shared" si="8"/>
        <v>1.7142857142857166</v>
      </c>
      <c r="D103" s="5">
        <f t="shared" si="10"/>
        <v>2.3710317460317452</v>
      </c>
      <c r="E103" s="10">
        <f t="shared" si="9"/>
        <v>0.82986111111111094</v>
      </c>
    </row>
    <row r="104" spans="1:5" x14ac:dyDescent="0.2">
      <c r="A104">
        <v>26</v>
      </c>
      <c r="B104" s="4">
        <f t="shared" si="7"/>
        <v>44552</v>
      </c>
      <c r="C104" s="5">
        <f t="shared" si="8"/>
        <v>1.666666666666669</v>
      </c>
      <c r="D104" s="5">
        <f t="shared" si="10"/>
        <v>2.3710317460317452</v>
      </c>
      <c r="E104" s="10">
        <f t="shared" si="9"/>
        <v>0.82986111111111094</v>
      </c>
    </row>
    <row r="105" spans="1:5" x14ac:dyDescent="0.2">
      <c r="A105">
        <v>27</v>
      </c>
      <c r="B105" s="4">
        <f t="shared" si="7"/>
        <v>44553</v>
      </c>
      <c r="C105" s="5">
        <f t="shared" si="8"/>
        <v>1.6190476190476213</v>
      </c>
      <c r="D105" s="5">
        <f t="shared" si="10"/>
        <v>2.3710317460317452</v>
      </c>
      <c r="E105" s="10">
        <f t="shared" si="9"/>
        <v>0.82986111111111094</v>
      </c>
    </row>
    <row r="106" spans="1:5" x14ac:dyDescent="0.2">
      <c r="A106">
        <v>28</v>
      </c>
      <c r="B106" s="4">
        <f t="shared" si="7"/>
        <v>44554</v>
      </c>
      <c r="C106" s="5">
        <f t="shared" si="8"/>
        <v>1.5714285714285736</v>
      </c>
      <c r="D106" s="5">
        <f t="shared" si="10"/>
        <v>2.3710317460317452</v>
      </c>
      <c r="E106" s="10">
        <f t="shared" si="9"/>
        <v>0.82986111111111094</v>
      </c>
    </row>
    <row r="107" spans="1:5" x14ac:dyDescent="0.2">
      <c r="A107">
        <v>29</v>
      </c>
      <c r="B107" s="4">
        <f t="shared" si="7"/>
        <v>44555</v>
      </c>
      <c r="C107" s="5">
        <f t="shared" si="8"/>
        <v>1.5238095238095259</v>
      </c>
      <c r="D107" s="5">
        <f t="shared" si="10"/>
        <v>2.3710317460317452</v>
      </c>
      <c r="E107" s="10">
        <f t="shared" si="9"/>
        <v>0.82986111111111094</v>
      </c>
    </row>
    <row r="108" spans="1:5" x14ac:dyDescent="0.2">
      <c r="A108">
        <v>30</v>
      </c>
      <c r="B108" s="4">
        <f t="shared" si="7"/>
        <v>44556</v>
      </c>
      <c r="C108" s="5">
        <f t="shared" si="8"/>
        <v>1.4761904761904783</v>
      </c>
      <c r="D108" s="5">
        <f t="shared" si="10"/>
        <v>2.3710317460317452</v>
      </c>
      <c r="E108" s="10">
        <f t="shared" si="9"/>
        <v>0.82986111111111094</v>
      </c>
    </row>
    <row r="109" spans="1:5" x14ac:dyDescent="0.2">
      <c r="A109">
        <v>31</v>
      </c>
      <c r="B109" s="4">
        <f t="shared" si="7"/>
        <v>44557</v>
      </c>
      <c r="C109" s="5">
        <f t="shared" si="8"/>
        <v>1.4285714285714306</v>
      </c>
      <c r="D109" s="5">
        <f t="shared" si="10"/>
        <v>2.3710317460317452</v>
      </c>
      <c r="E109" s="10">
        <f t="shared" si="9"/>
        <v>0.82986111111111094</v>
      </c>
    </row>
    <row r="110" spans="1:5" x14ac:dyDescent="0.2">
      <c r="A110">
        <v>32</v>
      </c>
      <c r="B110" s="4">
        <f t="shared" si="7"/>
        <v>44558</v>
      </c>
      <c r="C110" s="5">
        <f t="shared" si="8"/>
        <v>1.3809523809523829</v>
      </c>
      <c r="D110" s="5">
        <f t="shared" si="10"/>
        <v>2.3710317460317452</v>
      </c>
      <c r="E110" s="10">
        <f t="shared" si="9"/>
        <v>0.82986111111111094</v>
      </c>
    </row>
    <row r="111" spans="1:5" x14ac:dyDescent="0.2">
      <c r="A111">
        <v>33</v>
      </c>
      <c r="B111" s="4">
        <f t="shared" si="7"/>
        <v>44559</v>
      </c>
      <c r="C111" s="5">
        <f t="shared" si="8"/>
        <v>1.3333333333333353</v>
      </c>
      <c r="D111" s="5">
        <f t="shared" si="10"/>
        <v>2.3710317460317452</v>
      </c>
      <c r="E111" s="10">
        <f t="shared" si="9"/>
        <v>0.82986111111111094</v>
      </c>
    </row>
    <row r="112" spans="1:5" x14ac:dyDescent="0.2">
      <c r="A112">
        <v>34</v>
      </c>
      <c r="B112" s="4">
        <f t="shared" si="7"/>
        <v>44560</v>
      </c>
      <c r="C112" s="5">
        <f t="shared" si="8"/>
        <v>1.2857142857142876</v>
      </c>
      <c r="D112" s="5">
        <f t="shared" si="10"/>
        <v>2.3710317460317452</v>
      </c>
      <c r="E112" s="10">
        <f t="shared" si="9"/>
        <v>0.82986111111111094</v>
      </c>
    </row>
    <row r="113" spans="1:5" x14ac:dyDescent="0.2">
      <c r="A113">
        <v>35</v>
      </c>
      <c r="B113" s="4">
        <f t="shared" si="7"/>
        <v>44561</v>
      </c>
      <c r="C113" s="5">
        <f t="shared" si="8"/>
        <v>1.2380952380952399</v>
      </c>
      <c r="D113" s="5">
        <f t="shared" si="10"/>
        <v>2.3710317460317452</v>
      </c>
      <c r="E113" s="10">
        <f t="shared" si="9"/>
        <v>0.82986111111111094</v>
      </c>
    </row>
    <row r="114" spans="1:5" x14ac:dyDescent="0.2">
      <c r="A114">
        <v>36</v>
      </c>
      <c r="B114" s="4">
        <f t="shared" si="7"/>
        <v>44562</v>
      </c>
      <c r="C114" s="5">
        <f t="shared" si="8"/>
        <v>1.1904761904761922</v>
      </c>
      <c r="D114" s="5">
        <f t="shared" si="10"/>
        <v>2.3710317460317452</v>
      </c>
      <c r="E114" s="10">
        <f t="shared" si="9"/>
        <v>0.82986111111111094</v>
      </c>
    </row>
    <row r="115" spans="1:5" x14ac:dyDescent="0.2">
      <c r="A115">
        <v>37</v>
      </c>
      <c r="B115" s="4">
        <f t="shared" si="7"/>
        <v>44563</v>
      </c>
      <c r="C115" s="5">
        <f t="shared" si="8"/>
        <v>1.1428571428571446</v>
      </c>
      <c r="D115" s="5">
        <f t="shared" si="10"/>
        <v>2.3710317460317452</v>
      </c>
      <c r="E115" s="10">
        <f t="shared" si="9"/>
        <v>0.82986111111111094</v>
      </c>
    </row>
    <row r="116" spans="1:5" x14ac:dyDescent="0.2">
      <c r="A116">
        <v>38</v>
      </c>
      <c r="B116" s="4">
        <f t="shared" si="7"/>
        <v>44564</v>
      </c>
      <c r="C116" s="5">
        <f t="shared" si="8"/>
        <v>1.0952380952380969</v>
      </c>
      <c r="D116" s="5">
        <f t="shared" si="10"/>
        <v>2.3710317460317452</v>
      </c>
      <c r="E116" s="10">
        <f t="shared" si="9"/>
        <v>0.82986111111111094</v>
      </c>
    </row>
    <row r="117" spans="1:5" x14ac:dyDescent="0.2">
      <c r="A117">
        <v>39</v>
      </c>
      <c r="B117" s="4">
        <f t="shared" si="7"/>
        <v>44565</v>
      </c>
      <c r="C117" s="5">
        <f t="shared" si="8"/>
        <v>1.0476190476190492</v>
      </c>
      <c r="D117" s="5">
        <f t="shared" si="10"/>
        <v>2.3710317460317452</v>
      </c>
      <c r="E117" s="10">
        <f t="shared" si="9"/>
        <v>0.82986111111111094</v>
      </c>
    </row>
    <row r="118" spans="1:5" x14ac:dyDescent="0.2">
      <c r="A118">
        <v>40</v>
      </c>
      <c r="B118" s="4">
        <f t="shared" si="7"/>
        <v>44566</v>
      </c>
      <c r="C118" s="5">
        <f t="shared" si="8"/>
        <v>1.0000000000000016</v>
      </c>
      <c r="D118" s="5">
        <f t="shared" si="10"/>
        <v>2.3710317460317452</v>
      </c>
      <c r="E118" s="10">
        <f t="shared" si="9"/>
        <v>0.82986111111111094</v>
      </c>
    </row>
    <row r="119" spans="1:5" x14ac:dyDescent="0.2">
      <c r="A119">
        <v>41</v>
      </c>
      <c r="B119" s="4">
        <f t="shared" si="7"/>
        <v>44567</v>
      </c>
      <c r="C119" s="5">
        <f t="shared" si="8"/>
        <v>0.95238095238095388</v>
      </c>
      <c r="D119" s="5">
        <f t="shared" si="10"/>
        <v>2.3710317460317452</v>
      </c>
      <c r="E119" s="10">
        <f t="shared" si="9"/>
        <v>0.82986111111111094</v>
      </c>
    </row>
    <row r="120" spans="1:5" x14ac:dyDescent="0.2">
      <c r="A120">
        <v>42</v>
      </c>
      <c r="B120" s="4">
        <f t="shared" si="7"/>
        <v>44568</v>
      </c>
      <c r="C120" s="5">
        <f t="shared" si="8"/>
        <v>0.90476190476190621</v>
      </c>
      <c r="D120" s="5">
        <f t="shared" si="10"/>
        <v>2.3710317460317452</v>
      </c>
      <c r="E120" s="10">
        <f t="shared" si="9"/>
        <v>0.82986111111111094</v>
      </c>
    </row>
    <row r="121" spans="1:5" x14ac:dyDescent="0.2">
      <c r="A121">
        <v>43</v>
      </c>
      <c r="B121" s="4">
        <f t="shared" si="7"/>
        <v>44569</v>
      </c>
      <c r="C121" s="5">
        <f t="shared" si="8"/>
        <v>0.85714285714285854</v>
      </c>
      <c r="D121" s="5">
        <f t="shared" si="10"/>
        <v>2.3710317460317452</v>
      </c>
      <c r="E121" s="10">
        <f t="shared" si="9"/>
        <v>0.82986111111111094</v>
      </c>
    </row>
    <row r="122" spans="1:5" x14ac:dyDescent="0.2">
      <c r="A122">
        <v>44</v>
      </c>
      <c r="B122" s="4">
        <f t="shared" si="7"/>
        <v>44570</v>
      </c>
      <c r="C122" s="5">
        <f t="shared" si="8"/>
        <v>0.80952380952381087</v>
      </c>
      <c r="D122" s="5">
        <f t="shared" si="10"/>
        <v>2.3710317460317452</v>
      </c>
      <c r="E122" s="10">
        <f t="shared" si="9"/>
        <v>0.82986111111111094</v>
      </c>
    </row>
    <row r="123" spans="1:5" x14ac:dyDescent="0.2">
      <c r="A123">
        <v>45</v>
      </c>
      <c r="B123" s="4">
        <f t="shared" si="7"/>
        <v>44571</v>
      </c>
      <c r="C123" s="5">
        <f t="shared" si="8"/>
        <v>0.76190476190476319</v>
      </c>
      <c r="D123" s="5">
        <f t="shared" si="10"/>
        <v>2.3710317460317452</v>
      </c>
      <c r="E123" s="10">
        <f t="shared" si="9"/>
        <v>0.82986111111111094</v>
      </c>
    </row>
    <row r="124" spans="1:5" x14ac:dyDescent="0.2">
      <c r="A124">
        <v>46</v>
      </c>
      <c r="B124" s="4">
        <f t="shared" si="7"/>
        <v>44572</v>
      </c>
      <c r="C124" s="5">
        <f t="shared" si="8"/>
        <v>0.71428571428571552</v>
      </c>
      <c r="D124" s="5">
        <f t="shared" si="10"/>
        <v>2.3710317460317452</v>
      </c>
      <c r="E124" s="10">
        <f t="shared" si="9"/>
        <v>0.82986111111111094</v>
      </c>
    </row>
    <row r="125" spans="1:5" x14ac:dyDescent="0.2">
      <c r="A125">
        <v>47</v>
      </c>
      <c r="B125" s="4">
        <f>B124+1</f>
        <v>44573</v>
      </c>
      <c r="C125" s="5">
        <f t="shared" si="8"/>
        <v>0.66666666666666785</v>
      </c>
      <c r="D125" s="5">
        <f t="shared" si="10"/>
        <v>2.3710317460317452</v>
      </c>
      <c r="E125" s="10">
        <f t="shared" si="9"/>
        <v>0.82986111111111094</v>
      </c>
    </row>
    <row r="126" spans="1:5" x14ac:dyDescent="0.2">
      <c r="A126">
        <v>48</v>
      </c>
      <c r="B126" s="4">
        <f t="shared" si="7"/>
        <v>44574</v>
      </c>
      <c r="C126" s="5">
        <f t="shared" si="8"/>
        <v>0.61904761904762018</v>
      </c>
      <c r="D126" s="5">
        <f t="shared" si="10"/>
        <v>2.3710317460317452</v>
      </c>
      <c r="E126" s="10">
        <f t="shared" si="9"/>
        <v>0.82986111111111094</v>
      </c>
    </row>
    <row r="127" spans="1:5" x14ac:dyDescent="0.2">
      <c r="A127">
        <v>49</v>
      </c>
      <c r="B127" s="4">
        <f t="shared" si="7"/>
        <v>44575</v>
      </c>
      <c r="C127" s="5">
        <f t="shared" si="8"/>
        <v>0.57142857142857251</v>
      </c>
      <c r="D127" s="5">
        <f t="shared" si="10"/>
        <v>2.3710317460317452</v>
      </c>
      <c r="E127" s="10">
        <f t="shared" si="9"/>
        <v>0.82986111111111094</v>
      </c>
    </row>
    <row r="128" spans="1:5" x14ac:dyDescent="0.2">
      <c r="A128">
        <v>50</v>
      </c>
      <c r="B128" s="4">
        <f t="shared" si="7"/>
        <v>44576</v>
      </c>
      <c r="C128" s="5">
        <f t="shared" si="8"/>
        <v>0.52380952380952484</v>
      </c>
      <c r="D128" s="5">
        <f t="shared" si="10"/>
        <v>2.3710317460317452</v>
      </c>
      <c r="E128" s="10">
        <f t="shared" ref="E128:E138" si="11">D128/$C$79</f>
        <v>0.82986111111111094</v>
      </c>
    </row>
    <row r="129" spans="1:5" x14ac:dyDescent="0.2">
      <c r="A129">
        <v>51</v>
      </c>
      <c r="B129" s="4">
        <f t="shared" si="7"/>
        <v>44577</v>
      </c>
      <c r="C129" s="5">
        <f t="shared" si="8"/>
        <v>0.47619047619047722</v>
      </c>
      <c r="D129" s="5">
        <f t="shared" si="10"/>
        <v>2.3710317460317452</v>
      </c>
      <c r="E129" s="10">
        <f t="shared" si="11"/>
        <v>0.82986111111111094</v>
      </c>
    </row>
    <row r="130" spans="1:5" x14ac:dyDescent="0.2">
      <c r="A130">
        <v>52</v>
      </c>
      <c r="B130" s="4">
        <f t="shared" si="7"/>
        <v>44578</v>
      </c>
      <c r="C130" s="5">
        <f t="shared" si="8"/>
        <v>0.4285714285714296</v>
      </c>
      <c r="D130" s="5">
        <f>D129</f>
        <v>2.3710317460317452</v>
      </c>
      <c r="E130" s="10">
        <f t="shared" si="11"/>
        <v>0.82986111111111094</v>
      </c>
    </row>
    <row r="131" spans="1:5" x14ac:dyDescent="0.2">
      <c r="A131">
        <v>53</v>
      </c>
      <c r="B131" s="4">
        <f t="shared" si="7"/>
        <v>44579</v>
      </c>
      <c r="C131" s="5">
        <f t="shared" si="8"/>
        <v>0.38095238095238199</v>
      </c>
      <c r="D131" s="5">
        <f t="shared" si="10"/>
        <v>2.3710317460317452</v>
      </c>
      <c r="E131" s="10">
        <f t="shared" si="11"/>
        <v>0.82986111111111094</v>
      </c>
    </row>
    <row r="132" spans="1:5" x14ac:dyDescent="0.2">
      <c r="A132">
        <v>54</v>
      </c>
      <c r="B132" s="4">
        <f t="shared" si="7"/>
        <v>44580</v>
      </c>
      <c r="C132" s="5">
        <f t="shared" si="8"/>
        <v>0.33333333333333437</v>
      </c>
      <c r="D132" s="5">
        <f t="shared" si="10"/>
        <v>2.3710317460317452</v>
      </c>
      <c r="E132" s="10">
        <f t="shared" si="11"/>
        <v>0.82986111111111094</v>
      </c>
    </row>
    <row r="133" spans="1:5" x14ac:dyDescent="0.2">
      <c r="A133">
        <v>55</v>
      </c>
      <c r="B133" s="4">
        <f t="shared" si="7"/>
        <v>44581</v>
      </c>
      <c r="C133" s="5">
        <f t="shared" si="8"/>
        <v>0.28571428571428675</v>
      </c>
      <c r="D133" s="5">
        <f t="shared" si="10"/>
        <v>2.3710317460317452</v>
      </c>
      <c r="E133" s="10">
        <f t="shared" si="11"/>
        <v>0.82986111111111094</v>
      </c>
    </row>
    <row r="134" spans="1:5" x14ac:dyDescent="0.2">
      <c r="A134">
        <v>56</v>
      </c>
      <c r="B134" s="4">
        <f t="shared" si="7"/>
        <v>44582</v>
      </c>
      <c r="C134" s="5">
        <f t="shared" si="8"/>
        <v>0.23809523809523914</v>
      </c>
      <c r="D134" s="5">
        <f t="shared" si="10"/>
        <v>2.3710317460317452</v>
      </c>
      <c r="E134" s="10">
        <f t="shared" si="11"/>
        <v>0.82986111111111094</v>
      </c>
    </row>
    <row r="135" spans="1:5" x14ac:dyDescent="0.2">
      <c r="A135">
        <v>57</v>
      </c>
      <c r="B135" s="4">
        <f t="shared" si="7"/>
        <v>44583</v>
      </c>
      <c r="C135" s="5">
        <f t="shared" si="8"/>
        <v>0.19047619047619152</v>
      </c>
      <c r="D135" s="5">
        <f t="shared" si="10"/>
        <v>2.3710317460317452</v>
      </c>
      <c r="E135" s="10">
        <f t="shared" si="11"/>
        <v>0.82986111111111094</v>
      </c>
    </row>
    <row r="136" spans="1:5" x14ac:dyDescent="0.2">
      <c r="A136">
        <v>58</v>
      </c>
      <c r="B136" s="4">
        <f t="shared" si="7"/>
        <v>44584</v>
      </c>
      <c r="C136" s="5">
        <f t="shared" si="8"/>
        <v>0.1428571428571439</v>
      </c>
      <c r="D136" s="5">
        <f t="shared" si="10"/>
        <v>2.3710317460317452</v>
      </c>
      <c r="E136" s="10">
        <f t="shared" si="11"/>
        <v>0.82986111111111094</v>
      </c>
    </row>
    <row r="137" spans="1:5" x14ac:dyDescent="0.2">
      <c r="A137">
        <v>59</v>
      </c>
      <c r="B137" s="4">
        <f t="shared" si="7"/>
        <v>44585</v>
      </c>
      <c r="C137" s="5">
        <f t="shared" si="8"/>
        <v>9.5238095238096288E-2</v>
      </c>
      <c r="D137" s="5">
        <f>D136-([1]Commun!$C$23+[1]Angela!$C$52+[1]Angela!$C$53)</f>
        <v>2.3085317460317452</v>
      </c>
      <c r="E137" s="10">
        <f t="shared" si="11"/>
        <v>0.80798611111111096</v>
      </c>
    </row>
    <row r="138" spans="1:5" x14ac:dyDescent="0.2">
      <c r="A138">
        <v>60</v>
      </c>
      <c r="B138" s="4">
        <f t="shared" si="7"/>
        <v>44586</v>
      </c>
      <c r="C138" s="5">
        <f t="shared" si="8"/>
        <v>4.7619047619048671E-2</v>
      </c>
      <c r="D138" s="5">
        <f t="shared" si="10"/>
        <v>2.3085317460317452</v>
      </c>
      <c r="E138" s="10">
        <f t="shared" si="11"/>
        <v>0.80798611111111096</v>
      </c>
    </row>
    <row r="142" spans="1:5" ht="26" x14ac:dyDescent="0.2">
      <c r="B142" s="14" t="s">
        <v>6</v>
      </c>
      <c r="C142" s="15"/>
      <c r="D142" s="15"/>
      <c r="E142" s="15"/>
    </row>
    <row r="143" spans="1:5" x14ac:dyDescent="0.2">
      <c r="A143">
        <v>1</v>
      </c>
      <c r="B143" s="4">
        <f>B138+1</f>
        <v>44587</v>
      </c>
      <c r="C143" s="5">
        <f>($F$1/7)*A169</f>
        <v>1.2857142857142856</v>
      </c>
      <c r="D143" s="5">
        <f>C143</f>
        <v>1.2857142857142856</v>
      </c>
      <c r="E143" s="10">
        <f>D143/$C$143</f>
        <v>1</v>
      </c>
    </row>
    <row r="144" spans="1:5" x14ac:dyDescent="0.2">
      <c r="A144">
        <v>2</v>
      </c>
      <c r="B144" s="4">
        <f>B143+1</f>
        <v>44588</v>
      </c>
      <c r="C144" s="5">
        <f>C143-(($F$1/7))</f>
        <v>1.2380952380952379</v>
      </c>
      <c r="D144" s="5">
        <f>D143</f>
        <v>1.2857142857142856</v>
      </c>
      <c r="E144" s="10">
        <f t="shared" ref="E144:E169" si="12">D144/$C$143</f>
        <v>1</v>
      </c>
    </row>
    <row r="145" spans="1:5" x14ac:dyDescent="0.2">
      <c r="A145">
        <v>3</v>
      </c>
      <c r="B145" s="4">
        <f t="shared" ref="B145:B169" si="13">B144+1</f>
        <v>44589</v>
      </c>
      <c r="C145" s="5">
        <f t="shared" ref="C145:C169" si="14">C144-(($F$1/7))</f>
        <v>1.1904761904761902</v>
      </c>
      <c r="D145" s="5">
        <f t="shared" ref="D145:D169" si="15">D144</f>
        <v>1.2857142857142856</v>
      </c>
      <c r="E145" s="10">
        <f t="shared" si="12"/>
        <v>1</v>
      </c>
    </row>
    <row r="146" spans="1:5" x14ac:dyDescent="0.2">
      <c r="A146">
        <v>4</v>
      </c>
      <c r="B146" s="4">
        <f t="shared" si="13"/>
        <v>44590</v>
      </c>
      <c r="C146" s="5">
        <f t="shared" si="14"/>
        <v>1.1428571428571426</v>
      </c>
      <c r="D146" s="5">
        <f t="shared" si="15"/>
        <v>1.2857142857142856</v>
      </c>
      <c r="E146" s="10">
        <f t="shared" si="12"/>
        <v>1</v>
      </c>
    </row>
    <row r="147" spans="1:5" x14ac:dyDescent="0.2">
      <c r="A147">
        <v>5</v>
      </c>
      <c r="B147" s="4">
        <f t="shared" si="13"/>
        <v>44591</v>
      </c>
      <c r="C147" s="5">
        <f t="shared" si="14"/>
        <v>1.0952380952380949</v>
      </c>
      <c r="D147" s="5">
        <f t="shared" si="15"/>
        <v>1.2857142857142856</v>
      </c>
      <c r="E147" s="10">
        <f t="shared" si="12"/>
        <v>1</v>
      </c>
    </row>
    <row r="148" spans="1:5" x14ac:dyDescent="0.2">
      <c r="A148">
        <v>6</v>
      </c>
      <c r="B148" s="4">
        <f t="shared" si="13"/>
        <v>44592</v>
      </c>
      <c r="C148" s="5">
        <f t="shared" si="14"/>
        <v>1.0476190476190472</v>
      </c>
      <c r="D148" s="5">
        <f t="shared" si="15"/>
        <v>1.2857142857142856</v>
      </c>
      <c r="E148" s="10">
        <f t="shared" si="12"/>
        <v>1</v>
      </c>
    </row>
    <row r="149" spans="1:5" x14ac:dyDescent="0.2">
      <c r="A149">
        <v>7</v>
      </c>
      <c r="B149" s="4">
        <f t="shared" si="13"/>
        <v>44593</v>
      </c>
      <c r="C149" s="5">
        <f t="shared" si="14"/>
        <v>0.99999999999999956</v>
      </c>
      <c r="D149" s="5">
        <f t="shared" si="15"/>
        <v>1.2857142857142856</v>
      </c>
      <c r="E149" s="10">
        <f t="shared" si="12"/>
        <v>1</v>
      </c>
    </row>
    <row r="150" spans="1:5" x14ac:dyDescent="0.2">
      <c r="A150">
        <v>8</v>
      </c>
      <c r="B150" s="4">
        <f t="shared" si="13"/>
        <v>44594</v>
      </c>
      <c r="C150" s="5">
        <f t="shared" si="14"/>
        <v>0.95238095238095188</v>
      </c>
      <c r="D150" s="5">
        <f t="shared" si="15"/>
        <v>1.2857142857142856</v>
      </c>
      <c r="E150" s="10">
        <f t="shared" si="12"/>
        <v>1</v>
      </c>
    </row>
    <row r="151" spans="1:5" x14ac:dyDescent="0.2">
      <c r="A151">
        <v>9</v>
      </c>
      <c r="B151" s="4">
        <f t="shared" si="13"/>
        <v>44595</v>
      </c>
      <c r="C151" s="5">
        <f t="shared" si="14"/>
        <v>0.90476190476190421</v>
      </c>
      <c r="D151" s="5">
        <f t="shared" si="15"/>
        <v>1.2857142857142856</v>
      </c>
      <c r="E151" s="10">
        <f t="shared" si="12"/>
        <v>1</v>
      </c>
    </row>
    <row r="152" spans="1:5" x14ac:dyDescent="0.2">
      <c r="A152">
        <v>10</v>
      </c>
      <c r="B152" s="4">
        <f t="shared" si="13"/>
        <v>44596</v>
      </c>
      <c r="C152" s="5">
        <f t="shared" si="14"/>
        <v>0.85714285714285654</v>
      </c>
      <c r="D152" s="5">
        <f t="shared" si="15"/>
        <v>1.2857142857142856</v>
      </c>
      <c r="E152" s="10">
        <f t="shared" si="12"/>
        <v>1</v>
      </c>
    </row>
    <row r="153" spans="1:5" x14ac:dyDescent="0.2">
      <c r="A153">
        <v>11</v>
      </c>
      <c r="B153" s="4">
        <f t="shared" si="13"/>
        <v>44597</v>
      </c>
      <c r="C153" s="5">
        <f t="shared" si="14"/>
        <v>0.80952380952380887</v>
      </c>
      <c r="D153" s="5">
        <f t="shared" si="15"/>
        <v>1.2857142857142856</v>
      </c>
      <c r="E153" s="10">
        <f t="shared" si="12"/>
        <v>1</v>
      </c>
    </row>
    <row r="154" spans="1:5" x14ac:dyDescent="0.2">
      <c r="A154">
        <v>12</v>
      </c>
      <c r="B154" s="4">
        <f t="shared" si="13"/>
        <v>44598</v>
      </c>
      <c r="C154" s="5">
        <f t="shared" si="14"/>
        <v>0.7619047619047612</v>
      </c>
      <c r="D154" s="5">
        <f t="shared" si="15"/>
        <v>1.2857142857142856</v>
      </c>
      <c r="E154" s="10">
        <f t="shared" si="12"/>
        <v>1</v>
      </c>
    </row>
    <row r="155" spans="1:5" x14ac:dyDescent="0.2">
      <c r="A155">
        <v>13</v>
      </c>
      <c r="B155" s="4">
        <f t="shared" si="13"/>
        <v>44599</v>
      </c>
      <c r="C155" s="5">
        <f t="shared" si="14"/>
        <v>0.71428571428571352</v>
      </c>
      <c r="D155" s="5">
        <f t="shared" si="15"/>
        <v>1.2857142857142856</v>
      </c>
      <c r="E155" s="10">
        <f t="shared" si="12"/>
        <v>1</v>
      </c>
    </row>
    <row r="156" spans="1:5" x14ac:dyDescent="0.2">
      <c r="A156">
        <v>14</v>
      </c>
      <c r="B156" s="4">
        <f t="shared" si="13"/>
        <v>44600</v>
      </c>
      <c r="C156" s="5">
        <f t="shared" si="14"/>
        <v>0.66666666666666585</v>
      </c>
      <c r="D156" s="5">
        <f t="shared" si="15"/>
        <v>1.2857142857142856</v>
      </c>
      <c r="E156" s="10">
        <f t="shared" si="12"/>
        <v>1</v>
      </c>
    </row>
    <row r="157" spans="1:5" x14ac:dyDescent="0.2">
      <c r="A157">
        <v>15</v>
      </c>
      <c r="B157" s="4">
        <f t="shared" si="13"/>
        <v>44601</v>
      </c>
      <c r="C157" s="5">
        <f t="shared" si="14"/>
        <v>0.61904761904761818</v>
      </c>
      <c r="D157" s="5">
        <f t="shared" si="15"/>
        <v>1.2857142857142856</v>
      </c>
      <c r="E157" s="10">
        <f t="shared" si="12"/>
        <v>1</v>
      </c>
    </row>
    <row r="158" spans="1:5" x14ac:dyDescent="0.2">
      <c r="A158">
        <v>16</v>
      </c>
      <c r="B158" s="4">
        <f t="shared" si="13"/>
        <v>44602</v>
      </c>
      <c r="C158" s="5">
        <f t="shared" si="14"/>
        <v>0.57142857142857051</v>
      </c>
      <c r="D158" s="5">
        <f t="shared" si="15"/>
        <v>1.2857142857142856</v>
      </c>
      <c r="E158" s="10">
        <f t="shared" si="12"/>
        <v>1</v>
      </c>
    </row>
    <row r="159" spans="1:5" x14ac:dyDescent="0.2">
      <c r="A159">
        <v>17</v>
      </c>
      <c r="B159" s="4">
        <f t="shared" si="13"/>
        <v>44603</v>
      </c>
      <c r="C159" s="5">
        <f t="shared" si="14"/>
        <v>0.52380952380952284</v>
      </c>
      <c r="D159" s="5">
        <f t="shared" si="15"/>
        <v>1.2857142857142856</v>
      </c>
      <c r="E159" s="10">
        <f t="shared" si="12"/>
        <v>1</v>
      </c>
    </row>
    <row r="160" spans="1:5" x14ac:dyDescent="0.2">
      <c r="A160">
        <v>18</v>
      </c>
      <c r="B160" s="4">
        <f t="shared" si="13"/>
        <v>44604</v>
      </c>
      <c r="C160" s="5">
        <f t="shared" si="14"/>
        <v>0.47619047619047522</v>
      </c>
      <c r="D160" s="5">
        <f t="shared" si="15"/>
        <v>1.2857142857142856</v>
      </c>
      <c r="E160" s="10">
        <f t="shared" si="12"/>
        <v>1</v>
      </c>
    </row>
    <row r="161" spans="1:5" x14ac:dyDescent="0.2">
      <c r="A161">
        <v>19</v>
      </c>
      <c r="B161" s="4">
        <f t="shared" si="13"/>
        <v>44605</v>
      </c>
      <c r="C161" s="5">
        <f t="shared" si="14"/>
        <v>0.4285714285714276</v>
      </c>
      <c r="D161" s="5">
        <f t="shared" si="15"/>
        <v>1.2857142857142856</v>
      </c>
      <c r="E161" s="10">
        <f t="shared" si="12"/>
        <v>1</v>
      </c>
    </row>
    <row r="162" spans="1:5" x14ac:dyDescent="0.2">
      <c r="A162">
        <v>20</v>
      </c>
      <c r="B162" s="4">
        <f t="shared" si="13"/>
        <v>44606</v>
      </c>
      <c r="C162" s="5">
        <f t="shared" si="14"/>
        <v>0.38095238095237999</v>
      </c>
      <c r="D162" s="5">
        <f t="shared" si="15"/>
        <v>1.2857142857142856</v>
      </c>
      <c r="E162" s="10">
        <f t="shared" si="12"/>
        <v>1</v>
      </c>
    </row>
    <row r="163" spans="1:5" x14ac:dyDescent="0.2">
      <c r="A163">
        <v>21</v>
      </c>
      <c r="B163" s="11">
        <f t="shared" si="13"/>
        <v>44607</v>
      </c>
      <c r="C163" s="5">
        <f t="shared" si="14"/>
        <v>0.33333333333333237</v>
      </c>
      <c r="D163" s="5">
        <f t="shared" si="15"/>
        <v>1.2857142857142856</v>
      </c>
      <c r="E163" s="10">
        <f t="shared" si="12"/>
        <v>1</v>
      </c>
    </row>
    <row r="164" spans="1:5" x14ac:dyDescent="0.2">
      <c r="A164">
        <v>22</v>
      </c>
      <c r="B164" s="4">
        <f t="shared" si="13"/>
        <v>44608</v>
      </c>
      <c r="C164" s="5">
        <f t="shared" si="14"/>
        <v>0.28571428571428475</v>
      </c>
      <c r="D164" s="5">
        <f t="shared" si="15"/>
        <v>1.2857142857142856</v>
      </c>
      <c r="E164" s="10">
        <f t="shared" si="12"/>
        <v>1</v>
      </c>
    </row>
    <row r="165" spans="1:5" x14ac:dyDescent="0.2">
      <c r="A165">
        <v>23</v>
      </c>
      <c r="B165" s="4">
        <f t="shared" si="13"/>
        <v>44609</v>
      </c>
      <c r="C165" s="5">
        <f t="shared" si="14"/>
        <v>0.23809523809523714</v>
      </c>
      <c r="D165" s="5">
        <f t="shared" si="15"/>
        <v>1.2857142857142856</v>
      </c>
      <c r="E165" s="10">
        <f t="shared" si="12"/>
        <v>1</v>
      </c>
    </row>
    <row r="166" spans="1:5" x14ac:dyDescent="0.2">
      <c r="A166">
        <v>24</v>
      </c>
      <c r="B166" s="4">
        <f t="shared" si="13"/>
        <v>44610</v>
      </c>
      <c r="C166" s="5">
        <f t="shared" si="14"/>
        <v>0.19047619047618952</v>
      </c>
      <c r="D166" s="5">
        <f t="shared" si="15"/>
        <v>1.2857142857142856</v>
      </c>
      <c r="E166" s="10">
        <f t="shared" si="12"/>
        <v>1</v>
      </c>
    </row>
    <row r="167" spans="1:5" x14ac:dyDescent="0.2">
      <c r="A167">
        <v>25</v>
      </c>
      <c r="B167" s="4">
        <f t="shared" si="13"/>
        <v>44611</v>
      </c>
      <c r="C167" s="5">
        <f t="shared" si="14"/>
        <v>0.14285714285714191</v>
      </c>
      <c r="D167" s="5">
        <f t="shared" si="15"/>
        <v>1.2857142857142856</v>
      </c>
      <c r="E167" s="10">
        <f t="shared" si="12"/>
        <v>1</v>
      </c>
    </row>
    <row r="168" spans="1:5" x14ac:dyDescent="0.2">
      <c r="A168">
        <v>26</v>
      </c>
      <c r="B168" s="4">
        <f t="shared" si="13"/>
        <v>44612</v>
      </c>
      <c r="C168" s="5">
        <f t="shared" si="14"/>
        <v>9.5238095238094289E-2</v>
      </c>
      <c r="D168" s="5">
        <f t="shared" si="15"/>
        <v>1.2857142857142856</v>
      </c>
      <c r="E168" s="10">
        <f t="shared" si="12"/>
        <v>1</v>
      </c>
    </row>
    <row r="169" spans="1:5" x14ac:dyDescent="0.2">
      <c r="A169">
        <v>27</v>
      </c>
      <c r="B169" s="4">
        <f t="shared" si="13"/>
        <v>44613</v>
      </c>
      <c r="C169" s="5">
        <f t="shared" si="14"/>
        <v>4.7619047619046673E-2</v>
      </c>
      <c r="D169" s="5">
        <f t="shared" si="15"/>
        <v>1.2857142857142856</v>
      </c>
      <c r="E169" s="10">
        <f t="shared" si="12"/>
        <v>1</v>
      </c>
    </row>
  </sheetData>
  <mergeCells count="4">
    <mergeCell ref="B2:E2"/>
    <mergeCell ref="B36:E36"/>
    <mergeCell ref="B78:E78"/>
    <mergeCell ref="B142:E142"/>
  </mergeCells>
  <conditionalFormatting sqref="B2:E2">
    <cfRule type="timePeriod" dxfId="9" priority="3" timePeriod="today">
      <formula>FLOOR(B2,1)=TODAY()</formula>
    </cfRule>
  </conditionalFormatting>
  <conditionalFormatting sqref="B78:E138">
    <cfRule type="timePeriod" dxfId="8" priority="2" timePeriod="today">
      <formula>FLOOR(B78,1)=TODAY()</formula>
    </cfRule>
  </conditionalFormatting>
  <conditionalFormatting sqref="B142:E169">
    <cfRule type="timePeriod" dxfId="3" priority="1" timePeriod="today">
      <formula>FLOOR(B142,1)=TODAY()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F169"/>
  <sheetViews>
    <sheetView showGridLines="0" zoomScale="85" workbookViewId="0">
      <pane ySplit="1" topLeftCell="A2" activePane="bottomLeft" state="frozen"/>
      <selection pane="bottomLeft" activeCell="D149" sqref="D149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9" t="s">
        <v>2</v>
      </c>
      <c r="F1" s="2">
        <v>0.33333333333333331</v>
      </c>
    </row>
    <row r="2" spans="1:6" s="1" customFormat="1" ht="26" x14ac:dyDescent="0.2">
      <c r="B2" s="16" t="s">
        <v>3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C3-([1]Commun!$C$4+[1]Commun!$C$5)</f>
        <v>1.3869047619047616</v>
      </c>
      <c r="E3" s="10">
        <f>D3/$C$3</f>
        <v>0.97083333333333333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D3-([1]Aurélie!$C$4)</f>
        <v>1.3799603174603172</v>
      </c>
      <c r="E4" s="10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D4-([1]Aurélie!$C$5)</f>
        <v>1.3730158730158728</v>
      </c>
      <c r="E5" s="10">
        <f t="shared" si="0"/>
        <v>0.96111111111111114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1.3730158730158728</v>
      </c>
      <c r="E6" s="10">
        <f t="shared" si="0"/>
        <v>0.96111111111111114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D6-([1]Aurélie!$C$6)</f>
        <v>1.359126984126984</v>
      </c>
      <c r="E7" s="10">
        <f t="shared" si="0"/>
        <v>0.95138888888888895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1.359126984126984</v>
      </c>
      <c r="E8" s="10">
        <f t="shared" si="0"/>
        <v>0.95138888888888895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D8-([1]Aurélie!$C$7)</f>
        <v>1.3174603174603172</v>
      </c>
      <c r="E9" s="10">
        <f t="shared" si="0"/>
        <v>0.92222222222222217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</f>
        <v>1.3174603174603172</v>
      </c>
      <c r="E10" s="10">
        <f t="shared" si="0"/>
        <v>0.92222222222222217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</f>
        <v>1.3174603174603172</v>
      </c>
      <c r="E11" s="10">
        <f t="shared" si="0"/>
        <v>0.92222222222222217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D11-([1]Aurélie!$C$8+[1]Commun!$C$6)</f>
        <v>1.1924603174603172</v>
      </c>
      <c r="E12" s="10">
        <f t="shared" si="0"/>
        <v>0.83472222222222214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1.1924603174603172</v>
      </c>
      <c r="E13" s="10">
        <f t="shared" si="0"/>
        <v>0.83472222222222214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1.1473214285714284</v>
      </c>
      <c r="E14" s="10">
        <f t="shared" si="0"/>
        <v>0.80312499999999998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>D14</f>
        <v>1.1473214285714284</v>
      </c>
      <c r="E15" s="10">
        <f t="shared" si="0"/>
        <v>0.80312499999999998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>D15-([1]Aurélie!$C$9+[1]Aurélie!$C$10+[1]Aurélie!$C$11)</f>
        <v>1.1056547619047616</v>
      </c>
      <c r="E16" s="10">
        <f t="shared" si="0"/>
        <v>0.7739583333333333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>D16</f>
        <v>1.1056547619047616</v>
      </c>
      <c r="E17" s="10">
        <f t="shared" si="0"/>
        <v>0.7739583333333333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>D17</f>
        <v>1.1056547619047616</v>
      </c>
      <c r="E18" s="10">
        <f t="shared" si="0"/>
        <v>0.7739583333333333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>D18</f>
        <v>1.1056547619047616</v>
      </c>
      <c r="E19" s="10">
        <f t="shared" si="0"/>
        <v>0.7739583333333333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>D19</f>
        <v>1.1056547619047616</v>
      </c>
      <c r="E20" s="10">
        <f t="shared" si="0"/>
        <v>0.7739583333333333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D20-([1]Commun!$C$9+[1]Aurélie!$C$12)</f>
        <v>1.0674603174603172</v>
      </c>
      <c r="E21" s="10">
        <f t="shared" si="0"/>
        <v>0.74722222222222212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1.0674603174603172</v>
      </c>
      <c r="E22" s="10">
        <f t="shared" si="0"/>
        <v>0.74722222222222212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D22-([1]Aurélie!$C$13+[1]Aurélie!$C$14+[1]Aurélie!$C$15)</f>
        <v>0.92509920634920606</v>
      </c>
      <c r="E23" s="10">
        <f t="shared" si="0"/>
        <v>0.64756944444444431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D23-([1]Commun!$C$10)</f>
        <v>0.84176587301587269</v>
      </c>
      <c r="E24" s="10">
        <f t="shared" si="0"/>
        <v>0.58923611111111096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0.84176587301587269</v>
      </c>
      <c r="E25" s="10">
        <f t="shared" si="0"/>
        <v>0.58923611111111096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0.84176587301587269</v>
      </c>
      <c r="E26" s="10">
        <f t="shared" si="0"/>
        <v>0.58923611111111096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D26-([1]Commun!$C$11+[1]Aurélie!$C$16)</f>
        <v>0.74801587301587269</v>
      </c>
      <c r="E27" s="10">
        <f t="shared" si="0"/>
        <v>0.52361111111111092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</f>
        <v>0.74801587301587269</v>
      </c>
      <c r="E28" s="10">
        <f t="shared" si="0"/>
        <v>0.52361111111111092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</f>
        <v>0.74801587301587269</v>
      </c>
      <c r="E29" s="10">
        <f t="shared" si="0"/>
        <v>0.52361111111111092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0.74801587301587269</v>
      </c>
      <c r="E30" s="10">
        <f t="shared" si="0"/>
        <v>0.52361111111111092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D30-([1]Commun!$C$12)</f>
        <v>0.70634920634920606</v>
      </c>
      <c r="E31" s="10">
        <f t="shared" si="0"/>
        <v>0.4944444444444443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0.66468253968253943</v>
      </c>
      <c r="E32" s="10">
        <f t="shared" si="0"/>
        <v>0.46527777777777768</v>
      </c>
    </row>
    <row r="36" spans="1:5" ht="26" x14ac:dyDescent="0.2">
      <c r="B36" s="16" t="s">
        <v>4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(F1/7)*37</f>
        <v>1.7619047619047619</v>
      </c>
      <c r="D37" s="5">
        <f>C37</f>
        <v>1.7619047619047619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1.7142857142857142</v>
      </c>
      <c r="D38" s="5">
        <f>D37</f>
        <v>1.7619047619047619</v>
      </c>
      <c r="E38" s="10">
        <f t="shared" ref="E38:E74" si="2">D38/$C$37</f>
        <v>1</v>
      </c>
    </row>
    <row r="39" spans="1:5" x14ac:dyDescent="0.2">
      <c r="A39">
        <v>3</v>
      </c>
      <c r="B39" s="4">
        <v>44491</v>
      </c>
      <c r="C39" s="5">
        <f t="shared" ref="C39:C74" si="3">C38-($F$1/7)</f>
        <v>1.6666666666666665</v>
      </c>
      <c r="D39" s="5">
        <f>D38</f>
        <v>1.7619047619047619</v>
      </c>
      <c r="E39" s="10">
        <f t="shared" si="2"/>
        <v>1</v>
      </c>
    </row>
    <row r="40" spans="1:5" x14ac:dyDescent="0.2">
      <c r="A40">
        <v>4</v>
      </c>
      <c r="B40" s="4">
        <v>44492</v>
      </c>
      <c r="C40" s="5">
        <f t="shared" si="3"/>
        <v>1.6190476190476188</v>
      </c>
      <c r="D40" s="5">
        <f t="shared" ref="D40:D64" si="4">D39</f>
        <v>1.7619047619047619</v>
      </c>
      <c r="E40" s="10">
        <f t="shared" si="2"/>
        <v>1</v>
      </c>
    </row>
    <row r="41" spans="1:5" x14ac:dyDescent="0.2">
      <c r="A41">
        <v>5</v>
      </c>
      <c r="B41" s="4">
        <v>44493</v>
      </c>
      <c r="C41" s="5">
        <f t="shared" si="3"/>
        <v>1.5714285714285712</v>
      </c>
      <c r="D41" s="5">
        <f>D40</f>
        <v>1.7619047619047619</v>
      </c>
      <c r="E41" s="10">
        <f t="shared" si="2"/>
        <v>1</v>
      </c>
    </row>
    <row r="42" spans="1:5" x14ac:dyDescent="0.2">
      <c r="A42">
        <v>6</v>
      </c>
      <c r="B42" s="4">
        <v>44494</v>
      </c>
      <c r="C42" s="5">
        <f t="shared" si="3"/>
        <v>1.5238095238095235</v>
      </c>
      <c r="D42" s="5">
        <f>D41</f>
        <v>1.7619047619047619</v>
      </c>
      <c r="E42" s="10">
        <f t="shared" si="2"/>
        <v>1</v>
      </c>
    </row>
    <row r="43" spans="1:5" x14ac:dyDescent="0.2">
      <c r="A43">
        <v>7</v>
      </c>
      <c r="B43" s="4">
        <v>44495</v>
      </c>
      <c r="C43" s="5">
        <f t="shared" si="3"/>
        <v>1.4761904761904758</v>
      </c>
      <c r="D43" s="5">
        <f t="shared" si="4"/>
        <v>1.7619047619047619</v>
      </c>
      <c r="E43" s="10">
        <f t="shared" si="2"/>
        <v>1</v>
      </c>
    </row>
    <row r="44" spans="1:5" x14ac:dyDescent="0.2">
      <c r="A44">
        <v>8</v>
      </c>
      <c r="B44" s="4">
        <v>44496</v>
      </c>
      <c r="C44" s="5">
        <f t="shared" si="3"/>
        <v>1.4285714285714282</v>
      </c>
      <c r="D44" s="5">
        <f t="shared" si="4"/>
        <v>1.7619047619047619</v>
      </c>
      <c r="E44" s="10">
        <f t="shared" si="2"/>
        <v>1</v>
      </c>
    </row>
    <row r="45" spans="1:5" x14ac:dyDescent="0.2">
      <c r="A45">
        <v>9</v>
      </c>
      <c r="B45" s="4">
        <v>44497</v>
      </c>
      <c r="C45" s="5">
        <f t="shared" si="3"/>
        <v>1.3809523809523805</v>
      </c>
      <c r="D45" s="5">
        <f>D44-([1]Aurélie!$C$17)</f>
        <v>1.7410714285714286</v>
      </c>
      <c r="E45" s="10">
        <f t="shared" si="2"/>
        <v>0.98817567567567577</v>
      </c>
    </row>
    <row r="46" spans="1:5" x14ac:dyDescent="0.2">
      <c r="A46">
        <v>10</v>
      </c>
      <c r="B46" s="4">
        <v>44498</v>
      </c>
      <c r="C46" s="5">
        <f t="shared" si="3"/>
        <v>1.3333333333333328</v>
      </c>
      <c r="D46" s="5">
        <f t="shared" si="4"/>
        <v>1.7410714285714286</v>
      </c>
      <c r="E46" s="10">
        <f t="shared" si="2"/>
        <v>0.98817567567567577</v>
      </c>
    </row>
    <row r="47" spans="1:5" x14ac:dyDescent="0.2">
      <c r="A47">
        <v>11</v>
      </c>
      <c r="B47" s="4">
        <v>44499</v>
      </c>
      <c r="C47" s="5">
        <f t="shared" si="3"/>
        <v>1.2857142857142851</v>
      </c>
      <c r="D47" s="5">
        <f t="shared" si="4"/>
        <v>1.7410714285714286</v>
      </c>
      <c r="E47" s="10">
        <f t="shared" si="2"/>
        <v>0.98817567567567577</v>
      </c>
    </row>
    <row r="48" spans="1:5" x14ac:dyDescent="0.2">
      <c r="A48">
        <v>12</v>
      </c>
      <c r="B48" s="4">
        <v>44500</v>
      </c>
      <c r="C48" s="5">
        <f t="shared" si="3"/>
        <v>1.2380952380952375</v>
      </c>
      <c r="D48" s="5">
        <f t="shared" si="4"/>
        <v>1.7410714285714286</v>
      </c>
      <c r="E48" s="10">
        <f t="shared" si="2"/>
        <v>0.98817567567567577</v>
      </c>
    </row>
    <row r="49" spans="1:5" x14ac:dyDescent="0.2">
      <c r="A49">
        <v>13</v>
      </c>
      <c r="B49" s="4">
        <v>44501</v>
      </c>
      <c r="C49" s="5">
        <f t="shared" si="3"/>
        <v>1.1904761904761898</v>
      </c>
      <c r="D49" s="5">
        <f>D48</f>
        <v>1.7410714285714286</v>
      </c>
      <c r="E49" s="10">
        <f t="shared" si="2"/>
        <v>0.98817567567567577</v>
      </c>
    </row>
    <row r="50" spans="1:5" x14ac:dyDescent="0.2">
      <c r="A50">
        <v>14</v>
      </c>
      <c r="B50" s="4">
        <v>44502</v>
      </c>
      <c r="C50" s="5">
        <f t="shared" si="3"/>
        <v>1.1428571428571421</v>
      </c>
      <c r="D50" s="5">
        <f>D49</f>
        <v>1.7410714285714286</v>
      </c>
      <c r="E50" s="10">
        <f t="shared" si="2"/>
        <v>0.98817567567567577</v>
      </c>
    </row>
    <row r="51" spans="1:5" x14ac:dyDescent="0.2">
      <c r="A51">
        <v>15</v>
      </c>
      <c r="B51" s="4">
        <v>44503</v>
      </c>
      <c r="C51" s="5">
        <f t="shared" si="3"/>
        <v>1.0952380952380945</v>
      </c>
      <c r="D51" s="5">
        <f t="shared" si="4"/>
        <v>1.7410714285714286</v>
      </c>
      <c r="E51" s="10">
        <f t="shared" si="2"/>
        <v>0.98817567567567577</v>
      </c>
    </row>
    <row r="52" spans="1:5" x14ac:dyDescent="0.2">
      <c r="A52">
        <v>16</v>
      </c>
      <c r="B52" s="4">
        <v>44504</v>
      </c>
      <c r="C52" s="5">
        <f t="shared" si="3"/>
        <v>1.0476190476190468</v>
      </c>
      <c r="D52" s="5">
        <f>D51-([1]Aurélie!$C$18)</f>
        <v>1.7306547619047619</v>
      </c>
      <c r="E52" s="10">
        <f t="shared" si="2"/>
        <v>0.98226351351351349</v>
      </c>
    </row>
    <row r="53" spans="1:5" x14ac:dyDescent="0.2">
      <c r="A53">
        <v>17</v>
      </c>
      <c r="B53" s="4">
        <v>44505</v>
      </c>
      <c r="C53" s="5">
        <f t="shared" si="3"/>
        <v>0.99999999999999911</v>
      </c>
      <c r="D53" s="5">
        <f>D52-([1]Commun!$C$14+[1]Commun!$C$15+[1]Aurélie!$C$19+[1]Aurélie!$C$20)</f>
        <v>1.5431547619047619</v>
      </c>
      <c r="E53" s="10">
        <f t="shared" si="2"/>
        <v>0.87584459459459463</v>
      </c>
    </row>
    <row r="54" spans="1:5" x14ac:dyDescent="0.2">
      <c r="A54">
        <v>18</v>
      </c>
      <c r="B54" s="4">
        <v>44506</v>
      </c>
      <c r="C54" s="5">
        <f t="shared" si="3"/>
        <v>0.95238095238095144</v>
      </c>
      <c r="D54" s="5">
        <f>D53</f>
        <v>1.5431547619047619</v>
      </c>
      <c r="E54" s="10">
        <f t="shared" si="2"/>
        <v>0.87584459459459463</v>
      </c>
    </row>
    <row r="55" spans="1:5" x14ac:dyDescent="0.2">
      <c r="A55">
        <v>19</v>
      </c>
      <c r="B55" s="4">
        <v>44507</v>
      </c>
      <c r="C55" s="5">
        <f t="shared" si="3"/>
        <v>0.90476190476190377</v>
      </c>
      <c r="D55" s="5">
        <f t="shared" si="4"/>
        <v>1.5431547619047619</v>
      </c>
      <c r="E55" s="10">
        <f t="shared" si="2"/>
        <v>0.87584459459459463</v>
      </c>
    </row>
    <row r="56" spans="1:5" x14ac:dyDescent="0.2">
      <c r="A56">
        <v>20</v>
      </c>
      <c r="B56" s="4">
        <v>44508</v>
      </c>
      <c r="C56" s="5">
        <f t="shared" si="3"/>
        <v>0.8571428571428561</v>
      </c>
      <c r="D56" s="5">
        <f>D55-([1]Commun!$C$16)</f>
        <v>1.5014880952380951</v>
      </c>
      <c r="E56" s="10">
        <f t="shared" si="2"/>
        <v>0.85219594594594594</v>
      </c>
    </row>
    <row r="57" spans="1:5" x14ac:dyDescent="0.2">
      <c r="A57">
        <v>21</v>
      </c>
      <c r="B57" s="4">
        <v>44509</v>
      </c>
      <c r="C57" s="5">
        <f t="shared" si="3"/>
        <v>0.80952380952380842</v>
      </c>
      <c r="D57" s="5">
        <f t="shared" si="4"/>
        <v>1.5014880952380951</v>
      </c>
      <c r="E57" s="10">
        <f t="shared" si="2"/>
        <v>0.85219594594594594</v>
      </c>
    </row>
    <row r="58" spans="1:5" x14ac:dyDescent="0.2">
      <c r="A58">
        <v>22</v>
      </c>
      <c r="B58" s="4">
        <v>44510</v>
      </c>
      <c r="C58" s="5">
        <f t="shared" si="3"/>
        <v>0.76190476190476075</v>
      </c>
      <c r="D58" s="5">
        <f>D57</f>
        <v>1.5014880952380951</v>
      </c>
      <c r="E58" s="10">
        <f t="shared" si="2"/>
        <v>0.85219594594594594</v>
      </c>
    </row>
    <row r="59" spans="1:5" x14ac:dyDescent="0.2">
      <c r="A59">
        <v>23</v>
      </c>
      <c r="B59" s="4">
        <v>44511</v>
      </c>
      <c r="C59" s="5">
        <f t="shared" si="3"/>
        <v>0.71428571428571308</v>
      </c>
      <c r="D59" s="5">
        <f t="shared" si="4"/>
        <v>1.5014880952380951</v>
      </c>
      <c r="E59" s="10">
        <f t="shared" si="2"/>
        <v>0.85219594594594594</v>
      </c>
    </row>
    <row r="60" spans="1:5" x14ac:dyDescent="0.2">
      <c r="A60">
        <v>24</v>
      </c>
      <c r="B60" s="4">
        <v>44512</v>
      </c>
      <c r="C60" s="5">
        <f t="shared" si="3"/>
        <v>0.66666666666666541</v>
      </c>
      <c r="D60" s="5">
        <f t="shared" si="4"/>
        <v>1.5014880952380951</v>
      </c>
      <c r="E60" s="10">
        <f t="shared" si="2"/>
        <v>0.85219594594594594</v>
      </c>
    </row>
    <row r="61" spans="1:5" x14ac:dyDescent="0.2">
      <c r="A61">
        <v>25</v>
      </c>
      <c r="B61" s="4">
        <v>44513</v>
      </c>
      <c r="C61" s="5">
        <f t="shared" si="3"/>
        <v>0.61904761904761774</v>
      </c>
      <c r="D61" s="5">
        <f t="shared" si="4"/>
        <v>1.5014880952380951</v>
      </c>
      <c r="E61" s="10">
        <f t="shared" si="2"/>
        <v>0.85219594594594594</v>
      </c>
    </row>
    <row r="62" spans="1:5" x14ac:dyDescent="0.2">
      <c r="A62">
        <v>26</v>
      </c>
      <c r="B62" s="4">
        <v>44514</v>
      </c>
      <c r="C62" s="5">
        <f t="shared" si="3"/>
        <v>0.57142857142857006</v>
      </c>
      <c r="D62" s="5">
        <f t="shared" si="4"/>
        <v>1.5014880952380951</v>
      </c>
      <c r="E62" s="10">
        <f t="shared" si="2"/>
        <v>0.85219594594594594</v>
      </c>
    </row>
    <row r="63" spans="1:5" x14ac:dyDescent="0.2">
      <c r="A63">
        <v>27</v>
      </c>
      <c r="B63" s="4">
        <v>44515</v>
      </c>
      <c r="C63" s="5">
        <f t="shared" si="3"/>
        <v>0.52380952380952239</v>
      </c>
      <c r="D63" s="5">
        <f>D62-([1]Aurélie!$C$21)</f>
        <v>1.4910714285714284</v>
      </c>
      <c r="E63" s="10">
        <f t="shared" si="2"/>
        <v>0.84628378378378366</v>
      </c>
    </row>
    <row r="64" spans="1:5" x14ac:dyDescent="0.2">
      <c r="A64">
        <v>28</v>
      </c>
      <c r="B64" s="4">
        <v>44516</v>
      </c>
      <c r="C64" s="5">
        <f t="shared" si="3"/>
        <v>0.47619047619047478</v>
      </c>
      <c r="D64" s="5">
        <f t="shared" si="4"/>
        <v>1.4910714285714284</v>
      </c>
      <c r="E64" s="10">
        <f t="shared" si="2"/>
        <v>0.84628378378378366</v>
      </c>
    </row>
    <row r="65" spans="1:5" x14ac:dyDescent="0.2">
      <c r="A65">
        <v>29</v>
      </c>
      <c r="B65" s="4">
        <v>44517</v>
      </c>
      <c r="C65" s="5">
        <f t="shared" si="3"/>
        <v>0.42857142857142716</v>
      </c>
      <c r="D65" s="5">
        <f>D64</f>
        <v>1.4910714285714284</v>
      </c>
      <c r="E65" s="10">
        <f t="shared" si="2"/>
        <v>0.84628378378378366</v>
      </c>
    </row>
    <row r="66" spans="1:5" x14ac:dyDescent="0.2">
      <c r="A66">
        <v>30</v>
      </c>
      <c r="B66" s="4">
        <v>44518</v>
      </c>
      <c r="C66" s="5">
        <f t="shared" si="3"/>
        <v>0.38095238095237954</v>
      </c>
      <c r="D66" s="5">
        <f>D65-([1]Aurélie!$C$22)</f>
        <v>1.4389880952380951</v>
      </c>
      <c r="E66" s="10">
        <f t="shared" si="2"/>
        <v>0.81672297297297292</v>
      </c>
    </row>
    <row r="67" spans="1:5" x14ac:dyDescent="0.2">
      <c r="A67">
        <v>31</v>
      </c>
      <c r="B67" s="4">
        <v>44519</v>
      </c>
      <c r="C67" s="5">
        <f t="shared" si="3"/>
        <v>0.33333333333333193</v>
      </c>
      <c r="D67" s="5">
        <f>D66-([1]Aurélie!$C$23+[1]Aurélie!$C$24+[1]Aurélie!$C$25)</f>
        <v>1.265376984126984</v>
      </c>
      <c r="E67" s="10">
        <f t="shared" si="2"/>
        <v>0.71818693693693691</v>
      </c>
    </row>
    <row r="68" spans="1:5" x14ac:dyDescent="0.2">
      <c r="A68">
        <v>32</v>
      </c>
      <c r="B68" s="4">
        <v>44520</v>
      </c>
      <c r="C68" s="5">
        <f t="shared" si="3"/>
        <v>0.28571428571428431</v>
      </c>
      <c r="D68" s="5">
        <f>D67</f>
        <v>1.265376984126984</v>
      </c>
      <c r="E68" s="10">
        <f t="shared" si="2"/>
        <v>0.71818693693693691</v>
      </c>
    </row>
    <row r="69" spans="1:5" x14ac:dyDescent="0.2">
      <c r="A69">
        <v>33</v>
      </c>
      <c r="B69" s="4">
        <v>44521</v>
      </c>
      <c r="C69" s="5">
        <f t="shared" si="3"/>
        <v>0.23809523809523669</v>
      </c>
      <c r="D69" s="5">
        <f>D68</f>
        <v>1.265376984126984</v>
      </c>
      <c r="E69" s="10">
        <f t="shared" si="2"/>
        <v>0.71818693693693691</v>
      </c>
    </row>
    <row r="70" spans="1:5" x14ac:dyDescent="0.2">
      <c r="A70">
        <v>34</v>
      </c>
      <c r="B70" s="4">
        <v>44522</v>
      </c>
      <c r="C70" s="5">
        <f t="shared" si="3"/>
        <v>0.19047619047618908</v>
      </c>
      <c r="D70" s="5">
        <f>D69-([1]Commun!$C$17)</f>
        <v>1.1820436507936507</v>
      </c>
      <c r="E70" s="10">
        <f t="shared" si="2"/>
        <v>0.67088963963963966</v>
      </c>
    </row>
    <row r="71" spans="1:5" x14ac:dyDescent="0.2">
      <c r="A71">
        <v>35</v>
      </c>
      <c r="B71" s="4">
        <v>44523</v>
      </c>
      <c r="C71" s="5">
        <f t="shared" si="3"/>
        <v>0.14285714285714146</v>
      </c>
      <c r="D71" s="5">
        <f>D70</f>
        <v>1.1820436507936507</v>
      </c>
      <c r="E71" s="10">
        <f t="shared" si="2"/>
        <v>0.67088963963963966</v>
      </c>
    </row>
    <row r="72" spans="1:5" x14ac:dyDescent="0.2">
      <c r="A72">
        <v>36</v>
      </c>
      <c r="B72" s="4">
        <v>44524</v>
      </c>
      <c r="C72" s="5">
        <f t="shared" si="3"/>
        <v>9.5238095238093845E-2</v>
      </c>
      <c r="D72" s="5">
        <f>D71-([1]Aurélie!$C$26+[1]Aurélie!$C$27)</f>
        <v>1.1299603174603174</v>
      </c>
      <c r="E72" s="10">
        <f t="shared" si="2"/>
        <v>0.6413288288288288</v>
      </c>
    </row>
    <row r="73" spans="1:5" x14ac:dyDescent="0.2">
      <c r="A73">
        <v>37</v>
      </c>
      <c r="B73" s="4">
        <v>44525</v>
      </c>
      <c r="C73" s="5">
        <f t="shared" si="3"/>
        <v>4.7619047619046229E-2</v>
      </c>
      <c r="D73" s="5">
        <f>D72-([1]Aurélie!$C$28+[1]Aurélie!$C$29)</f>
        <v>1.0257936507936507</v>
      </c>
      <c r="E73" s="10">
        <f t="shared" si="2"/>
        <v>0.5822072072072072</v>
      </c>
    </row>
    <row r="74" spans="1:5" x14ac:dyDescent="0.2">
      <c r="A74">
        <v>38</v>
      </c>
      <c r="B74" s="4">
        <v>44526</v>
      </c>
      <c r="C74" s="5">
        <f t="shared" si="3"/>
        <v>-1.3877787807814457E-15</v>
      </c>
      <c r="D74" s="5">
        <f>D73-([1]Commun!$C$18+[1]Commun!$C$19+[1]Commun!$C$20)</f>
        <v>0.9320436507936507</v>
      </c>
      <c r="E74" s="10">
        <f t="shared" si="2"/>
        <v>0.52899774774774766</v>
      </c>
    </row>
    <row r="78" spans="1:5" ht="26" x14ac:dyDescent="0.2">
      <c r="B78" s="14" t="s">
        <v>5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(F1/7)*A138</f>
        <v>2.8571428571428568</v>
      </c>
      <c r="D79" s="5">
        <f>C79</f>
        <v>2.8571428571428568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2.8095238095238093</v>
      </c>
      <c r="D80" s="5">
        <f>D79</f>
        <v>2.8571428571428568</v>
      </c>
      <c r="E80" s="10">
        <f>D80/$C$79</f>
        <v>1</v>
      </c>
    </row>
    <row r="81" spans="1:5" x14ac:dyDescent="0.2">
      <c r="A81">
        <v>3</v>
      </c>
      <c r="B81" s="4">
        <f t="shared" ref="B81:B138" si="5">B80+1</f>
        <v>44529</v>
      </c>
      <c r="C81" s="5">
        <f t="shared" ref="C81:C138" si="6">C80-($F$1/7)</f>
        <v>2.7619047619047619</v>
      </c>
      <c r="D81" s="5">
        <f>D80</f>
        <v>2.8571428571428568</v>
      </c>
      <c r="E81" s="10">
        <f t="shared" ref="E81:E127" si="7">D81/$C$79</f>
        <v>1</v>
      </c>
    </row>
    <row r="82" spans="1:5" x14ac:dyDescent="0.2">
      <c r="A82">
        <v>4</v>
      </c>
      <c r="B82" s="4">
        <f t="shared" si="5"/>
        <v>44530</v>
      </c>
      <c r="C82" s="5">
        <f t="shared" si="6"/>
        <v>2.7142857142857144</v>
      </c>
      <c r="D82" s="5">
        <f t="shared" ref="D82:D138" si="8">D81</f>
        <v>2.8571428571428568</v>
      </c>
      <c r="E82" s="10">
        <f t="shared" si="7"/>
        <v>1</v>
      </c>
    </row>
    <row r="83" spans="1:5" x14ac:dyDescent="0.2">
      <c r="A83">
        <v>5</v>
      </c>
      <c r="B83" s="4">
        <f t="shared" si="5"/>
        <v>44531</v>
      </c>
      <c r="C83" s="5">
        <f t="shared" si="6"/>
        <v>2.666666666666667</v>
      </c>
      <c r="D83" s="5">
        <f t="shared" si="8"/>
        <v>2.8571428571428568</v>
      </c>
      <c r="E83" s="10">
        <f t="shared" si="7"/>
        <v>1</v>
      </c>
    </row>
    <row r="84" spans="1:5" x14ac:dyDescent="0.2">
      <c r="A84">
        <v>6</v>
      </c>
      <c r="B84" s="4">
        <f t="shared" si="5"/>
        <v>44532</v>
      </c>
      <c r="C84" s="5">
        <f t="shared" si="6"/>
        <v>2.6190476190476195</v>
      </c>
      <c r="D84" s="5">
        <f>D83-([1]Aurélie!$C$30)</f>
        <v>2.8258928571428568</v>
      </c>
      <c r="E84" s="10">
        <f t="shared" si="7"/>
        <v>0.98906249999999996</v>
      </c>
    </row>
    <row r="85" spans="1:5" x14ac:dyDescent="0.2">
      <c r="A85">
        <v>7</v>
      </c>
      <c r="B85" s="4">
        <f t="shared" si="5"/>
        <v>44533</v>
      </c>
      <c r="C85" s="5">
        <f t="shared" si="6"/>
        <v>2.5714285714285721</v>
      </c>
      <c r="D85" s="5">
        <f>D84-([1]Aurélie!$C$31+[1]Aurélie!$C$32+[1]Aurélie!$C$33+[1]Aurélie!$C$34)</f>
        <v>2.7147817460317456</v>
      </c>
      <c r="E85" s="10">
        <f t="shared" si="7"/>
        <v>0.95017361111111109</v>
      </c>
    </row>
    <row r="86" spans="1:5" x14ac:dyDescent="0.2">
      <c r="A86">
        <v>8</v>
      </c>
      <c r="B86" s="4">
        <f t="shared" si="5"/>
        <v>44534</v>
      </c>
      <c r="C86" s="5">
        <f t="shared" si="6"/>
        <v>2.5238095238095246</v>
      </c>
      <c r="D86" s="5">
        <f t="shared" si="8"/>
        <v>2.7147817460317456</v>
      </c>
      <c r="E86" s="10">
        <f t="shared" si="7"/>
        <v>0.95017361111111109</v>
      </c>
    </row>
    <row r="87" spans="1:5" x14ac:dyDescent="0.2">
      <c r="A87">
        <v>9</v>
      </c>
      <c r="B87" s="4">
        <f t="shared" si="5"/>
        <v>44535</v>
      </c>
      <c r="C87" s="5">
        <f t="shared" si="6"/>
        <v>2.4761904761904772</v>
      </c>
      <c r="D87" s="5">
        <f t="shared" si="8"/>
        <v>2.7147817460317456</v>
      </c>
      <c r="E87" s="10">
        <f t="shared" si="7"/>
        <v>0.95017361111111109</v>
      </c>
    </row>
    <row r="88" spans="1:5" x14ac:dyDescent="0.2">
      <c r="A88">
        <v>10</v>
      </c>
      <c r="B88" s="4">
        <f t="shared" si="5"/>
        <v>44536</v>
      </c>
      <c r="C88" s="5">
        <f t="shared" si="6"/>
        <v>2.4285714285714297</v>
      </c>
      <c r="D88" s="5">
        <f>D87-([1]Aurélie!$C$35+[1]Commun!$C$21)</f>
        <v>2.6210317460317456</v>
      </c>
      <c r="E88" s="10">
        <f t="shared" si="7"/>
        <v>0.91736111111111107</v>
      </c>
    </row>
    <row r="89" spans="1:5" x14ac:dyDescent="0.2">
      <c r="A89">
        <v>11</v>
      </c>
      <c r="B89" s="4">
        <f t="shared" si="5"/>
        <v>44537</v>
      </c>
      <c r="C89" s="5">
        <f t="shared" si="6"/>
        <v>2.3809523809523823</v>
      </c>
      <c r="D89" s="5">
        <f t="shared" si="8"/>
        <v>2.6210317460317456</v>
      </c>
      <c r="E89" s="10">
        <f t="shared" si="7"/>
        <v>0.91736111111111107</v>
      </c>
    </row>
    <row r="90" spans="1:5" x14ac:dyDescent="0.2">
      <c r="A90">
        <v>12</v>
      </c>
      <c r="B90" s="4">
        <f t="shared" si="5"/>
        <v>44538</v>
      </c>
      <c r="C90" s="5">
        <f t="shared" si="6"/>
        <v>2.3333333333333348</v>
      </c>
      <c r="D90" s="5">
        <f t="shared" si="8"/>
        <v>2.6210317460317456</v>
      </c>
      <c r="E90" s="10">
        <f t="shared" si="7"/>
        <v>0.91736111111111107</v>
      </c>
    </row>
    <row r="91" spans="1:5" x14ac:dyDescent="0.2">
      <c r="A91">
        <v>13</v>
      </c>
      <c r="B91" s="4">
        <f t="shared" si="5"/>
        <v>44539</v>
      </c>
      <c r="C91" s="5">
        <f t="shared" si="6"/>
        <v>2.2857142857142874</v>
      </c>
      <c r="D91" s="5">
        <f>D90</f>
        <v>2.6210317460317456</v>
      </c>
      <c r="E91" s="10">
        <f t="shared" si="7"/>
        <v>0.91736111111111107</v>
      </c>
    </row>
    <row r="92" spans="1:5" x14ac:dyDescent="0.2">
      <c r="A92">
        <v>14</v>
      </c>
      <c r="B92" s="4">
        <f t="shared" si="5"/>
        <v>44540</v>
      </c>
      <c r="C92" s="5">
        <f t="shared" si="6"/>
        <v>2.2380952380952399</v>
      </c>
      <c r="D92" s="5">
        <f t="shared" si="8"/>
        <v>2.6210317460317456</v>
      </c>
      <c r="E92" s="10">
        <f t="shared" si="7"/>
        <v>0.91736111111111107</v>
      </c>
    </row>
    <row r="93" spans="1:5" x14ac:dyDescent="0.2">
      <c r="A93">
        <v>15</v>
      </c>
      <c r="B93" s="4">
        <f t="shared" si="5"/>
        <v>44541</v>
      </c>
      <c r="C93" s="5">
        <f t="shared" si="6"/>
        <v>2.1904761904761925</v>
      </c>
      <c r="D93" s="5">
        <f>D92</f>
        <v>2.6210317460317456</v>
      </c>
      <c r="E93" s="10">
        <f t="shared" si="7"/>
        <v>0.91736111111111107</v>
      </c>
    </row>
    <row r="94" spans="1:5" x14ac:dyDescent="0.2">
      <c r="A94">
        <v>16</v>
      </c>
      <c r="B94" s="4">
        <f t="shared" si="5"/>
        <v>44542</v>
      </c>
      <c r="C94" s="5">
        <f t="shared" si="6"/>
        <v>2.142857142857145</v>
      </c>
      <c r="D94" s="5">
        <f t="shared" si="8"/>
        <v>2.6210317460317456</v>
      </c>
      <c r="E94" s="10">
        <f t="shared" si="7"/>
        <v>0.91736111111111107</v>
      </c>
    </row>
    <row r="95" spans="1:5" x14ac:dyDescent="0.2">
      <c r="A95">
        <v>17</v>
      </c>
      <c r="B95" s="4">
        <f t="shared" si="5"/>
        <v>44543</v>
      </c>
      <c r="C95" s="5">
        <f t="shared" si="6"/>
        <v>2.0952380952380976</v>
      </c>
      <c r="D95" s="5">
        <f>D94-([1]Aurélie!$C$36+[1]Aurélie!$C$37)</f>
        <v>2.5272817460317456</v>
      </c>
      <c r="E95" s="10">
        <f t="shared" si="7"/>
        <v>0.88454861111111105</v>
      </c>
    </row>
    <row r="96" spans="1:5" x14ac:dyDescent="0.2">
      <c r="A96">
        <v>18</v>
      </c>
      <c r="B96" s="4">
        <f t="shared" si="5"/>
        <v>44544</v>
      </c>
      <c r="C96" s="5">
        <f t="shared" si="6"/>
        <v>2.0476190476190501</v>
      </c>
      <c r="D96" s="5">
        <f>D95</f>
        <v>2.5272817460317456</v>
      </c>
      <c r="E96" s="10">
        <f t="shared" si="7"/>
        <v>0.88454861111111105</v>
      </c>
    </row>
    <row r="97" spans="1:5" x14ac:dyDescent="0.2">
      <c r="A97">
        <v>19</v>
      </c>
      <c r="B97" s="4">
        <f t="shared" si="5"/>
        <v>44545</v>
      </c>
      <c r="C97" s="5">
        <f t="shared" si="6"/>
        <v>2.0000000000000027</v>
      </c>
      <c r="D97" s="5">
        <f>D96</f>
        <v>2.5272817460317456</v>
      </c>
      <c r="E97" s="10">
        <f t="shared" si="7"/>
        <v>0.88454861111111105</v>
      </c>
    </row>
    <row r="98" spans="1:5" x14ac:dyDescent="0.2">
      <c r="A98">
        <v>20</v>
      </c>
      <c r="B98" s="4">
        <f t="shared" si="5"/>
        <v>44546</v>
      </c>
      <c r="C98" s="5">
        <f t="shared" si="6"/>
        <v>1.952380952380955</v>
      </c>
      <c r="D98" s="5">
        <f>D97-([1]Aurélie!$C$38+[1]Aurélie!$C$39+[1]Aurélie!$C$40+[1]Aurélie!$C$41)</f>
        <v>2.4022817460317456</v>
      </c>
      <c r="E98" s="10">
        <f t="shared" si="7"/>
        <v>0.84079861111111109</v>
      </c>
    </row>
    <row r="99" spans="1:5" x14ac:dyDescent="0.2">
      <c r="A99">
        <v>21</v>
      </c>
      <c r="B99" s="11">
        <f t="shared" si="5"/>
        <v>44547</v>
      </c>
      <c r="C99" s="5">
        <f t="shared" si="6"/>
        <v>1.9047619047619073</v>
      </c>
      <c r="D99" s="12">
        <f>D98-([1]Commun!$C$22)</f>
        <v>2.3606150793650791</v>
      </c>
      <c r="E99" s="13">
        <f>D99/$C$79</f>
        <v>0.82621527777777781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1.8571428571428596</v>
      </c>
      <c r="D100" s="5">
        <f t="shared" si="8"/>
        <v>2.3606150793650791</v>
      </c>
      <c r="E100" s="10">
        <f t="shared" si="7"/>
        <v>0.82621527777777781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1.809523809523812</v>
      </c>
      <c r="D101" s="5">
        <f t="shared" si="8"/>
        <v>2.3606150793650791</v>
      </c>
      <c r="E101" s="10">
        <f t="shared" si="7"/>
        <v>0.82621527777777781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1.7619047619047643</v>
      </c>
      <c r="D102" s="5">
        <f t="shared" si="8"/>
        <v>2.3606150793650791</v>
      </c>
      <c r="E102" s="10">
        <f t="shared" si="7"/>
        <v>0.82621527777777781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1.7142857142857166</v>
      </c>
      <c r="D103" s="5">
        <f t="shared" si="8"/>
        <v>2.3606150793650791</v>
      </c>
      <c r="E103" s="10">
        <f t="shared" si="7"/>
        <v>0.82621527777777781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1.666666666666669</v>
      </c>
      <c r="D104" s="5">
        <f t="shared" si="8"/>
        <v>2.3606150793650791</v>
      </c>
      <c r="E104" s="10">
        <f t="shared" si="7"/>
        <v>0.82621527777777781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1.6190476190476213</v>
      </c>
      <c r="D105" s="5">
        <f t="shared" si="8"/>
        <v>2.3606150793650791</v>
      </c>
      <c r="E105" s="10">
        <f t="shared" si="7"/>
        <v>0.82621527777777781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1.5714285714285736</v>
      </c>
      <c r="D106" s="5">
        <f t="shared" si="8"/>
        <v>2.3606150793650791</v>
      </c>
      <c r="E106" s="10">
        <f t="shared" si="7"/>
        <v>0.82621527777777781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1.5238095238095259</v>
      </c>
      <c r="D107" s="5">
        <f t="shared" si="8"/>
        <v>2.3606150793650791</v>
      </c>
      <c r="E107" s="10">
        <f t="shared" si="7"/>
        <v>0.82621527777777781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1.4761904761904783</v>
      </c>
      <c r="D108" s="5">
        <f t="shared" si="8"/>
        <v>2.3606150793650791</v>
      </c>
      <c r="E108" s="10">
        <f t="shared" si="7"/>
        <v>0.82621527777777781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1.4285714285714306</v>
      </c>
      <c r="D109" s="5">
        <f t="shared" si="8"/>
        <v>2.3606150793650791</v>
      </c>
      <c r="E109" s="10">
        <f t="shared" si="7"/>
        <v>0.82621527777777781</v>
      </c>
    </row>
    <row r="110" spans="1:5" x14ac:dyDescent="0.2">
      <c r="A110">
        <v>32</v>
      </c>
      <c r="B110" s="4">
        <f t="shared" si="5"/>
        <v>44558</v>
      </c>
      <c r="C110" s="5">
        <f t="shared" si="6"/>
        <v>1.3809523809523829</v>
      </c>
      <c r="D110" s="5">
        <f t="shared" si="8"/>
        <v>2.3606150793650791</v>
      </c>
      <c r="E110" s="10">
        <f t="shared" si="7"/>
        <v>0.82621527777777781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1.3333333333333353</v>
      </c>
      <c r="D111" s="5">
        <f t="shared" si="8"/>
        <v>2.3606150793650791</v>
      </c>
      <c r="E111" s="10">
        <f t="shared" si="7"/>
        <v>0.82621527777777781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1.2857142857142876</v>
      </c>
      <c r="D112" s="5">
        <f t="shared" si="8"/>
        <v>2.3606150793650791</v>
      </c>
      <c r="E112" s="10">
        <f t="shared" si="7"/>
        <v>0.82621527777777781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1.2380952380952399</v>
      </c>
      <c r="D113" s="5">
        <f t="shared" si="8"/>
        <v>2.3606150793650791</v>
      </c>
      <c r="E113" s="10">
        <f t="shared" si="7"/>
        <v>0.82621527777777781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1.1904761904761922</v>
      </c>
      <c r="D114" s="5">
        <f t="shared" si="8"/>
        <v>2.3606150793650791</v>
      </c>
      <c r="E114" s="10">
        <f t="shared" si="7"/>
        <v>0.82621527777777781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1.1428571428571446</v>
      </c>
      <c r="D115" s="5">
        <f t="shared" si="8"/>
        <v>2.3606150793650791</v>
      </c>
      <c r="E115" s="10">
        <f t="shared" si="7"/>
        <v>0.82621527777777781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1.0952380952380969</v>
      </c>
      <c r="D116" s="5">
        <f t="shared" si="8"/>
        <v>2.3606150793650791</v>
      </c>
      <c r="E116" s="10">
        <f t="shared" si="7"/>
        <v>0.82621527777777781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1.0476190476190492</v>
      </c>
      <c r="D117" s="5">
        <f t="shared" si="8"/>
        <v>2.3606150793650791</v>
      </c>
      <c r="E117" s="10">
        <f t="shared" si="7"/>
        <v>0.82621527777777781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1.0000000000000016</v>
      </c>
      <c r="D118" s="5">
        <f t="shared" si="8"/>
        <v>2.3606150793650791</v>
      </c>
      <c r="E118" s="10">
        <f t="shared" si="7"/>
        <v>0.82621527777777781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0.95238095238095388</v>
      </c>
      <c r="D119" s="5">
        <f t="shared" si="8"/>
        <v>2.3606150793650791</v>
      </c>
      <c r="E119" s="10">
        <f t="shared" si="7"/>
        <v>0.82621527777777781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0.90476190476190621</v>
      </c>
      <c r="D120" s="5">
        <f t="shared" si="8"/>
        <v>2.3606150793650791</v>
      </c>
      <c r="E120" s="10">
        <f t="shared" si="7"/>
        <v>0.82621527777777781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0.85714285714285854</v>
      </c>
      <c r="D121" s="5">
        <f t="shared" si="8"/>
        <v>2.3606150793650791</v>
      </c>
      <c r="E121" s="10">
        <f t="shared" si="7"/>
        <v>0.82621527777777781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0.80952380952381087</v>
      </c>
      <c r="D122" s="5">
        <f t="shared" si="8"/>
        <v>2.3606150793650791</v>
      </c>
      <c r="E122" s="10">
        <f t="shared" si="7"/>
        <v>0.82621527777777781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0.76190476190476319</v>
      </c>
      <c r="D123" s="5">
        <f t="shared" si="8"/>
        <v>2.3606150793650791</v>
      </c>
      <c r="E123" s="10">
        <f t="shared" si="7"/>
        <v>0.82621527777777781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0.71428571428571552</v>
      </c>
      <c r="D124" s="5">
        <f t="shared" si="8"/>
        <v>2.3606150793650791</v>
      </c>
      <c r="E124" s="10">
        <f t="shared" si="7"/>
        <v>0.82621527777777781</v>
      </c>
    </row>
    <row r="125" spans="1:5" x14ac:dyDescent="0.2">
      <c r="A125">
        <v>47</v>
      </c>
      <c r="B125" s="4">
        <f>B124+1</f>
        <v>44573</v>
      </c>
      <c r="C125" s="5">
        <f t="shared" si="6"/>
        <v>0.66666666666666785</v>
      </c>
      <c r="D125" s="5">
        <f t="shared" si="8"/>
        <v>2.3606150793650791</v>
      </c>
      <c r="E125" s="10">
        <f t="shared" si="7"/>
        <v>0.82621527777777781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0.61904761904762018</v>
      </c>
      <c r="D126" s="5">
        <f>D125-([1]Aurélie!$C$42+[1]Aurélie!$C$43)</f>
        <v>2.3293650793650791</v>
      </c>
      <c r="E126" s="10">
        <f t="shared" si="7"/>
        <v>0.81527777777777777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0.57142857142857251</v>
      </c>
      <c r="D127" s="5">
        <f t="shared" si="8"/>
        <v>2.3293650793650791</v>
      </c>
      <c r="E127" s="10">
        <f t="shared" si="7"/>
        <v>0.81527777777777777</v>
      </c>
    </row>
    <row r="128" spans="1:5" x14ac:dyDescent="0.2">
      <c r="A128">
        <v>50</v>
      </c>
      <c r="B128" s="4">
        <f t="shared" si="5"/>
        <v>44576</v>
      </c>
      <c r="C128" s="5">
        <f t="shared" si="6"/>
        <v>0.52380952380952484</v>
      </c>
      <c r="D128" s="5">
        <f t="shared" si="8"/>
        <v>2.3293650793650791</v>
      </c>
      <c r="E128" s="10">
        <f t="shared" ref="E128:E138" si="9">D128/$C$79</f>
        <v>0.81527777777777777</v>
      </c>
    </row>
    <row r="129" spans="1:5" x14ac:dyDescent="0.2">
      <c r="A129">
        <v>51</v>
      </c>
      <c r="B129" s="4">
        <f t="shared" si="5"/>
        <v>44577</v>
      </c>
      <c r="C129" s="5">
        <f t="shared" si="6"/>
        <v>0.47619047619047722</v>
      </c>
      <c r="D129" s="5">
        <f>D128-([1]Aurélie!$C$44)</f>
        <v>2.2251984126984126</v>
      </c>
      <c r="E129" s="10">
        <f t="shared" si="9"/>
        <v>0.77881944444444451</v>
      </c>
    </row>
    <row r="130" spans="1:5" x14ac:dyDescent="0.2">
      <c r="A130">
        <v>52</v>
      </c>
      <c r="B130" s="4">
        <f t="shared" si="5"/>
        <v>44578</v>
      </c>
      <c r="C130" s="5">
        <f t="shared" si="6"/>
        <v>0.4285714285714296</v>
      </c>
      <c r="D130" s="5">
        <f>D129-([1]Aurélie!$C$45)</f>
        <v>2.183531746031746</v>
      </c>
      <c r="E130" s="10">
        <f t="shared" si="9"/>
        <v>0.76423611111111123</v>
      </c>
    </row>
    <row r="131" spans="1:5" x14ac:dyDescent="0.2">
      <c r="A131">
        <v>53</v>
      </c>
      <c r="B131" s="4">
        <f t="shared" si="5"/>
        <v>44579</v>
      </c>
      <c r="C131" s="5">
        <f t="shared" si="6"/>
        <v>0.38095238095238199</v>
      </c>
      <c r="D131" s="5">
        <f t="shared" si="8"/>
        <v>2.183531746031746</v>
      </c>
      <c r="E131" s="10">
        <f t="shared" si="9"/>
        <v>0.76423611111111123</v>
      </c>
    </row>
    <row r="132" spans="1:5" x14ac:dyDescent="0.2">
      <c r="A132">
        <v>54</v>
      </c>
      <c r="B132" s="4">
        <f t="shared" si="5"/>
        <v>44580</v>
      </c>
      <c r="C132" s="5">
        <f t="shared" si="6"/>
        <v>0.33333333333333437</v>
      </c>
      <c r="D132" s="5">
        <f t="shared" si="8"/>
        <v>2.183531746031746</v>
      </c>
      <c r="E132" s="10">
        <f t="shared" si="9"/>
        <v>0.76423611111111123</v>
      </c>
    </row>
    <row r="133" spans="1:5" x14ac:dyDescent="0.2">
      <c r="A133">
        <v>55</v>
      </c>
      <c r="B133" s="4">
        <f t="shared" si="5"/>
        <v>44581</v>
      </c>
      <c r="C133" s="5">
        <f t="shared" si="6"/>
        <v>0.28571428571428675</v>
      </c>
      <c r="D133" s="5">
        <f t="shared" si="8"/>
        <v>2.183531746031746</v>
      </c>
      <c r="E133" s="10">
        <f t="shared" si="9"/>
        <v>0.76423611111111123</v>
      </c>
    </row>
    <row r="134" spans="1:5" x14ac:dyDescent="0.2">
      <c r="A134">
        <v>56</v>
      </c>
      <c r="B134" s="4">
        <f t="shared" si="5"/>
        <v>44582</v>
      </c>
      <c r="C134" s="5">
        <f t="shared" si="6"/>
        <v>0.23809523809523914</v>
      </c>
      <c r="D134" s="5">
        <f t="shared" si="8"/>
        <v>2.183531746031746</v>
      </c>
      <c r="E134" s="10">
        <f t="shared" si="9"/>
        <v>0.76423611111111123</v>
      </c>
    </row>
    <row r="135" spans="1:5" x14ac:dyDescent="0.2">
      <c r="A135">
        <v>57</v>
      </c>
      <c r="B135" s="4">
        <f t="shared" si="5"/>
        <v>44583</v>
      </c>
      <c r="C135" s="5">
        <f t="shared" si="6"/>
        <v>0.19047619047619152</v>
      </c>
      <c r="D135" s="5">
        <f t="shared" si="8"/>
        <v>2.183531746031746</v>
      </c>
      <c r="E135" s="10">
        <f t="shared" si="9"/>
        <v>0.76423611111111123</v>
      </c>
    </row>
    <row r="136" spans="1:5" x14ac:dyDescent="0.2">
      <c r="A136">
        <v>58</v>
      </c>
      <c r="B136" s="4">
        <f t="shared" si="5"/>
        <v>44584</v>
      </c>
      <c r="C136" s="5">
        <f t="shared" si="6"/>
        <v>0.1428571428571439</v>
      </c>
      <c r="D136" s="5">
        <f t="shared" si="8"/>
        <v>2.183531746031746</v>
      </c>
      <c r="E136" s="10">
        <f t="shared" si="9"/>
        <v>0.76423611111111123</v>
      </c>
    </row>
    <row r="137" spans="1:5" x14ac:dyDescent="0.2">
      <c r="A137">
        <v>59</v>
      </c>
      <c r="B137" s="4">
        <f t="shared" si="5"/>
        <v>44585</v>
      </c>
      <c r="C137" s="5">
        <f t="shared" si="6"/>
        <v>9.5238095238096288E-2</v>
      </c>
      <c r="D137" s="5">
        <f>D136-([1]Aurélie!$C$46+[1]Aurélie!$C$47+[1]Commun!$C$23)</f>
        <v>2.0863095238095237</v>
      </c>
      <c r="E137" s="10">
        <f t="shared" si="9"/>
        <v>0.73020833333333335</v>
      </c>
    </row>
    <row r="138" spans="1:5" x14ac:dyDescent="0.2">
      <c r="A138">
        <v>60</v>
      </c>
      <c r="B138" s="4">
        <f t="shared" si="5"/>
        <v>44586</v>
      </c>
      <c r="C138" s="5">
        <f t="shared" si="6"/>
        <v>4.7619047619048671E-2</v>
      </c>
      <c r="D138" s="5">
        <f t="shared" si="8"/>
        <v>2.0863095238095237</v>
      </c>
      <c r="E138" s="10">
        <f t="shared" si="9"/>
        <v>0.73020833333333335</v>
      </c>
    </row>
    <row r="139" spans="1:5" x14ac:dyDescent="0.2">
      <c r="E139" s="8"/>
    </row>
    <row r="140" spans="1:5" x14ac:dyDescent="0.2">
      <c r="E140" s="8"/>
    </row>
    <row r="141" spans="1:5" x14ac:dyDescent="0.2">
      <c r="E141" s="8"/>
    </row>
    <row r="142" spans="1:5" ht="26" x14ac:dyDescent="0.2">
      <c r="B142" s="14" t="s">
        <v>6</v>
      </c>
      <c r="C142" s="15"/>
      <c r="D142" s="15"/>
      <c r="E142" s="15"/>
    </row>
    <row r="143" spans="1:5" x14ac:dyDescent="0.2">
      <c r="A143">
        <v>1</v>
      </c>
      <c r="B143" s="4">
        <f>B138+1</f>
        <v>44587</v>
      </c>
      <c r="C143" s="5">
        <f>($F$1/7)*A169</f>
        <v>1.2857142857142856</v>
      </c>
      <c r="D143" s="5">
        <f>C143</f>
        <v>1.2857142857142856</v>
      </c>
      <c r="E143" s="10">
        <f>D143/$C$143</f>
        <v>1</v>
      </c>
    </row>
    <row r="144" spans="1:5" x14ac:dyDescent="0.2">
      <c r="A144">
        <v>2</v>
      </c>
      <c r="B144" s="4">
        <f>B143+1</f>
        <v>44588</v>
      </c>
      <c r="C144" s="5">
        <f>C143-(($F$1/7))</f>
        <v>1.2380952380952379</v>
      </c>
      <c r="D144" s="5">
        <f>D143</f>
        <v>1.2857142857142856</v>
      </c>
      <c r="E144" s="10">
        <f t="shared" ref="E144:E169" si="10">D144/$C$143</f>
        <v>1</v>
      </c>
    </row>
    <row r="145" spans="1:5" x14ac:dyDescent="0.2">
      <c r="A145">
        <v>3</v>
      </c>
      <c r="B145" s="4">
        <f t="shared" ref="B145:B169" si="11">B144+1</f>
        <v>44589</v>
      </c>
      <c r="C145" s="5">
        <f t="shared" ref="C145:C169" si="12">C144-(($F$1/7))</f>
        <v>1.1904761904761902</v>
      </c>
      <c r="D145" s="5">
        <f t="shared" ref="D145:D169" si="13">D144</f>
        <v>1.2857142857142856</v>
      </c>
      <c r="E145" s="10">
        <f t="shared" si="10"/>
        <v>1</v>
      </c>
    </row>
    <row r="146" spans="1:5" x14ac:dyDescent="0.2">
      <c r="A146">
        <v>4</v>
      </c>
      <c r="B146" s="4">
        <f t="shared" si="11"/>
        <v>44590</v>
      </c>
      <c r="C146" s="5">
        <f t="shared" si="12"/>
        <v>1.1428571428571426</v>
      </c>
      <c r="D146" s="5">
        <f t="shared" si="13"/>
        <v>1.2857142857142856</v>
      </c>
      <c r="E146" s="10">
        <f t="shared" si="10"/>
        <v>1</v>
      </c>
    </row>
    <row r="147" spans="1:5" x14ac:dyDescent="0.2">
      <c r="A147">
        <v>5</v>
      </c>
      <c r="B147" s="4">
        <f t="shared" si="11"/>
        <v>44591</v>
      </c>
      <c r="C147" s="5">
        <f t="shared" si="12"/>
        <v>1.0952380952380949</v>
      </c>
      <c r="D147" s="5">
        <f t="shared" si="13"/>
        <v>1.2857142857142856</v>
      </c>
      <c r="E147" s="10">
        <f t="shared" si="10"/>
        <v>1</v>
      </c>
    </row>
    <row r="148" spans="1:5" x14ac:dyDescent="0.2">
      <c r="A148">
        <v>6</v>
      </c>
      <c r="B148" s="4">
        <f t="shared" si="11"/>
        <v>44592</v>
      </c>
      <c r="C148" s="5">
        <f t="shared" si="12"/>
        <v>1.0476190476190472</v>
      </c>
      <c r="D148" s="5">
        <f t="shared" si="13"/>
        <v>1.2857142857142856</v>
      </c>
      <c r="E148" s="10">
        <f t="shared" si="10"/>
        <v>1</v>
      </c>
    </row>
    <row r="149" spans="1:5" x14ac:dyDescent="0.2">
      <c r="A149">
        <v>7</v>
      </c>
      <c r="B149" s="4">
        <f t="shared" si="11"/>
        <v>44593</v>
      </c>
      <c r="C149" s="5">
        <f t="shared" si="12"/>
        <v>0.99999999999999956</v>
      </c>
      <c r="D149" s="5">
        <f t="shared" si="13"/>
        <v>1.2857142857142856</v>
      </c>
      <c r="E149" s="10">
        <f t="shared" si="10"/>
        <v>1</v>
      </c>
    </row>
    <row r="150" spans="1:5" x14ac:dyDescent="0.2">
      <c r="A150">
        <v>8</v>
      </c>
      <c r="B150" s="4">
        <f t="shared" si="11"/>
        <v>44594</v>
      </c>
      <c r="C150" s="5">
        <f t="shared" si="12"/>
        <v>0.95238095238095188</v>
      </c>
      <c r="D150" s="5">
        <f t="shared" si="13"/>
        <v>1.2857142857142856</v>
      </c>
      <c r="E150" s="10">
        <f t="shared" si="10"/>
        <v>1</v>
      </c>
    </row>
    <row r="151" spans="1:5" x14ac:dyDescent="0.2">
      <c r="A151">
        <v>9</v>
      </c>
      <c r="B151" s="4">
        <f t="shared" si="11"/>
        <v>44595</v>
      </c>
      <c r="C151" s="5">
        <f t="shared" si="12"/>
        <v>0.90476190476190421</v>
      </c>
      <c r="D151" s="5">
        <f t="shared" si="13"/>
        <v>1.2857142857142856</v>
      </c>
      <c r="E151" s="10">
        <f t="shared" si="10"/>
        <v>1</v>
      </c>
    </row>
    <row r="152" spans="1:5" x14ac:dyDescent="0.2">
      <c r="A152">
        <v>10</v>
      </c>
      <c r="B152" s="4">
        <f t="shared" si="11"/>
        <v>44596</v>
      </c>
      <c r="C152" s="5">
        <f t="shared" si="12"/>
        <v>0.85714285714285654</v>
      </c>
      <c r="D152" s="5">
        <f t="shared" si="13"/>
        <v>1.2857142857142856</v>
      </c>
      <c r="E152" s="10">
        <f t="shared" si="10"/>
        <v>1</v>
      </c>
    </row>
    <row r="153" spans="1:5" x14ac:dyDescent="0.2">
      <c r="A153">
        <v>11</v>
      </c>
      <c r="B153" s="4">
        <f t="shared" si="11"/>
        <v>44597</v>
      </c>
      <c r="C153" s="5">
        <f t="shared" si="12"/>
        <v>0.80952380952380887</v>
      </c>
      <c r="D153" s="5">
        <f t="shared" si="13"/>
        <v>1.2857142857142856</v>
      </c>
      <c r="E153" s="10">
        <f t="shared" si="10"/>
        <v>1</v>
      </c>
    </row>
    <row r="154" spans="1:5" x14ac:dyDescent="0.2">
      <c r="A154">
        <v>12</v>
      </c>
      <c r="B154" s="4">
        <f t="shared" si="11"/>
        <v>44598</v>
      </c>
      <c r="C154" s="5">
        <f t="shared" si="12"/>
        <v>0.7619047619047612</v>
      </c>
      <c r="D154" s="5">
        <f t="shared" si="13"/>
        <v>1.2857142857142856</v>
      </c>
      <c r="E154" s="10">
        <f t="shared" si="10"/>
        <v>1</v>
      </c>
    </row>
    <row r="155" spans="1:5" x14ac:dyDescent="0.2">
      <c r="A155">
        <v>13</v>
      </c>
      <c r="B155" s="4">
        <f t="shared" si="11"/>
        <v>44599</v>
      </c>
      <c r="C155" s="5">
        <f t="shared" si="12"/>
        <v>0.71428571428571352</v>
      </c>
      <c r="D155" s="5">
        <f t="shared" si="13"/>
        <v>1.2857142857142856</v>
      </c>
      <c r="E155" s="10">
        <f t="shared" si="10"/>
        <v>1</v>
      </c>
    </row>
    <row r="156" spans="1:5" x14ac:dyDescent="0.2">
      <c r="A156">
        <v>14</v>
      </c>
      <c r="B156" s="4">
        <f t="shared" si="11"/>
        <v>44600</v>
      </c>
      <c r="C156" s="5">
        <f t="shared" si="12"/>
        <v>0.66666666666666585</v>
      </c>
      <c r="D156" s="5">
        <f t="shared" si="13"/>
        <v>1.2857142857142856</v>
      </c>
      <c r="E156" s="10">
        <f t="shared" si="10"/>
        <v>1</v>
      </c>
    </row>
    <row r="157" spans="1:5" x14ac:dyDescent="0.2">
      <c r="A157">
        <v>15</v>
      </c>
      <c r="B157" s="4">
        <f t="shared" si="11"/>
        <v>44601</v>
      </c>
      <c r="C157" s="5">
        <f t="shared" si="12"/>
        <v>0.61904761904761818</v>
      </c>
      <c r="D157" s="5">
        <f t="shared" si="13"/>
        <v>1.2857142857142856</v>
      </c>
      <c r="E157" s="10">
        <f t="shared" si="10"/>
        <v>1</v>
      </c>
    </row>
    <row r="158" spans="1:5" x14ac:dyDescent="0.2">
      <c r="A158">
        <v>16</v>
      </c>
      <c r="B158" s="4">
        <f t="shared" si="11"/>
        <v>44602</v>
      </c>
      <c r="C158" s="5">
        <f t="shared" si="12"/>
        <v>0.57142857142857051</v>
      </c>
      <c r="D158" s="5">
        <f t="shared" si="13"/>
        <v>1.2857142857142856</v>
      </c>
      <c r="E158" s="10">
        <f t="shared" si="10"/>
        <v>1</v>
      </c>
    </row>
    <row r="159" spans="1:5" x14ac:dyDescent="0.2">
      <c r="A159">
        <v>17</v>
      </c>
      <c r="B159" s="4">
        <f t="shared" si="11"/>
        <v>44603</v>
      </c>
      <c r="C159" s="5">
        <f t="shared" si="12"/>
        <v>0.52380952380952284</v>
      </c>
      <c r="D159" s="5">
        <f t="shared" si="13"/>
        <v>1.2857142857142856</v>
      </c>
      <c r="E159" s="10">
        <f t="shared" si="10"/>
        <v>1</v>
      </c>
    </row>
    <row r="160" spans="1:5" x14ac:dyDescent="0.2">
      <c r="A160">
        <v>18</v>
      </c>
      <c r="B160" s="4">
        <f t="shared" si="11"/>
        <v>44604</v>
      </c>
      <c r="C160" s="5">
        <f t="shared" si="12"/>
        <v>0.47619047619047522</v>
      </c>
      <c r="D160" s="5">
        <f t="shared" si="13"/>
        <v>1.2857142857142856</v>
      </c>
      <c r="E160" s="10">
        <f t="shared" si="10"/>
        <v>1</v>
      </c>
    </row>
    <row r="161" spans="1:5" x14ac:dyDescent="0.2">
      <c r="A161">
        <v>19</v>
      </c>
      <c r="B161" s="4">
        <f t="shared" si="11"/>
        <v>44605</v>
      </c>
      <c r="C161" s="5">
        <f t="shared" si="12"/>
        <v>0.4285714285714276</v>
      </c>
      <c r="D161" s="5">
        <f t="shared" si="13"/>
        <v>1.2857142857142856</v>
      </c>
      <c r="E161" s="10">
        <f t="shared" si="10"/>
        <v>1</v>
      </c>
    </row>
    <row r="162" spans="1:5" x14ac:dyDescent="0.2">
      <c r="A162">
        <v>20</v>
      </c>
      <c r="B162" s="4">
        <f t="shared" si="11"/>
        <v>44606</v>
      </c>
      <c r="C162" s="5">
        <f t="shared" si="12"/>
        <v>0.38095238095237999</v>
      </c>
      <c r="D162" s="5">
        <f t="shared" si="13"/>
        <v>1.2857142857142856</v>
      </c>
      <c r="E162" s="10">
        <f t="shared" si="10"/>
        <v>1</v>
      </c>
    </row>
    <row r="163" spans="1:5" x14ac:dyDescent="0.2">
      <c r="A163">
        <v>21</v>
      </c>
      <c r="B163" s="11">
        <f t="shared" si="11"/>
        <v>44607</v>
      </c>
      <c r="C163" s="5">
        <f t="shared" si="12"/>
        <v>0.33333333333333237</v>
      </c>
      <c r="D163" s="5">
        <f t="shared" si="13"/>
        <v>1.2857142857142856</v>
      </c>
      <c r="E163" s="10">
        <f t="shared" si="10"/>
        <v>1</v>
      </c>
    </row>
    <row r="164" spans="1:5" x14ac:dyDescent="0.2">
      <c r="A164">
        <v>22</v>
      </c>
      <c r="B164" s="4">
        <f t="shared" si="11"/>
        <v>44608</v>
      </c>
      <c r="C164" s="5">
        <f t="shared" si="12"/>
        <v>0.28571428571428475</v>
      </c>
      <c r="D164" s="5">
        <f t="shared" si="13"/>
        <v>1.2857142857142856</v>
      </c>
      <c r="E164" s="10">
        <f t="shared" si="10"/>
        <v>1</v>
      </c>
    </row>
    <row r="165" spans="1:5" x14ac:dyDescent="0.2">
      <c r="A165">
        <v>23</v>
      </c>
      <c r="B165" s="4">
        <f t="shared" si="11"/>
        <v>44609</v>
      </c>
      <c r="C165" s="5">
        <f t="shared" si="12"/>
        <v>0.23809523809523714</v>
      </c>
      <c r="D165" s="5">
        <f t="shared" si="13"/>
        <v>1.2857142857142856</v>
      </c>
      <c r="E165" s="10">
        <f t="shared" si="10"/>
        <v>1</v>
      </c>
    </row>
    <row r="166" spans="1:5" x14ac:dyDescent="0.2">
      <c r="A166">
        <v>24</v>
      </c>
      <c r="B166" s="4">
        <f t="shared" si="11"/>
        <v>44610</v>
      </c>
      <c r="C166" s="5">
        <f t="shared" si="12"/>
        <v>0.19047619047618952</v>
      </c>
      <c r="D166" s="5">
        <f t="shared" si="13"/>
        <v>1.2857142857142856</v>
      </c>
      <c r="E166" s="10">
        <f t="shared" si="10"/>
        <v>1</v>
      </c>
    </row>
    <row r="167" spans="1:5" x14ac:dyDescent="0.2">
      <c r="A167">
        <v>25</v>
      </c>
      <c r="B167" s="4">
        <f t="shared" si="11"/>
        <v>44611</v>
      </c>
      <c r="C167" s="5">
        <f t="shared" si="12"/>
        <v>0.14285714285714191</v>
      </c>
      <c r="D167" s="5">
        <f t="shared" si="13"/>
        <v>1.2857142857142856</v>
      </c>
      <c r="E167" s="10">
        <f t="shared" si="10"/>
        <v>1</v>
      </c>
    </row>
    <row r="168" spans="1:5" x14ac:dyDescent="0.2">
      <c r="A168">
        <v>26</v>
      </c>
      <c r="B168" s="4">
        <f t="shared" si="11"/>
        <v>44612</v>
      </c>
      <c r="C168" s="5">
        <f t="shared" si="12"/>
        <v>9.5238095238094289E-2</v>
      </c>
      <c r="D168" s="5">
        <f t="shared" si="13"/>
        <v>1.2857142857142856</v>
      </c>
      <c r="E168" s="10">
        <f t="shared" si="10"/>
        <v>1</v>
      </c>
    </row>
    <row r="169" spans="1:5" x14ac:dyDescent="0.2">
      <c r="A169">
        <v>27</v>
      </c>
      <c r="B169" s="4">
        <f t="shared" si="11"/>
        <v>44613</v>
      </c>
      <c r="C169" s="5">
        <f t="shared" si="12"/>
        <v>4.7619047619046673E-2</v>
      </c>
      <c r="D169" s="5">
        <f t="shared" si="13"/>
        <v>1.2857142857142856</v>
      </c>
      <c r="E169" s="10">
        <f t="shared" si="10"/>
        <v>1</v>
      </c>
    </row>
  </sheetData>
  <mergeCells count="4">
    <mergeCell ref="B2:E2"/>
    <mergeCell ref="B36:E36"/>
    <mergeCell ref="B78:E78"/>
    <mergeCell ref="B142:E142"/>
  </mergeCells>
  <conditionalFormatting sqref="B78:E78 B79:C138 E79:E138">
    <cfRule type="timePeriod" dxfId="7" priority="3" timePeriod="today">
      <formula>FLOOR(B78,1)=TODAY()</formula>
    </cfRule>
  </conditionalFormatting>
  <conditionalFormatting sqref="D79:D138">
    <cfRule type="timePeriod" dxfId="6" priority="2" timePeriod="today">
      <formula>FLOOR(D79,1)=TODAY()</formula>
    </cfRule>
  </conditionalFormatting>
  <conditionalFormatting sqref="B142:E169">
    <cfRule type="timePeriod" dxfId="2" priority="1" timePeriod="today">
      <formula>FLOOR(B142,1)=TODAY()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F169"/>
  <sheetViews>
    <sheetView showGridLines="0" zoomScale="80" zoomScaleNormal="80" workbookViewId="0">
      <pane ySplit="1" topLeftCell="A2" activePane="bottomLeft" state="frozen"/>
      <selection pane="bottomLeft" activeCell="D48" sqref="D48"/>
    </sheetView>
  </sheetViews>
  <sheetFormatPr baseColWidth="10" defaultRowHeight="16" x14ac:dyDescent="0.2"/>
  <cols>
    <col min="1" max="1" width="3.66406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9" t="s">
        <v>2</v>
      </c>
      <c r="F1" s="2">
        <v>0.33333333333333331</v>
      </c>
    </row>
    <row r="2" spans="1:6" s="1" customFormat="1" ht="26" x14ac:dyDescent="0.2">
      <c r="B2" s="16" t="s">
        <v>3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C3-([1]Commun!$C$4+[1]Commun!$C$5+[1]Coralie!$C$4+[1]Coralie!$C$4)</f>
        <v>1.3799603174603172</v>
      </c>
      <c r="E3" s="10">
        <f>D3/$C$3</f>
        <v>0.96597222222222223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1.3799603174603172</v>
      </c>
      <c r="E4" s="10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D4-([1]Coralie!$C$5)</f>
        <v>1.3764880952380949</v>
      </c>
      <c r="E5" s="10">
        <f t="shared" si="0"/>
        <v>0.96354166666666652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1.3764880952380949</v>
      </c>
      <c r="E6" s="10">
        <f t="shared" si="0"/>
        <v>0.96354166666666652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</f>
        <v>1.3764880952380949</v>
      </c>
      <c r="E7" s="10">
        <f t="shared" si="0"/>
        <v>0.96354166666666652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1.3764880952380949</v>
      </c>
      <c r="E8" s="10">
        <f t="shared" si="0"/>
        <v>0.96354166666666652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D8-([1]Coralie!$C$6+[1]Coralie!$C$7)</f>
        <v>1.2480158730158726</v>
      </c>
      <c r="E9" s="10">
        <f t="shared" si="0"/>
        <v>0.87361111111111089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D9-([1]Coralie!$C$8)</f>
        <v>1.2063492063492058</v>
      </c>
      <c r="E10" s="10">
        <f>D10/$C$3</f>
        <v>0.84444444444444422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D10-([1]Coralie!$C$9+[1]Coralie!$C$10)</f>
        <v>1.1646825396825391</v>
      </c>
      <c r="E11" s="10">
        <f t="shared" si="0"/>
        <v>0.81527777777777743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D11-([1]Commun!$C$6)</f>
        <v>1.1230158730158724</v>
      </c>
      <c r="E12" s="10">
        <f t="shared" si="0"/>
        <v>0.78611111111111076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1.1230158730158724</v>
      </c>
      <c r="E13" s="10">
        <f t="shared" si="0"/>
        <v>0.78611111111111076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D13-([1]Commun!$C$7+[1]Commun!$C$8+[1]Coralie!$C$12)</f>
        <v>1.05704365079365</v>
      </c>
      <c r="E14" s="10">
        <f t="shared" si="0"/>
        <v>0.73993055555555509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>D14</f>
        <v>1.05704365079365</v>
      </c>
      <c r="E15" s="10">
        <f t="shared" si="0"/>
        <v>0.73993055555555509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>D15-([1]Coralie!$C$13+[1]Coralie!$C$14+[1]Coralie!$C$15)</f>
        <v>0.97023809523809446</v>
      </c>
      <c r="E16" s="10">
        <f t="shared" si="0"/>
        <v>0.67916666666666625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>D16</f>
        <v>0.97023809523809446</v>
      </c>
      <c r="E17" s="10">
        <f t="shared" si="0"/>
        <v>0.67916666666666625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>D17</f>
        <v>0.97023809523809446</v>
      </c>
      <c r="E18" s="10">
        <f t="shared" si="0"/>
        <v>0.67916666666666625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>D18</f>
        <v>0.97023809523809446</v>
      </c>
      <c r="E19" s="10">
        <f t="shared" si="0"/>
        <v>0.67916666666666625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>D19</f>
        <v>0.97023809523809446</v>
      </c>
      <c r="E20" s="10">
        <f t="shared" si="0"/>
        <v>0.67916666666666625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D20-([1]Commun!$C$9+[1]Coralie!$C$16+[1]Coralie!$C$17+[1]Coralie!$C$18)</f>
        <v>0.91815476190476109</v>
      </c>
      <c r="E21" s="10">
        <f t="shared" si="0"/>
        <v>0.64270833333333288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0.91815476190476109</v>
      </c>
      <c r="E22" s="10">
        <f t="shared" si="0"/>
        <v>0.64270833333333288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</f>
        <v>0.91815476190476109</v>
      </c>
      <c r="E23" s="10">
        <f t="shared" si="0"/>
        <v>0.64270833333333288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D23-([1]Commun!$C$10+[1]Coralie!$C$19+[1]Coralie!$C$20)</f>
        <v>0.79315476190476109</v>
      </c>
      <c r="E24" s="10">
        <f t="shared" si="0"/>
        <v>0.55520833333333286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0.79315476190476109</v>
      </c>
      <c r="E25" s="10">
        <f t="shared" si="0"/>
        <v>0.55520833333333286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0.79315476190476109</v>
      </c>
      <c r="E26" s="10">
        <f t="shared" si="0"/>
        <v>0.55520833333333286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D26-([1]Commun!$C$11+[1]Coralie!$C$21+[1]Coralie!$C$22+[1]Coralie!$C$23+[1]Coralie!$C$24)</f>
        <v>0.65426587301587225</v>
      </c>
      <c r="E27" s="10">
        <f t="shared" si="0"/>
        <v>0.45798611111111065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D27-([1]Coralie!$C$25)</f>
        <v>0.60218253968253888</v>
      </c>
      <c r="E28" s="10">
        <f t="shared" si="0"/>
        <v>0.42152777777777728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D28-([1]Coralie!$C$26+[1]Coralie!$C$27+[1]Coralie!$C$28+[1]Coralie!$C$29+[1]Coralie!$C$30)</f>
        <v>0.42857142857142777</v>
      </c>
      <c r="E29" s="10">
        <f t="shared" si="0"/>
        <v>0.29999999999999949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D29-([1]Coralie!$C$31+[1]Coralie!$C$32)</f>
        <v>0.40079365079364998</v>
      </c>
      <c r="E30" s="10">
        <f t="shared" si="0"/>
        <v>0.280555555555555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D30-([1]Commun!$C$12+[1]Coralie!$C$33)</f>
        <v>0.3278769841269833</v>
      </c>
      <c r="E31" s="10">
        <f t="shared" si="0"/>
        <v>0.22951388888888835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0.28621031746031661</v>
      </c>
      <c r="E32" s="10">
        <f t="shared" si="0"/>
        <v>0.20034722222222165</v>
      </c>
    </row>
    <row r="36" spans="1:5" ht="26" x14ac:dyDescent="0.2">
      <c r="B36" s="16" t="s">
        <v>4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1.7619047619047616</v>
      </c>
      <c r="D38" s="5">
        <f>D37-([1]Coralie!$C$34)</f>
        <v>1.7991071428571426</v>
      </c>
      <c r="E38" s="10">
        <f t="shared" ref="E38:E74" si="2">D38/$C$37</f>
        <v>0.99424342105263153</v>
      </c>
    </row>
    <row r="39" spans="1:5" x14ac:dyDescent="0.2">
      <c r="A39">
        <v>3</v>
      </c>
      <c r="B39" s="4">
        <v>44491</v>
      </c>
      <c r="C39" s="5">
        <f t="shared" ref="C39:C74" si="3">C38-($F$1/7)</f>
        <v>1.714285714285714</v>
      </c>
      <c r="D39" s="5">
        <f>D38</f>
        <v>1.7991071428571426</v>
      </c>
      <c r="E39" s="10">
        <f t="shared" si="2"/>
        <v>0.99424342105263153</v>
      </c>
    </row>
    <row r="40" spans="1:5" x14ac:dyDescent="0.2">
      <c r="A40">
        <v>4</v>
      </c>
      <c r="B40" s="4">
        <v>44492</v>
      </c>
      <c r="C40" s="5">
        <f t="shared" si="3"/>
        <v>1.6666666666666663</v>
      </c>
      <c r="D40" s="5">
        <f t="shared" ref="D40:D64" si="4">D39</f>
        <v>1.7991071428571426</v>
      </c>
      <c r="E40" s="10">
        <f t="shared" si="2"/>
        <v>0.99424342105263153</v>
      </c>
    </row>
    <row r="41" spans="1:5" x14ac:dyDescent="0.2">
      <c r="A41">
        <v>5</v>
      </c>
      <c r="B41" s="4">
        <v>44493</v>
      </c>
      <c r="C41" s="5">
        <f t="shared" si="3"/>
        <v>1.6190476190476186</v>
      </c>
      <c r="D41" s="5">
        <f>D40-([1]Coralie!$C$35)</f>
        <v>1.7852182539682537</v>
      </c>
      <c r="E41" s="10">
        <f t="shared" si="2"/>
        <v>0.9865679824561403</v>
      </c>
    </row>
    <row r="42" spans="1:5" x14ac:dyDescent="0.2">
      <c r="A42">
        <v>6</v>
      </c>
      <c r="B42" s="4">
        <v>44494</v>
      </c>
      <c r="C42" s="5">
        <f t="shared" si="3"/>
        <v>1.571428571428571</v>
      </c>
      <c r="D42" s="5">
        <f>D41-([1]Coralie!$C$36)</f>
        <v>1.7782738095238093</v>
      </c>
      <c r="E42" s="10">
        <f t="shared" si="2"/>
        <v>0.98273026315789469</v>
      </c>
    </row>
    <row r="43" spans="1:5" x14ac:dyDescent="0.2">
      <c r="A43">
        <v>7</v>
      </c>
      <c r="B43" s="4">
        <v>44495</v>
      </c>
      <c r="C43" s="5">
        <f t="shared" si="3"/>
        <v>1.5238095238095233</v>
      </c>
      <c r="D43" s="5">
        <f t="shared" si="4"/>
        <v>1.7782738095238093</v>
      </c>
      <c r="E43" s="10">
        <f t="shared" si="2"/>
        <v>0.98273026315789469</v>
      </c>
    </row>
    <row r="44" spans="1:5" x14ac:dyDescent="0.2">
      <c r="A44">
        <v>8</v>
      </c>
      <c r="B44" s="4">
        <v>44496</v>
      </c>
      <c r="C44" s="5">
        <f t="shared" si="3"/>
        <v>1.4761904761904756</v>
      </c>
      <c r="D44" s="5">
        <f t="shared" si="4"/>
        <v>1.7782738095238093</v>
      </c>
      <c r="E44" s="10">
        <f t="shared" si="2"/>
        <v>0.98273026315789469</v>
      </c>
    </row>
    <row r="45" spans="1:5" x14ac:dyDescent="0.2">
      <c r="A45">
        <v>9</v>
      </c>
      <c r="B45" s="4">
        <v>44497</v>
      </c>
      <c r="C45" s="5">
        <f t="shared" si="3"/>
        <v>1.4285714285714279</v>
      </c>
      <c r="D45" s="5">
        <f>D44-([1]Coralie!$C$37+[1]Coralie!$C$38)</f>
        <v>1.7261904761904761</v>
      </c>
      <c r="E45" s="10">
        <f t="shared" si="2"/>
        <v>0.95394736842105265</v>
      </c>
    </row>
    <row r="46" spans="1:5" x14ac:dyDescent="0.2">
      <c r="A46">
        <v>10</v>
      </c>
      <c r="B46" s="4">
        <v>44498</v>
      </c>
      <c r="C46" s="5">
        <f t="shared" si="3"/>
        <v>1.3809523809523803</v>
      </c>
      <c r="D46" s="5">
        <f t="shared" si="4"/>
        <v>1.7261904761904761</v>
      </c>
      <c r="E46" s="10">
        <f t="shared" si="2"/>
        <v>0.95394736842105265</v>
      </c>
    </row>
    <row r="47" spans="1:5" x14ac:dyDescent="0.2">
      <c r="A47">
        <v>11</v>
      </c>
      <c r="B47" s="4">
        <v>44499</v>
      </c>
      <c r="C47" s="5">
        <f t="shared" si="3"/>
        <v>1.3333333333333326</v>
      </c>
      <c r="D47" s="5">
        <f t="shared" si="4"/>
        <v>1.7261904761904761</v>
      </c>
      <c r="E47" s="10">
        <f t="shared" si="2"/>
        <v>0.95394736842105265</v>
      </c>
    </row>
    <row r="48" spans="1:5" x14ac:dyDescent="0.2">
      <c r="A48">
        <v>12</v>
      </c>
      <c r="B48" s="4">
        <v>44500</v>
      </c>
      <c r="C48" s="5">
        <f t="shared" si="3"/>
        <v>1.2857142857142849</v>
      </c>
      <c r="D48" s="5">
        <f t="shared" si="4"/>
        <v>1.7261904761904761</v>
      </c>
      <c r="E48" s="10">
        <f t="shared" si="2"/>
        <v>0.95394736842105265</v>
      </c>
    </row>
    <row r="49" spans="1:5" x14ac:dyDescent="0.2">
      <c r="A49">
        <v>13</v>
      </c>
      <c r="B49" s="4">
        <v>44501</v>
      </c>
      <c r="C49" s="5">
        <f t="shared" si="3"/>
        <v>1.2380952380952372</v>
      </c>
      <c r="D49" s="5">
        <f>D48-([1]Coralie!$C$39+[1]Coralie!$C$40+[1]Coralie!$C$41)</f>
        <v>1.6359126984126984</v>
      </c>
      <c r="E49" s="10">
        <f t="shared" si="2"/>
        <v>0.9040570175438597</v>
      </c>
    </row>
    <row r="50" spans="1:5" x14ac:dyDescent="0.2">
      <c r="A50">
        <v>14</v>
      </c>
      <c r="B50" s="4">
        <v>44502</v>
      </c>
      <c r="C50" s="5">
        <f t="shared" si="3"/>
        <v>1.1904761904761896</v>
      </c>
      <c r="D50" s="5">
        <f>D49</f>
        <v>1.6359126984126984</v>
      </c>
      <c r="E50" s="10">
        <f t="shared" si="2"/>
        <v>0.9040570175438597</v>
      </c>
    </row>
    <row r="51" spans="1:5" x14ac:dyDescent="0.2">
      <c r="A51">
        <v>15</v>
      </c>
      <c r="B51" s="4">
        <v>44503</v>
      </c>
      <c r="C51" s="5">
        <f t="shared" si="3"/>
        <v>1.1428571428571419</v>
      </c>
      <c r="D51" s="5">
        <f t="shared" si="4"/>
        <v>1.6359126984126984</v>
      </c>
      <c r="E51" s="10">
        <f t="shared" si="2"/>
        <v>0.9040570175438597</v>
      </c>
    </row>
    <row r="52" spans="1:5" x14ac:dyDescent="0.2">
      <c r="A52">
        <v>16</v>
      </c>
      <c r="B52" s="4">
        <v>44504</v>
      </c>
      <c r="C52" s="5">
        <f t="shared" si="3"/>
        <v>1.0952380952380942</v>
      </c>
      <c r="D52" s="5">
        <f>D51-([1]Coralie!$C$42+[1]Coralie!$C$43)</f>
        <v>1.5803571428571428</v>
      </c>
      <c r="E52" s="10">
        <f t="shared" si="2"/>
        <v>0.8733552631578948</v>
      </c>
    </row>
    <row r="53" spans="1:5" x14ac:dyDescent="0.2">
      <c r="A53">
        <v>17</v>
      </c>
      <c r="B53" s="4">
        <v>44505</v>
      </c>
      <c r="C53" s="5">
        <f t="shared" si="3"/>
        <v>1.0476190476190466</v>
      </c>
      <c r="D53" s="5">
        <f>D52-([1]Commun!$C$14+[1]Commun!$C$15)</f>
        <v>1.4761904761904761</v>
      </c>
      <c r="E53" s="10">
        <f t="shared" si="2"/>
        <v>0.81578947368421051</v>
      </c>
    </row>
    <row r="54" spans="1:5" x14ac:dyDescent="0.2">
      <c r="A54">
        <v>18</v>
      </c>
      <c r="B54" s="4">
        <v>44506</v>
      </c>
      <c r="C54" s="5">
        <f t="shared" si="3"/>
        <v>0.99999999999999889</v>
      </c>
      <c r="D54" s="5">
        <f>D53-([1]Coralie!$C$44+[1]Coralie!$C$45)</f>
        <v>1.4518849206349205</v>
      </c>
      <c r="E54" s="10">
        <f t="shared" si="2"/>
        <v>0.80235745614035092</v>
      </c>
    </row>
    <row r="55" spans="1:5" x14ac:dyDescent="0.2">
      <c r="A55">
        <v>19</v>
      </c>
      <c r="B55" s="4">
        <v>44507</v>
      </c>
      <c r="C55" s="5">
        <f t="shared" si="3"/>
        <v>0.95238095238095122</v>
      </c>
      <c r="D55" s="5">
        <f t="shared" si="4"/>
        <v>1.4518849206349205</v>
      </c>
      <c r="E55" s="10">
        <f t="shared" si="2"/>
        <v>0.80235745614035092</v>
      </c>
    </row>
    <row r="56" spans="1:5" x14ac:dyDescent="0.2">
      <c r="A56">
        <v>20</v>
      </c>
      <c r="B56" s="4">
        <v>44508</v>
      </c>
      <c r="C56" s="5">
        <f t="shared" si="3"/>
        <v>0.90476190476190355</v>
      </c>
      <c r="D56" s="5">
        <f>D55-([1]Commun!$C$16)</f>
        <v>1.4102182539682537</v>
      </c>
      <c r="E56" s="10">
        <f t="shared" si="2"/>
        <v>0.77933114035087714</v>
      </c>
    </row>
    <row r="57" spans="1:5" x14ac:dyDescent="0.2">
      <c r="A57">
        <v>21</v>
      </c>
      <c r="B57" s="4">
        <v>44509</v>
      </c>
      <c r="C57" s="5">
        <f t="shared" si="3"/>
        <v>0.85714285714285587</v>
      </c>
      <c r="D57" s="5">
        <f t="shared" si="4"/>
        <v>1.4102182539682537</v>
      </c>
      <c r="E57" s="10">
        <f t="shared" si="2"/>
        <v>0.77933114035087714</v>
      </c>
    </row>
    <row r="58" spans="1:5" x14ac:dyDescent="0.2">
      <c r="A58">
        <v>22</v>
      </c>
      <c r="B58" s="4">
        <v>44510</v>
      </c>
      <c r="C58" s="5">
        <f t="shared" si="3"/>
        <v>0.8095238095238082</v>
      </c>
      <c r="D58" s="5">
        <f t="shared" si="4"/>
        <v>1.4102182539682537</v>
      </c>
      <c r="E58" s="10">
        <f t="shared" si="2"/>
        <v>0.77933114035087714</v>
      </c>
    </row>
    <row r="59" spans="1:5" x14ac:dyDescent="0.2">
      <c r="A59">
        <v>23</v>
      </c>
      <c r="B59" s="4">
        <v>44511</v>
      </c>
      <c r="C59" s="5">
        <f t="shared" si="3"/>
        <v>0.76190476190476053</v>
      </c>
      <c r="D59" s="5">
        <f t="shared" si="4"/>
        <v>1.4102182539682537</v>
      </c>
      <c r="E59" s="10">
        <f t="shared" si="2"/>
        <v>0.77933114035087714</v>
      </c>
    </row>
    <row r="60" spans="1:5" x14ac:dyDescent="0.2">
      <c r="A60">
        <v>24</v>
      </c>
      <c r="B60" s="4">
        <v>44512</v>
      </c>
      <c r="C60" s="5">
        <f t="shared" si="3"/>
        <v>0.71428571428571286</v>
      </c>
      <c r="D60" s="5">
        <f t="shared" si="4"/>
        <v>1.4102182539682537</v>
      </c>
      <c r="E60" s="10">
        <f t="shared" si="2"/>
        <v>0.77933114035087714</v>
      </c>
    </row>
    <row r="61" spans="1:5" x14ac:dyDescent="0.2">
      <c r="A61">
        <v>25</v>
      </c>
      <c r="B61" s="4">
        <v>44513</v>
      </c>
      <c r="C61" s="5">
        <f t="shared" si="3"/>
        <v>0.66666666666666519</v>
      </c>
      <c r="D61" s="5">
        <f t="shared" si="4"/>
        <v>1.4102182539682537</v>
      </c>
      <c r="E61" s="10">
        <f t="shared" si="2"/>
        <v>0.77933114035087714</v>
      </c>
    </row>
    <row r="62" spans="1:5" x14ac:dyDescent="0.2">
      <c r="A62">
        <v>26</v>
      </c>
      <c r="B62" s="4">
        <v>44514</v>
      </c>
      <c r="C62" s="5">
        <f t="shared" si="3"/>
        <v>0.61904761904761751</v>
      </c>
      <c r="D62" s="5">
        <f t="shared" si="4"/>
        <v>1.4102182539682537</v>
      </c>
      <c r="E62" s="10">
        <f t="shared" si="2"/>
        <v>0.77933114035087714</v>
      </c>
    </row>
    <row r="63" spans="1:5" x14ac:dyDescent="0.2">
      <c r="A63">
        <v>27</v>
      </c>
      <c r="B63" s="4">
        <v>44515</v>
      </c>
      <c r="C63" s="5">
        <f t="shared" si="3"/>
        <v>0.57142857142856984</v>
      </c>
      <c r="D63" s="5">
        <f>D62-([1]Coralie!$C$46+[1]Coralie!$C$47)</f>
        <v>1.3581349206349205</v>
      </c>
      <c r="E63" s="10">
        <f t="shared" si="2"/>
        <v>0.7505482456140351</v>
      </c>
    </row>
    <row r="64" spans="1:5" x14ac:dyDescent="0.2">
      <c r="A64">
        <v>28</v>
      </c>
      <c r="B64" s="4">
        <v>44516</v>
      </c>
      <c r="C64" s="5">
        <f t="shared" si="3"/>
        <v>0.52380952380952217</v>
      </c>
      <c r="D64" s="5">
        <f t="shared" si="4"/>
        <v>1.3581349206349205</v>
      </c>
      <c r="E64" s="10">
        <f t="shared" si="2"/>
        <v>0.7505482456140351</v>
      </c>
    </row>
    <row r="65" spans="1:5" x14ac:dyDescent="0.2">
      <c r="A65">
        <v>29</v>
      </c>
      <c r="B65" s="4">
        <v>44517</v>
      </c>
      <c r="C65" s="5">
        <f t="shared" si="3"/>
        <v>0.47619047619047455</v>
      </c>
      <c r="D65" s="5">
        <f>D64</f>
        <v>1.3581349206349205</v>
      </c>
      <c r="E65" s="10">
        <f t="shared" si="2"/>
        <v>0.7505482456140351</v>
      </c>
    </row>
    <row r="66" spans="1:5" x14ac:dyDescent="0.2">
      <c r="A66">
        <v>30</v>
      </c>
      <c r="B66" s="4">
        <v>44518</v>
      </c>
      <c r="C66" s="5">
        <f t="shared" si="3"/>
        <v>0.42857142857142694</v>
      </c>
      <c r="D66" s="5">
        <f>D65-([1]Coralie!$C$48)</f>
        <v>1.3373015873015872</v>
      </c>
      <c r="E66" s="10">
        <f t="shared" si="2"/>
        <v>0.73903508771929827</v>
      </c>
    </row>
    <row r="67" spans="1:5" x14ac:dyDescent="0.2">
      <c r="A67">
        <v>31</v>
      </c>
      <c r="B67" s="4">
        <v>44519</v>
      </c>
      <c r="C67" s="5">
        <f t="shared" si="3"/>
        <v>0.38095238095237932</v>
      </c>
      <c r="D67" s="5">
        <f>D66-([1]Coralie!$C$49)</f>
        <v>1.2748015873015872</v>
      </c>
      <c r="E67" s="10">
        <f t="shared" si="2"/>
        <v>0.70449561403508776</v>
      </c>
    </row>
    <row r="68" spans="1:5" x14ac:dyDescent="0.2">
      <c r="A68">
        <v>32</v>
      </c>
      <c r="B68" s="4">
        <v>44520</v>
      </c>
      <c r="C68" s="5">
        <f t="shared" si="3"/>
        <v>0.33333333333333171</v>
      </c>
      <c r="D68" s="5">
        <f>D67-([1]Coralie!$C$50)</f>
        <v>1.191468253968254</v>
      </c>
      <c r="E68" s="10">
        <f t="shared" si="2"/>
        <v>0.65844298245614041</v>
      </c>
    </row>
    <row r="69" spans="1:5" x14ac:dyDescent="0.2">
      <c r="A69">
        <v>33</v>
      </c>
      <c r="B69" s="4">
        <v>44521</v>
      </c>
      <c r="C69" s="5">
        <f t="shared" si="3"/>
        <v>0.28571428571428409</v>
      </c>
      <c r="D69" s="5">
        <f>D68</f>
        <v>1.191468253968254</v>
      </c>
      <c r="E69" s="10">
        <f t="shared" si="2"/>
        <v>0.65844298245614041</v>
      </c>
    </row>
    <row r="70" spans="1:5" x14ac:dyDescent="0.2">
      <c r="A70">
        <v>34</v>
      </c>
      <c r="B70" s="4">
        <v>44522</v>
      </c>
      <c r="C70" s="5">
        <f t="shared" si="3"/>
        <v>0.23809523809523647</v>
      </c>
      <c r="D70" s="5">
        <f>D69-([1]Commun!$C$17)</f>
        <v>1.1081349206349207</v>
      </c>
      <c r="E70" s="10">
        <f t="shared" si="2"/>
        <v>0.61239035087719307</v>
      </c>
    </row>
    <row r="71" spans="1:5" x14ac:dyDescent="0.2">
      <c r="A71">
        <v>35</v>
      </c>
      <c r="B71" s="4">
        <v>44523</v>
      </c>
      <c r="C71" s="5">
        <f t="shared" si="3"/>
        <v>0.19047619047618886</v>
      </c>
      <c r="D71" s="5">
        <f>D70</f>
        <v>1.1081349206349207</v>
      </c>
      <c r="E71" s="10">
        <f t="shared" si="2"/>
        <v>0.61239035087719307</v>
      </c>
    </row>
    <row r="72" spans="1:5" x14ac:dyDescent="0.2">
      <c r="A72">
        <v>36</v>
      </c>
      <c r="B72" s="4">
        <v>44524</v>
      </c>
      <c r="C72" s="5">
        <f t="shared" si="3"/>
        <v>0.14285714285714124</v>
      </c>
      <c r="D72" s="5">
        <f>D71-([1]Coralie!$C$51)</f>
        <v>1.0248015873015874</v>
      </c>
      <c r="E72" s="10">
        <f t="shared" si="2"/>
        <v>0.56633771929824572</v>
      </c>
    </row>
    <row r="73" spans="1:5" x14ac:dyDescent="0.2">
      <c r="A73">
        <v>37</v>
      </c>
      <c r="B73" s="4">
        <v>44525</v>
      </c>
      <c r="C73" s="5">
        <f t="shared" si="3"/>
        <v>9.5238095238093623E-2</v>
      </c>
      <c r="D73" s="5">
        <f>D72-([1]Coralie!$C$52)</f>
        <v>1.0213293650793651</v>
      </c>
      <c r="E73" s="10">
        <f t="shared" si="2"/>
        <v>0.56441885964912286</v>
      </c>
    </row>
    <row r="74" spans="1:5" x14ac:dyDescent="0.2">
      <c r="A74">
        <v>38</v>
      </c>
      <c r="B74" s="4">
        <v>44526</v>
      </c>
      <c r="C74" s="5">
        <f t="shared" si="3"/>
        <v>4.7619047619046007E-2</v>
      </c>
      <c r="D74" s="5">
        <f>D73-([1]Commun!$C$18+[1]Commun!$C$19+[1]Commun!$C$20+[1]Coralie!$C$53)</f>
        <v>0.90674603174603174</v>
      </c>
      <c r="E74" s="10">
        <f t="shared" si="2"/>
        <v>0.50109649122807021</v>
      </c>
    </row>
    <row r="78" spans="1:5" ht="26" x14ac:dyDescent="0.2">
      <c r="B78" s="14" t="s">
        <v>5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(F1/7)*A138</f>
        <v>2.8571428571428568</v>
      </c>
      <c r="D79" s="5">
        <f>C79-([1]Coralie!$C$54)</f>
        <v>2.8154761904761902</v>
      </c>
      <c r="E79" s="10">
        <f>D79/$C$79</f>
        <v>0.98541666666666672</v>
      </c>
    </row>
    <row r="80" spans="1:5" x14ac:dyDescent="0.2">
      <c r="A80">
        <v>2</v>
      </c>
      <c r="B80" s="4">
        <f>B79+1</f>
        <v>44528</v>
      </c>
      <c r="C80" s="5">
        <f>C79-($F$1/7)</f>
        <v>2.8095238095238093</v>
      </c>
      <c r="D80" s="5">
        <f>D79</f>
        <v>2.8154761904761902</v>
      </c>
      <c r="E80" s="10">
        <f>D80/$C$79</f>
        <v>0.98541666666666672</v>
      </c>
    </row>
    <row r="81" spans="1:5" x14ac:dyDescent="0.2">
      <c r="A81">
        <v>3</v>
      </c>
      <c r="B81" s="4">
        <f t="shared" ref="B81:B138" si="5">B80+1</f>
        <v>44529</v>
      </c>
      <c r="C81" s="5">
        <f t="shared" ref="C81:C138" si="6">C80-($F$1/7)</f>
        <v>2.7619047619047619</v>
      </c>
      <c r="D81" s="5">
        <f>D80-([1]Coralie!$C$55)</f>
        <v>2.8120039682539679</v>
      </c>
      <c r="E81" s="10">
        <f t="shared" ref="E81:E127" si="7">D81/$C$79</f>
        <v>0.98420138888888886</v>
      </c>
    </row>
    <row r="82" spans="1:5" x14ac:dyDescent="0.2">
      <c r="A82">
        <v>4</v>
      </c>
      <c r="B82" s="4">
        <f t="shared" si="5"/>
        <v>44530</v>
      </c>
      <c r="C82" s="5">
        <f t="shared" si="6"/>
        <v>2.7142857142857144</v>
      </c>
      <c r="D82" s="5">
        <f t="shared" ref="D82:D138" si="8">D81</f>
        <v>2.8120039682539679</v>
      </c>
      <c r="E82" s="10">
        <f t="shared" si="7"/>
        <v>0.98420138888888886</v>
      </c>
    </row>
    <row r="83" spans="1:5" x14ac:dyDescent="0.2">
      <c r="A83">
        <v>5</v>
      </c>
      <c r="B83" s="4">
        <f t="shared" si="5"/>
        <v>44531</v>
      </c>
      <c r="C83" s="5">
        <f t="shared" si="6"/>
        <v>2.666666666666667</v>
      </c>
      <c r="D83" s="5">
        <f t="shared" si="8"/>
        <v>2.8120039682539679</v>
      </c>
      <c r="E83" s="10">
        <f t="shared" si="7"/>
        <v>0.98420138888888886</v>
      </c>
    </row>
    <row r="84" spans="1:5" x14ac:dyDescent="0.2">
      <c r="A84">
        <v>6</v>
      </c>
      <c r="B84" s="4">
        <f t="shared" si="5"/>
        <v>44532</v>
      </c>
      <c r="C84" s="5">
        <f t="shared" si="6"/>
        <v>2.6190476190476195</v>
      </c>
      <c r="D84" s="5">
        <f>D83</f>
        <v>2.8120039682539679</v>
      </c>
      <c r="E84" s="10">
        <f t="shared" si="7"/>
        <v>0.98420138888888886</v>
      </c>
    </row>
    <row r="85" spans="1:5" x14ac:dyDescent="0.2">
      <c r="A85">
        <v>7</v>
      </c>
      <c r="B85" s="4">
        <f t="shared" si="5"/>
        <v>44533</v>
      </c>
      <c r="C85" s="5">
        <f t="shared" si="6"/>
        <v>2.5714285714285721</v>
      </c>
      <c r="D85" s="5">
        <f>D84</f>
        <v>2.8120039682539679</v>
      </c>
      <c r="E85" s="10">
        <f t="shared" si="7"/>
        <v>0.98420138888888886</v>
      </c>
    </row>
    <row r="86" spans="1:5" x14ac:dyDescent="0.2">
      <c r="A86">
        <v>8</v>
      </c>
      <c r="B86" s="4">
        <f t="shared" si="5"/>
        <v>44534</v>
      </c>
      <c r="C86" s="5">
        <f t="shared" si="6"/>
        <v>2.5238095238095246</v>
      </c>
      <c r="D86" s="5">
        <f t="shared" si="8"/>
        <v>2.8120039682539679</v>
      </c>
      <c r="E86" s="10">
        <f t="shared" si="7"/>
        <v>0.98420138888888886</v>
      </c>
    </row>
    <row r="87" spans="1:5" x14ac:dyDescent="0.2">
      <c r="A87">
        <v>9</v>
      </c>
      <c r="B87" s="4">
        <f t="shared" si="5"/>
        <v>44535</v>
      </c>
      <c r="C87" s="5">
        <f t="shared" si="6"/>
        <v>2.4761904761904772</v>
      </c>
      <c r="D87" s="5">
        <f t="shared" si="8"/>
        <v>2.8120039682539679</v>
      </c>
      <c r="E87" s="10">
        <f t="shared" si="7"/>
        <v>0.98420138888888886</v>
      </c>
    </row>
    <row r="88" spans="1:5" x14ac:dyDescent="0.2">
      <c r="A88">
        <v>10</v>
      </c>
      <c r="B88" s="4">
        <f t="shared" si="5"/>
        <v>44536</v>
      </c>
      <c r="C88" s="5">
        <f t="shared" si="6"/>
        <v>2.4285714285714297</v>
      </c>
      <c r="D88" s="5">
        <f>D87-([1]Commun!$C$21)</f>
        <v>2.7286706349206344</v>
      </c>
      <c r="E88" s="10">
        <f t="shared" si="7"/>
        <v>0.95503472222222219</v>
      </c>
    </row>
    <row r="89" spans="1:5" x14ac:dyDescent="0.2">
      <c r="A89">
        <v>11</v>
      </c>
      <c r="B89" s="4">
        <f t="shared" si="5"/>
        <v>44537</v>
      </c>
      <c r="C89" s="5">
        <f t="shared" si="6"/>
        <v>2.3809523809523823</v>
      </c>
      <c r="D89" s="5">
        <f t="shared" si="8"/>
        <v>2.7286706349206344</v>
      </c>
      <c r="E89" s="10">
        <f t="shared" si="7"/>
        <v>0.95503472222222219</v>
      </c>
    </row>
    <row r="90" spans="1:5" x14ac:dyDescent="0.2">
      <c r="A90">
        <v>12</v>
      </c>
      <c r="B90" s="4">
        <f t="shared" si="5"/>
        <v>44538</v>
      </c>
      <c r="C90" s="5">
        <f t="shared" si="6"/>
        <v>2.3333333333333348</v>
      </c>
      <c r="D90" s="5">
        <f t="shared" si="8"/>
        <v>2.7286706349206344</v>
      </c>
      <c r="E90" s="10">
        <f t="shared" si="7"/>
        <v>0.95503472222222219</v>
      </c>
    </row>
    <row r="91" spans="1:5" x14ac:dyDescent="0.2">
      <c r="A91">
        <v>13</v>
      </c>
      <c r="B91" s="4">
        <f t="shared" si="5"/>
        <v>44539</v>
      </c>
      <c r="C91" s="5">
        <f t="shared" si="6"/>
        <v>2.2857142857142874</v>
      </c>
      <c r="D91" s="5">
        <f>D90-([1]Coralie!$C$56)</f>
        <v>2.6661706349206344</v>
      </c>
      <c r="E91" s="10">
        <f t="shared" si="7"/>
        <v>0.93315972222222221</v>
      </c>
    </row>
    <row r="92" spans="1:5" x14ac:dyDescent="0.2">
      <c r="A92">
        <v>14</v>
      </c>
      <c r="B92" s="4">
        <f t="shared" si="5"/>
        <v>44540</v>
      </c>
      <c r="C92" s="5">
        <f t="shared" si="6"/>
        <v>2.2380952380952399</v>
      </c>
      <c r="D92" s="5">
        <f t="shared" si="8"/>
        <v>2.6661706349206344</v>
      </c>
      <c r="E92" s="10">
        <f t="shared" si="7"/>
        <v>0.93315972222222221</v>
      </c>
    </row>
    <row r="93" spans="1:5" x14ac:dyDescent="0.2">
      <c r="A93">
        <v>15</v>
      </c>
      <c r="B93" s="4">
        <f t="shared" si="5"/>
        <v>44541</v>
      </c>
      <c r="C93" s="5">
        <f t="shared" si="6"/>
        <v>2.1904761904761925</v>
      </c>
      <c r="D93" s="5">
        <f>D92-([1]Coralie!$C$57-[1]Coralie!$C$58)</f>
        <v>2.5446428571428568</v>
      </c>
      <c r="E93" s="10">
        <f t="shared" si="7"/>
        <v>0.890625</v>
      </c>
    </row>
    <row r="94" spans="1:5" x14ac:dyDescent="0.2">
      <c r="A94">
        <v>16</v>
      </c>
      <c r="B94" s="4">
        <f t="shared" si="5"/>
        <v>44542</v>
      </c>
      <c r="C94" s="5">
        <f t="shared" si="6"/>
        <v>2.142857142857145</v>
      </c>
      <c r="D94" s="5">
        <f t="shared" si="8"/>
        <v>2.5446428571428568</v>
      </c>
      <c r="E94" s="10">
        <f t="shared" si="7"/>
        <v>0.890625</v>
      </c>
    </row>
    <row r="95" spans="1:5" x14ac:dyDescent="0.2">
      <c r="A95">
        <v>17</v>
      </c>
      <c r="B95" s="4">
        <f t="shared" si="5"/>
        <v>44543</v>
      </c>
      <c r="C95" s="5">
        <f t="shared" si="6"/>
        <v>2.0952380952380976</v>
      </c>
      <c r="D95" s="5">
        <f>D94-([1]Coralie!$C$59+[1]Coralie!$C$60)</f>
        <v>2.4543650793650791</v>
      </c>
      <c r="E95" s="10">
        <f t="shared" si="7"/>
        <v>0.85902777777777783</v>
      </c>
    </row>
    <row r="96" spans="1:5" x14ac:dyDescent="0.2">
      <c r="A96">
        <v>18</v>
      </c>
      <c r="B96" s="4">
        <f t="shared" si="5"/>
        <v>44544</v>
      </c>
      <c r="C96" s="5">
        <f t="shared" si="6"/>
        <v>2.0476190476190501</v>
      </c>
      <c r="D96" s="5">
        <f>D95</f>
        <v>2.4543650793650791</v>
      </c>
      <c r="E96" s="10">
        <f t="shared" si="7"/>
        <v>0.85902777777777783</v>
      </c>
    </row>
    <row r="97" spans="1:5" x14ac:dyDescent="0.2">
      <c r="A97">
        <v>19</v>
      </c>
      <c r="B97" s="4">
        <f t="shared" si="5"/>
        <v>44545</v>
      </c>
      <c r="C97" s="5">
        <f t="shared" si="6"/>
        <v>2.0000000000000027</v>
      </c>
      <c r="D97" s="5">
        <f>D96</f>
        <v>2.4543650793650791</v>
      </c>
      <c r="E97" s="10">
        <f t="shared" si="7"/>
        <v>0.85902777777777783</v>
      </c>
    </row>
    <row r="98" spans="1:5" x14ac:dyDescent="0.2">
      <c r="A98">
        <v>20</v>
      </c>
      <c r="B98" s="4">
        <f t="shared" si="5"/>
        <v>44546</v>
      </c>
      <c r="C98" s="5">
        <f t="shared" si="6"/>
        <v>1.952380952380955</v>
      </c>
      <c r="D98" s="5">
        <f>D97-([1]Coralie!$C$61)</f>
        <v>2.2251984126984126</v>
      </c>
      <c r="E98" s="10">
        <f t="shared" si="7"/>
        <v>0.77881944444444451</v>
      </c>
    </row>
    <row r="99" spans="1:5" x14ac:dyDescent="0.2">
      <c r="A99">
        <v>21</v>
      </c>
      <c r="B99" s="11">
        <f t="shared" si="5"/>
        <v>44547</v>
      </c>
      <c r="C99" s="5">
        <f t="shared" si="6"/>
        <v>1.9047619047619073</v>
      </c>
      <c r="D99" s="12">
        <f>D98-([1]Commun!$C$22)</f>
        <v>2.183531746031746</v>
      </c>
      <c r="E99" s="13">
        <f>D99/$C$79</f>
        <v>0.76423611111111123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1.8571428571428596</v>
      </c>
      <c r="D100" s="5">
        <f>D99-([1]Coralie!$C$62)</f>
        <v>2.1626984126984126</v>
      </c>
      <c r="E100" s="10">
        <f t="shared" si="7"/>
        <v>0.75694444444444453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1.809523809523812</v>
      </c>
      <c r="D101" s="5">
        <f t="shared" si="8"/>
        <v>2.1626984126984126</v>
      </c>
      <c r="E101" s="10">
        <f t="shared" si="7"/>
        <v>0.75694444444444453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1.7619047619047643</v>
      </c>
      <c r="D102" s="5">
        <f>D101-([1]Coralie!$C$63)</f>
        <v>2.1592261904761902</v>
      </c>
      <c r="E102" s="10">
        <f t="shared" si="7"/>
        <v>0.75572916666666667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1.7142857142857166</v>
      </c>
      <c r="D103" s="5">
        <f t="shared" si="8"/>
        <v>2.1592261904761902</v>
      </c>
      <c r="E103" s="10">
        <f t="shared" si="7"/>
        <v>0.75572916666666667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1.666666666666669</v>
      </c>
      <c r="D104" s="5">
        <f t="shared" si="8"/>
        <v>2.1592261904761902</v>
      </c>
      <c r="E104" s="10">
        <f t="shared" si="7"/>
        <v>0.75572916666666667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1.6190476190476213</v>
      </c>
      <c r="D105" s="5">
        <f>D104-([1]Coralie!$C$64)</f>
        <v>2.1557539682539679</v>
      </c>
      <c r="E105" s="10">
        <f t="shared" si="7"/>
        <v>0.75451388888888893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1.5714285714285736</v>
      </c>
      <c r="D106" s="5">
        <f t="shared" si="8"/>
        <v>2.1557539682539679</v>
      </c>
      <c r="E106" s="10">
        <f t="shared" si="7"/>
        <v>0.75451388888888893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1.5238095238095259</v>
      </c>
      <c r="D107" s="5">
        <f t="shared" si="8"/>
        <v>2.1557539682539679</v>
      </c>
      <c r="E107" s="10">
        <f t="shared" si="7"/>
        <v>0.75451388888888893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1.4761904761904783</v>
      </c>
      <c r="D108" s="5">
        <f t="shared" si="8"/>
        <v>2.1557539682539679</v>
      </c>
      <c r="E108" s="10">
        <f t="shared" si="7"/>
        <v>0.75451388888888893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1.4285714285714306</v>
      </c>
      <c r="D109" s="5">
        <f t="shared" si="8"/>
        <v>2.1557539682539679</v>
      </c>
      <c r="E109" s="10">
        <f t="shared" si="7"/>
        <v>0.75451388888888893</v>
      </c>
    </row>
    <row r="110" spans="1:5" x14ac:dyDescent="0.2">
      <c r="A110">
        <v>32</v>
      </c>
      <c r="B110" s="4">
        <f t="shared" si="5"/>
        <v>44558</v>
      </c>
      <c r="C110" s="5">
        <f t="shared" si="6"/>
        <v>1.3809523809523829</v>
      </c>
      <c r="D110" s="5">
        <f t="shared" si="8"/>
        <v>2.1557539682539679</v>
      </c>
      <c r="E110" s="10">
        <f t="shared" si="7"/>
        <v>0.75451388888888893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1.3333333333333353</v>
      </c>
      <c r="D111" s="5">
        <f t="shared" si="8"/>
        <v>2.1557539682539679</v>
      </c>
      <c r="E111" s="10">
        <f t="shared" si="7"/>
        <v>0.75451388888888893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1.2857142857142876</v>
      </c>
      <c r="D112" s="5">
        <f t="shared" si="8"/>
        <v>2.1557539682539679</v>
      </c>
      <c r="E112" s="10">
        <f t="shared" si="7"/>
        <v>0.75451388888888893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1.2380952380952399</v>
      </c>
      <c r="D113" s="5">
        <f t="shared" si="8"/>
        <v>2.1557539682539679</v>
      </c>
      <c r="E113" s="10">
        <f t="shared" si="7"/>
        <v>0.75451388888888893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1.1904761904761922</v>
      </c>
      <c r="D114" s="5">
        <f t="shared" si="8"/>
        <v>2.1557539682539679</v>
      </c>
      <c r="E114" s="10">
        <f t="shared" si="7"/>
        <v>0.75451388888888893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1.1428571428571446</v>
      </c>
      <c r="D115" s="5">
        <f t="shared" si="8"/>
        <v>2.1557539682539679</v>
      </c>
      <c r="E115" s="10">
        <f t="shared" si="7"/>
        <v>0.75451388888888893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1.0952380952380969</v>
      </c>
      <c r="D116" s="5">
        <f t="shared" si="8"/>
        <v>2.1557539682539679</v>
      </c>
      <c r="E116" s="10">
        <f t="shared" si="7"/>
        <v>0.75451388888888893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1.0476190476190492</v>
      </c>
      <c r="D117" s="5">
        <f t="shared" si="8"/>
        <v>2.1557539682539679</v>
      </c>
      <c r="E117" s="10">
        <f t="shared" si="7"/>
        <v>0.75451388888888893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1.0000000000000016</v>
      </c>
      <c r="D118" s="5">
        <f t="shared" si="8"/>
        <v>2.1557539682539679</v>
      </c>
      <c r="E118" s="10">
        <f t="shared" si="7"/>
        <v>0.75451388888888893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0.95238095238095388</v>
      </c>
      <c r="D119" s="5">
        <f t="shared" si="8"/>
        <v>2.1557539682539679</v>
      </c>
      <c r="E119" s="10">
        <f t="shared" si="7"/>
        <v>0.75451388888888893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0.90476190476190621</v>
      </c>
      <c r="D120" s="5">
        <f t="shared" si="8"/>
        <v>2.1557539682539679</v>
      </c>
      <c r="E120" s="10">
        <f t="shared" si="7"/>
        <v>0.75451388888888893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0.85714285714285854</v>
      </c>
      <c r="D121" s="5">
        <f t="shared" si="8"/>
        <v>2.1557539682539679</v>
      </c>
      <c r="E121" s="10">
        <f t="shared" si="7"/>
        <v>0.75451388888888893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0.80952380952381087</v>
      </c>
      <c r="D122" s="5">
        <f t="shared" si="8"/>
        <v>2.1557539682539679</v>
      </c>
      <c r="E122" s="10">
        <f t="shared" si="7"/>
        <v>0.75451388888888893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0.76190476190476319</v>
      </c>
      <c r="D123" s="5">
        <f t="shared" si="8"/>
        <v>2.1557539682539679</v>
      </c>
      <c r="E123" s="10">
        <f t="shared" si="7"/>
        <v>0.75451388888888893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0.71428571428571552</v>
      </c>
      <c r="D124" s="5">
        <f t="shared" si="8"/>
        <v>2.1557539682539679</v>
      </c>
      <c r="E124" s="10">
        <f t="shared" si="7"/>
        <v>0.75451388888888893</v>
      </c>
    </row>
    <row r="125" spans="1:5" x14ac:dyDescent="0.2">
      <c r="A125">
        <v>47</v>
      </c>
      <c r="B125" s="4">
        <f>B124+1</f>
        <v>44573</v>
      </c>
      <c r="C125" s="5">
        <f t="shared" si="6"/>
        <v>0.66666666666666785</v>
      </c>
      <c r="D125" s="5">
        <f>D124-([1]Coralie!$C$66+[1]Coralie!$C$65)</f>
        <v>2.0272817460317456</v>
      </c>
      <c r="E125" s="10">
        <f t="shared" si="7"/>
        <v>0.70954861111111101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0.61904761904762018</v>
      </c>
      <c r="D126" s="5">
        <f>D125-([1]Coralie!$C$67)</f>
        <v>2.0238095238095233</v>
      </c>
      <c r="E126" s="10">
        <f t="shared" si="7"/>
        <v>0.70833333333333326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0.57142857142857251</v>
      </c>
      <c r="D127" s="5">
        <f t="shared" si="8"/>
        <v>2.0238095238095233</v>
      </c>
      <c r="E127" s="10">
        <f t="shared" si="7"/>
        <v>0.70833333333333326</v>
      </c>
    </row>
    <row r="128" spans="1:5" x14ac:dyDescent="0.2">
      <c r="A128">
        <v>50</v>
      </c>
      <c r="B128" s="4">
        <f t="shared" si="5"/>
        <v>44576</v>
      </c>
      <c r="C128" s="5">
        <f t="shared" si="6"/>
        <v>0.52380952380952484</v>
      </c>
      <c r="D128" s="5">
        <f t="shared" si="8"/>
        <v>2.0238095238095233</v>
      </c>
      <c r="E128" s="10">
        <f t="shared" ref="E128:E138" si="9">D128/$C$79</f>
        <v>0.70833333333333326</v>
      </c>
    </row>
    <row r="129" spans="1:5" x14ac:dyDescent="0.2">
      <c r="A129">
        <v>51</v>
      </c>
      <c r="B129" s="4">
        <f t="shared" si="5"/>
        <v>44577</v>
      </c>
      <c r="C129" s="5">
        <f t="shared" si="6"/>
        <v>0.47619047619047722</v>
      </c>
      <c r="D129" s="5">
        <f t="shared" si="8"/>
        <v>2.0238095238095233</v>
      </c>
      <c r="E129" s="10">
        <f t="shared" si="9"/>
        <v>0.70833333333333326</v>
      </c>
    </row>
    <row r="130" spans="1:5" x14ac:dyDescent="0.2">
      <c r="A130">
        <v>52</v>
      </c>
      <c r="B130" s="4">
        <f t="shared" si="5"/>
        <v>44578</v>
      </c>
      <c r="C130" s="5">
        <f t="shared" si="6"/>
        <v>0.4285714285714296</v>
      </c>
      <c r="D130" s="5">
        <f t="shared" si="8"/>
        <v>2.0238095238095233</v>
      </c>
      <c r="E130" s="10">
        <f t="shared" si="9"/>
        <v>0.70833333333333326</v>
      </c>
    </row>
    <row r="131" spans="1:5" x14ac:dyDescent="0.2">
      <c r="A131">
        <v>53</v>
      </c>
      <c r="B131" s="4">
        <f t="shared" si="5"/>
        <v>44579</v>
      </c>
      <c r="C131" s="5">
        <f t="shared" si="6"/>
        <v>0.38095238095238199</v>
      </c>
      <c r="D131" s="5">
        <f t="shared" si="8"/>
        <v>2.0238095238095233</v>
      </c>
      <c r="E131" s="10">
        <f t="shared" si="9"/>
        <v>0.70833333333333326</v>
      </c>
    </row>
    <row r="132" spans="1:5" x14ac:dyDescent="0.2">
      <c r="A132">
        <v>54</v>
      </c>
      <c r="B132" s="4">
        <f t="shared" si="5"/>
        <v>44580</v>
      </c>
      <c r="C132" s="5">
        <f t="shared" si="6"/>
        <v>0.33333333333333437</v>
      </c>
      <c r="D132" s="5">
        <f t="shared" si="8"/>
        <v>2.0238095238095233</v>
      </c>
      <c r="E132" s="10">
        <f t="shared" si="9"/>
        <v>0.70833333333333326</v>
      </c>
    </row>
    <row r="133" spans="1:5" x14ac:dyDescent="0.2">
      <c r="A133">
        <v>55</v>
      </c>
      <c r="B133" s="4">
        <f t="shared" si="5"/>
        <v>44581</v>
      </c>
      <c r="C133" s="5">
        <f t="shared" si="6"/>
        <v>0.28571428571428675</v>
      </c>
      <c r="D133" s="5">
        <f t="shared" si="8"/>
        <v>2.0238095238095233</v>
      </c>
      <c r="E133" s="10">
        <f t="shared" si="9"/>
        <v>0.70833333333333326</v>
      </c>
    </row>
    <row r="134" spans="1:5" x14ac:dyDescent="0.2">
      <c r="A134">
        <v>56</v>
      </c>
      <c r="B134" s="4">
        <f t="shared" si="5"/>
        <v>44582</v>
      </c>
      <c r="C134" s="5">
        <f t="shared" si="6"/>
        <v>0.23809523809523914</v>
      </c>
      <c r="D134" s="5">
        <f t="shared" si="8"/>
        <v>2.0238095238095233</v>
      </c>
      <c r="E134" s="10">
        <f t="shared" si="9"/>
        <v>0.70833333333333326</v>
      </c>
    </row>
    <row r="135" spans="1:5" x14ac:dyDescent="0.2">
      <c r="A135">
        <v>57</v>
      </c>
      <c r="B135" s="4">
        <f t="shared" si="5"/>
        <v>44583</v>
      </c>
      <c r="C135" s="5">
        <f t="shared" si="6"/>
        <v>0.19047619047619152</v>
      </c>
      <c r="D135" s="5">
        <f t="shared" si="8"/>
        <v>2.0238095238095233</v>
      </c>
      <c r="E135" s="10">
        <f t="shared" si="9"/>
        <v>0.70833333333333326</v>
      </c>
    </row>
    <row r="136" spans="1:5" x14ac:dyDescent="0.2">
      <c r="A136">
        <v>58</v>
      </c>
      <c r="B136" s="4">
        <f t="shared" si="5"/>
        <v>44584</v>
      </c>
      <c r="C136" s="5">
        <f t="shared" si="6"/>
        <v>0.1428571428571439</v>
      </c>
      <c r="D136" s="5">
        <f t="shared" si="8"/>
        <v>2.0238095238095233</v>
      </c>
      <c r="E136" s="10">
        <f t="shared" si="9"/>
        <v>0.70833333333333326</v>
      </c>
    </row>
    <row r="137" spans="1:5" x14ac:dyDescent="0.2">
      <c r="A137">
        <v>59</v>
      </c>
      <c r="B137" s="4">
        <f t="shared" si="5"/>
        <v>44585</v>
      </c>
      <c r="C137" s="5">
        <f t="shared" si="6"/>
        <v>9.5238095238096288E-2</v>
      </c>
      <c r="D137" s="5">
        <f>D136-([1]Commun!$C$23)</f>
        <v>1.9821428571428565</v>
      </c>
      <c r="E137" s="10">
        <f t="shared" si="9"/>
        <v>0.69374999999999987</v>
      </c>
    </row>
    <row r="138" spans="1:5" x14ac:dyDescent="0.2">
      <c r="A138">
        <v>60</v>
      </c>
      <c r="B138" s="4">
        <f t="shared" si="5"/>
        <v>44586</v>
      </c>
      <c r="C138" s="5">
        <f t="shared" si="6"/>
        <v>4.7619047619048671E-2</v>
      </c>
      <c r="D138" s="5">
        <f t="shared" si="8"/>
        <v>1.9821428571428565</v>
      </c>
      <c r="E138" s="10">
        <f t="shared" si="9"/>
        <v>0.69374999999999987</v>
      </c>
    </row>
    <row r="139" spans="1:5" x14ac:dyDescent="0.2">
      <c r="A139" s="17"/>
      <c r="B139" s="17"/>
      <c r="C139" s="17"/>
      <c r="D139" s="17"/>
      <c r="E139" s="18"/>
    </row>
    <row r="140" spans="1:5" x14ac:dyDescent="0.2">
      <c r="A140" s="17"/>
      <c r="B140" s="17"/>
      <c r="C140" s="17"/>
      <c r="D140" s="17"/>
      <c r="E140" s="18"/>
    </row>
    <row r="141" spans="1:5" x14ac:dyDescent="0.2">
      <c r="A141" s="17"/>
      <c r="B141" s="17"/>
      <c r="C141" s="17"/>
      <c r="D141" s="17"/>
      <c r="E141" s="18"/>
    </row>
    <row r="142" spans="1:5" ht="26" x14ac:dyDescent="0.2">
      <c r="A142" s="17"/>
      <c r="B142" s="16" t="s">
        <v>6</v>
      </c>
      <c r="C142" s="16"/>
      <c r="D142" s="16"/>
      <c r="E142" s="16"/>
    </row>
    <row r="143" spans="1:5" x14ac:dyDescent="0.2">
      <c r="A143" s="17">
        <v>1</v>
      </c>
      <c r="B143" s="4">
        <f>B138+1</f>
        <v>44587</v>
      </c>
      <c r="C143" s="5">
        <f>($F$1/7)*A169</f>
        <v>1.2857142857142856</v>
      </c>
      <c r="D143" s="5">
        <f>C143</f>
        <v>1.2857142857142856</v>
      </c>
      <c r="E143" s="10">
        <f>D143/$C$143</f>
        <v>1</v>
      </c>
    </row>
    <row r="144" spans="1:5" x14ac:dyDescent="0.2">
      <c r="A144" s="17">
        <v>2</v>
      </c>
      <c r="B144" s="4">
        <f>B143+1</f>
        <v>44588</v>
      </c>
      <c r="C144" s="5">
        <f>C143-(($F$1/7))</f>
        <v>1.2380952380952379</v>
      </c>
      <c r="D144" s="5">
        <f>D143</f>
        <v>1.2857142857142856</v>
      </c>
      <c r="E144" s="10">
        <f t="shared" ref="E144:E169" si="10">D144/$C$143</f>
        <v>1</v>
      </c>
    </row>
    <row r="145" spans="1:5" x14ac:dyDescent="0.2">
      <c r="A145" s="17">
        <v>3</v>
      </c>
      <c r="B145" s="4">
        <f t="shared" ref="B145:B169" si="11">B144+1</f>
        <v>44589</v>
      </c>
      <c r="C145" s="5">
        <f t="shared" ref="C145:C169" si="12">C144-(($F$1/7))</f>
        <v>1.1904761904761902</v>
      </c>
      <c r="D145" s="5">
        <f t="shared" ref="D145:D169" si="13">D144</f>
        <v>1.2857142857142856</v>
      </c>
      <c r="E145" s="10">
        <f t="shared" si="10"/>
        <v>1</v>
      </c>
    </row>
    <row r="146" spans="1:5" x14ac:dyDescent="0.2">
      <c r="A146" s="17">
        <v>4</v>
      </c>
      <c r="B146" s="4">
        <f t="shared" si="11"/>
        <v>44590</v>
      </c>
      <c r="C146" s="5">
        <f t="shared" si="12"/>
        <v>1.1428571428571426</v>
      </c>
      <c r="D146" s="5">
        <f t="shared" si="13"/>
        <v>1.2857142857142856</v>
      </c>
      <c r="E146" s="10">
        <f t="shared" si="10"/>
        <v>1</v>
      </c>
    </row>
    <row r="147" spans="1:5" x14ac:dyDescent="0.2">
      <c r="A147" s="17">
        <v>5</v>
      </c>
      <c r="B147" s="4">
        <f t="shared" si="11"/>
        <v>44591</v>
      </c>
      <c r="C147" s="5">
        <f t="shared" si="12"/>
        <v>1.0952380952380949</v>
      </c>
      <c r="D147" s="5">
        <f t="shared" si="13"/>
        <v>1.2857142857142856</v>
      </c>
      <c r="E147" s="10">
        <f t="shared" si="10"/>
        <v>1</v>
      </c>
    </row>
    <row r="148" spans="1:5" x14ac:dyDescent="0.2">
      <c r="A148" s="17">
        <v>6</v>
      </c>
      <c r="B148" s="4">
        <f t="shared" si="11"/>
        <v>44592</v>
      </c>
      <c r="C148" s="5">
        <f t="shared" si="12"/>
        <v>1.0476190476190472</v>
      </c>
      <c r="D148" s="5">
        <f t="shared" si="13"/>
        <v>1.2857142857142856</v>
      </c>
      <c r="E148" s="10">
        <f t="shared" si="10"/>
        <v>1</v>
      </c>
    </row>
    <row r="149" spans="1:5" x14ac:dyDescent="0.2">
      <c r="A149" s="17">
        <v>7</v>
      </c>
      <c r="B149" s="4">
        <f t="shared" si="11"/>
        <v>44593</v>
      </c>
      <c r="C149" s="5">
        <f t="shared" si="12"/>
        <v>0.99999999999999956</v>
      </c>
      <c r="D149" s="5">
        <f t="shared" si="13"/>
        <v>1.2857142857142856</v>
      </c>
      <c r="E149" s="10">
        <f t="shared" si="10"/>
        <v>1</v>
      </c>
    </row>
    <row r="150" spans="1:5" x14ac:dyDescent="0.2">
      <c r="A150" s="17">
        <v>8</v>
      </c>
      <c r="B150" s="4">
        <f t="shared" si="11"/>
        <v>44594</v>
      </c>
      <c r="C150" s="5">
        <f t="shared" si="12"/>
        <v>0.95238095238095188</v>
      </c>
      <c r="D150" s="5">
        <f t="shared" si="13"/>
        <v>1.2857142857142856</v>
      </c>
      <c r="E150" s="10">
        <f t="shared" si="10"/>
        <v>1</v>
      </c>
    </row>
    <row r="151" spans="1:5" x14ac:dyDescent="0.2">
      <c r="A151" s="17">
        <v>9</v>
      </c>
      <c r="B151" s="4">
        <f t="shared" si="11"/>
        <v>44595</v>
      </c>
      <c r="C151" s="5">
        <f t="shared" si="12"/>
        <v>0.90476190476190421</v>
      </c>
      <c r="D151" s="5">
        <f t="shared" si="13"/>
        <v>1.2857142857142856</v>
      </c>
      <c r="E151" s="10">
        <f t="shared" si="10"/>
        <v>1</v>
      </c>
    </row>
    <row r="152" spans="1:5" x14ac:dyDescent="0.2">
      <c r="A152" s="17">
        <v>10</v>
      </c>
      <c r="B152" s="4">
        <f t="shared" si="11"/>
        <v>44596</v>
      </c>
      <c r="C152" s="5">
        <f t="shared" si="12"/>
        <v>0.85714285714285654</v>
      </c>
      <c r="D152" s="5">
        <f t="shared" si="13"/>
        <v>1.2857142857142856</v>
      </c>
      <c r="E152" s="10">
        <f t="shared" si="10"/>
        <v>1</v>
      </c>
    </row>
    <row r="153" spans="1:5" x14ac:dyDescent="0.2">
      <c r="A153" s="17">
        <v>11</v>
      </c>
      <c r="B153" s="4">
        <f t="shared" si="11"/>
        <v>44597</v>
      </c>
      <c r="C153" s="5">
        <f t="shared" si="12"/>
        <v>0.80952380952380887</v>
      </c>
      <c r="D153" s="5">
        <f t="shared" si="13"/>
        <v>1.2857142857142856</v>
      </c>
      <c r="E153" s="10">
        <f t="shared" si="10"/>
        <v>1</v>
      </c>
    </row>
    <row r="154" spans="1:5" x14ac:dyDescent="0.2">
      <c r="A154" s="17">
        <v>12</v>
      </c>
      <c r="B154" s="4">
        <f t="shared" si="11"/>
        <v>44598</v>
      </c>
      <c r="C154" s="5">
        <f t="shared" si="12"/>
        <v>0.7619047619047612</v>
      </c>
      <c r="D154" s="5">
        <f t="shared" si="13"/>
        <v>1.2857142857142856</v>
      </c>
      <c r="E154" s="10">
        <f t="shared" si="10"/>
        <v>1</v>
      </c>
    </row>
    <row r="155" spans="1:5" x14ac:dyDescent="0.2">
      <c r="A155" s="17">
        <v>13</v>
      </c>
      <c r="B155" s="4">
        <f t="shared" si="11"/>
        <v>44599</v>
      </c>
      <c r="C155" s="5">
        <f t="shared" si="12"/>
        <v>0.71428571428571352</v>
      </c>
      <c r="D155" s="5">
        <f t="shared" si="13"/>
        <v>1.2857142857142856</v>
      </c>
      <c r="E155" s="10">
        <f t="shared" si="10"/>
        <v>1</v>
      </c>
    </row>
    <row r="156" spans="1:5" x14ac:dyDescent="0.2">
      <c r="A156" s="17">
        <v>14</v>
      </c>
      <c r="B156" s="4">
        <f t="shared" si="11"/>
        <v>44600</v>
      </c>
      <c r="C156" s="5">
        <f t="shared" si="12"/>
        <v>0.66666666666666585</v>
      </c>
      <c r="D156" s="5">
        <f t="shared" si="13"/>
        <v>1.2857142857142856</v>
      </c>
      <c r="E156" s="10">
        <f t="shared" si="10"/>
        <v>1</v>
      </c>
    </row>
    <row r="157" spans="1:5" x14ac:dyDescent="0.2">
      <c r="A157" s="17">
        <v>15</v>
      </c>
      <c r="B157" s="4">
        <f t="shared" si="11"/>
        <v>44601</v>
      </c>
      <c r="C157" s="5">
        <f t="shared" si="12"/>
        <v>0.61904761904761818</v>
      </c>
      <c r="D157" s="5">
        <f t="shared" si="13"/>
        <v>1.2857142857142856</v>
      </c>
      <c r="E157" s="10">
        <f t="shared" si="10"/>
        <v>1</v>
      </c>
    </row>
    <row r="158" spans="1:5" x14ac:dyDescent="0.2">
      <c r="A158" s="17">
        <v>16</v>
      </c>
      <c r="B158" s="4">
        <f t="shared" si="11"/>
        <v>44602</v>
      </c>
      <c r="C158" s="5">
        <f t="shared" si="12"/>
        <v>0.57142857142857051</v>
      </c>
      <c r="D158" s="5">
        <f t="shared" si="13"/>
        <v>1.2857142857142856</v>
      </c>
      <c r="E158" s="10">
        <f t="shared" si="10"/>
        <v>1</v>
      </c>
    </row>
    <row r="159" spans="1:5" x14ac:dyDescent="0.2">
      <c r="A159" s="17">
        <v>17</v>
      </c>
      <c r="B159" s="4">
        <f t="shared" si="11"/>
        <v>44603</v>
      </c>
      <c r="C159" s="5">
        <f t="shared" si="12"/>
        <v>0.52380952380952284</v>
      </c>
      <c r="D159" s="5">
        <f t="shared" si="13"/>
        <v>1.2857142857142856</v>
      </c>
      <c r="E159" s="10">
        <f t="shared" si="10"/>
        <v>1</v>
      </c>
    </row>
    <row r="160" spans="1:5" x14ac:dyDescent="0.2">
      <c r="A160" s="17">
        <v>18</v>
      </c>
      <c r="B160" s="4">
        <f t="shared" si="11"/>
        <v>44604</v>
      </c>
      <c r="C160" s="5">
        <f t="shared" si="12"/>
        <v>0.47619047619047522</v>
      </c>
      <c r="D160" s="5">
        <f t="shared" si="13"/>
        <v>1.2857142857142856</v>
      </c>
      <c r="E160" s="10">
        <f t="shared" si="10"/>
        <v>1</v>
      </c>
    </row>
    <row r="161" spans="1:5" x14ac:dyDescent="0.2">
      <c r="A161" s="17">
        <v>19</v>
      </c>
      <c r="B161" s="4">
        <f t="shared" si="11"/>
        <v>44605</v>
      </c>
      <c r="C161" s="5">
        <f t="shared" si="12"/>
        <v>0.4285714285714276</v>
      </c>
      <c r="D161" s="5">
        <f t="shared" si="13"/>
        <v>1.2857142857142856</v>
      </c>
      <c r="E161" s="10">
        <f t="shared" si="10"/>
        <v>1</v>
      </c>
    </row>
    <row r="162" spans="1:5" x14ac:dyDescent="0.2">
      <c r="A162" s="17">
        <v>20</v>
      </c>
      <c r="B162" s="4">
        <f t="shared" si="11"/>
        <v>44606</v>
      </c>
      <c r="C162" s="5">
        <f t="shared" si="12"/>
        <v>0.38095238095237999</v>
      </c>
      <c r="D162" s="5">
        <f t="shared" si="13"/>
        <v>1.2857142857142856</v>
      </c>
      <c r="E162" s="10">
        <f t="shared" si="10"/>
        <v>1</v>
      </c>
    </row>
    <row r="163" spans="1:5" x14ac:dyDescent="0.2">
      <c r="A163" s="17">
        <v>21</v>
      </c>
      <c r="B163" s="11">
        <f t="shared" si="11"/>
        <v>44607</v>
      </c>
      <c r="C163" s="5">
        <f t="shared" si="12"/>
        <v>0.33333333333333237</v>
      </c>
      <c r="D163" s="5">
        <f t="shared" si="13"/>
        <v>1.2857142857142856</v>
      </c>
      <c r="E163" s="10">
        <f t="shared" si="10"/>
        <v>1</v>
      </c>
    </row>
    <row r="164" spans="1:5" x14ac:dyDescent="0.2">
      <c r="A164" s="17">
        <v>22</v>
      </c>
      <c r="B164" s="4">
        <f t="shared" si="11"/>
        <v>44608</v>
      </c>
      <c r="C164" s="5">
        <f t="shared" si="12"/>
        <v>0.28571428571428475</v>
      </c>
      <c r="D164" s="5">
        <f t="shared" si="13"/>
        <v>1.2857142857142856</v>
      </c>
      <c r="E164" s="10">
        <f t="shared" si="10"/>
        <v>1</v>
      </c>
    </row>
    <row r="165" spans="1:5" x14ac:dyDescent="0.2">
      <c r="A165" s="17">
        <v>23</v>
      </c>
      <c r="B165" s="4">
        <f t="shared" si="11"/>
        <v>44609</v>
      </c>
      <c r="C165" s="5">
        <f t="shared" si="12"/>
        <v>0.23809523809523714</v>
      </c>
      <c r="D165" s="5">
        <f t="shared" si="13"/>
        <v>1.2857142857142856</v>
      </c>
      <c r="E165" s="10">
        <f t="shared" si="10"/>
        <v>1</v>
      </c>
    </row>
    <row r="166" spans="1:5" x14ac:dyDescent="0.2">
      <c r="A166" s="17">
        <v>24</v>
      </c>
      <c r="B166" s="4">
        <f t="shared" si="11"/>
        <v>44610</v>
      </c>
      <c r="C166" s="5">
        <f t="shared" si="12"/>
        <v>0.19047619047618952</v>
      </c>
      <c r="D166" s="5">
        <f t="shared" si="13"/>
        <v>1.2857142857142856</v>
      </c>
      <c r="E166" s="10">
        <f t="shared" si="10"/>
        <v>1</v>
      </c>
    </row>
    <row r="167" spans="1:5" x14ac:dyDescent="0.2">
      <c r="A167" s="17">
        <v>25</v>
      </c>
      <c r="B167" s="4">
        <f t="shared" si="11"/>
        <v>44611</v>
      </c>
      <c r="C167" s="5">
        <f t="shared" si="12"/>
        <v>0.14285714285714191</v>
      </c>
      <c r="D167" s="5">
        <f t="shared" si="13"/>
        <v>1.2857142857142856</v>
      </c>
      <c r="E167" s="10">
        <f t="shared" si="10"/>
        <v>1</v>
      </c>
    </row>
    <row r="168" spans="1:5" x14ac:dyDescent="0.2">
      <c r="A168" s="17">
        <v>26</v>
      </c>
      <c r="B168" s="4">
        <f t="shared" si="11"/>
        <v>44612</v>
      </c>
      <c r="C168" s="5">
        <f t="shared" si="12"/>
        <v>9.5238095238094289E-2</v>
      </c>
      <c r="D168" s="5">
        <f t="shared" si="13"/>
        <v>1.2857142857142856</v>
      </c>
      <c r="E168" s="10">
        <f t="shared" si="10"/>
        <v>1</v>
      </c>
    </row>
    <row r="169" spans="1:5" x14ac:dyDescent="0.2">
      <c r="A169" s="17">
        <v>27</v>
      </c>
      <c r="B169" s="4">
        <f t="shared" si="11"/>
        <v>44613</v>
      </c>
      <c r="C169" s="5">
        <f t="shared" si="12"/>
        <v>4.7619047619046673E-2</v>
      </c>
      <c r="D169" s="5">
        <f t="shared" si="13"/>
        <v>1.2857142857142856</v>
      </c>
      <c r="E169" s="10">
        <f t="shared" si="10"/>
        <v>1</v>
      </c>
    </row>
  </sheetData>
  <mergeCells count="4">
    <mergeCell ref="B36:E36"/>
    <mergeCell ref="B2:E2"/>
    <mergeCell ref="B78:E78"/>
    <mergeCell ref="B142:E142"/>
  </mergeCells>
  <conditionalFormatting sqref="B78:E138">
    <cfRule type="timePeriod" dxfId="5" priority="2" timePeriod="today">
      <formula>FLOOR(B78,1)=TODAY()</formula>
    </cfRule>
  </conditionalFormatting>
  <conditionalFormatting sqref="B143:E169">
    <cfRule type="timePeriod" dxfId="1" priority="1" timePeriod="today">
      <formula>FLOOR(B143,1)=TODAY()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F169"/>
  <sheetViews>
    <sheetView showGridLines="0" tabSelected="1" zoomScale="85" workbookViewId="0">
      <pane ySplit="1" topLeftCell="A50" activePane="bottomLeft" state="frozen"/>
      <selection pane="bottomLeft" activeCell="D76" sqref="D7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9" t="s">
        <v>2</v>
      </c>
      <c r="F1" s="2">
        <v>0.33333333333333331</v>
      </c>
    </row>
    <row r="2" spans="1:6" s="1" customFormat="1" ht="26" x14ac:dyDescent="0.2">
      <c r="B2" s="16" t="s">
        <v>3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C3-([1]Commun!$C$4+[1]Commun!$C$5+[1]Constantin!$C$3)</f>
        <v>1.3834325396825395</v>
      </c>
      <c r="E3" s="10">
        <f>D3/$C$3</f>
        <v>0.96840277777777783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1.3834325396825395</v>
      </c>
      <c r="E4" s="10">
        <f t="shared" ref="E4:E32" si="0">D4/$C$3</f>
        <v>0.96840277777777783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</f>
        <v>1.3834325396825395</v>
      </c>
      <c r="E5" s="10">
        <f t="shared" si="0"/>
        <v>0.96840277777777783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1.3834325396825395</v>
      </c>
      <c r="E6" s="10">
        <f t="shared" si="0"/>
        <v>0.96840277777777783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D6-([1]Constantin!$C$5+[1]Constantin!$C$4)</f>
        <v>1.3403769841269839</v>
      </c>
      <c r="E7" s="10">
        <f t="shared" si="0"/>
        <v>0.9382638888888889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1.3403769841269839</v>
      </c>
      <c r="E8" s="10">
        <f t="shared" si="0"/>
        <v>0.9382638888888889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 t="shared" ref="D9:D11" si="2">D8</f>
        <v>1.3403769841269839</v>
      </c>
      <c r="E9" s="10">
        <f t="shared" si="0"/>
        <v>0.9382638888888889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 t="shared" si="2"/>
        <v>1.3403769841269839</v>
      </c>
      <c r="E10" s="10">
        <f>D10/$C$3</f>
        <v>0.9382638888888889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 t="shared" si="2"/>
        <v>1.3403769841269839</v>
      </c>
      <c r="E11" s="10">
        <f t="shared" si="0"/>
        <v>0.9382638888888889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D11-([1]Constantin!$C$6+[1]Commun!$C$6)</f>
        <v>1.2153769841269839</v>
      </c>
      <c r="E12" s="10">
        <f t="shared" si="0"/>
        <v>0.85076388888888888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1.2153769841269839</v>
      </c>
      <c r="E13" s="10">
        <f t="shared" si="0"/>
        <v>0.85076388888888888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1.1702380952380951</v>
      </c>
      <c r="E14" s="10">
        <f t="shared" si="0"/>
        <v>0.81916666666666671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 t="shared" ref="D15:D20" si="3">D14</f>
        <v>1.1702380952380951</v>
      </c>
      <c r="E15" s="10">
        <f t="shared" si="0"/>
        <v>0.81916666666666671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 t="shared" si="3"/>
        <v>1.1702380952380951</v>
      </c>
      <c r="E16" s="10">
        <f t="shared" si="0"/>
        <v>0.81916666666666671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 t="shared" si="3"/>
        <v>1.1702380952380951</v>
      </c>
      <c r="E17" s="10">
        <f t="shared" si="0"/>
        <v>0.81916666666666671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 t="shared" si="3"/>
        <v>1.1702380952380951</v>
      </c>
      <c r="E18" s="10">
        <f t="shared" si="0"/>
        <v>0.81916666666666671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 t="shared" si="3"/>
        <v>1.1702380952380951</v>
      </c>
      <c r="E19" s="10">
        <f t="shared" si="0"/>
        <v>0.81916666666666671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 t="shared" si="3"/>
        <v>1.1702380952380951</v>
      </c>
      <c r="E20" s="10">
        <f t="shared" si="0"/>
        <v>0.81916666666666671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D20-([1]Commun!$C$9+[1]Constantin!$C$7)</f>
        <v>1.1355158730158728</v>
      </c>
      <c r="E21" s="10">
        <f t="shared" si="0"/>
        <v>0.79486111111111102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1.1355158730158728</v>
      </c>
      <c r="E22" s="10">
        <f t="shared" si="0"/>
        <v>0.79486111111111102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D22-([1]Constantin!$C$8)</f>
        <v>1.0730158730158728</v>
      </c>
      <c r="E23" s="10">
        <f t="shared" si="0"/>
        <v>0.75111111111111106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D23-([1]Commun!$C$10)</f>
        <v>0.98968253968253939</v>
      </c>
      <c r="E24" s="10">
        <f t="shared" si="0"/>
        <v>0.69277777777777771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0.98968253968253939</v>
      </c>
      <c r="E25" s="10">
        <f t="shared" si="0"/>
        <v>0.69277777777777771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0.98968253968253939</v>
      </c>
      <c r="E26" s="10">
        <f t="shared" si="0"/>
        <v>0.69277777777777771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D26-([1]Commun!$C$11)</f>
        <v>0.94801587301587276</v>
      </c>
      <c r="E27" s="10">
        <f t="shared" si="0"/>
        <v>0.66361111111111104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</f>
        <v>0.94801587301587276</v>
      </c>
      <c r="E28" s="10">
        <f t="shared" si="0"/>
        <v>0.66361111111111104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D28-([1]Constantin!$C$9)</f>
        <v>0.92718253968253939</v>
      </c>
      <c r="E29" s="10">
        <f t="shared" si="0"/>
        <v>0.64902777777777765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0.92718253968253939</v>
      </c>
      <c r="E30" s="10">
        <f t="shared" si="0"/>
        <v>0.64902777777777765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D30-([1]Commun!$C$12)</f>
        <v>0.88551587301587276</v>
      </c>
      <c r="E31" s="10">
        <f t="shared" si="0"/>
        <v>0.61986111111111097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D31-([1]Commun!$C$13+[1]Constantin!$C$10)</f>
        <v>0.80218253968253939</v>
      </c>
      <c r="E32" s="10">
        <f t="shared" si="0"/>
        <v>0.56152777777777763</v>
      </c>
    </row>
    <row r="36" spans="1:5" ht="26" x14ac:dyDescent="0.2">
      <c r="B36" s="16" t="s">
        <v>4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1.7619047619047616</v>
      </c>
      <c r="D38" s="5">
        <f>D37</f>
        <v>1.8095238095238093</v>
      </c>
      <c r="E38" s="10">
        <f t="shared" ref="E38:E74" si="4">D38/$C$37</f>
        <v>1</v>
      </c>
    </row>
    <row r="39" spans="1:5" x14ac:dyDescent="0.2">
      <c r="A39">
        <v>3</v>
      </c>
      <c r="B39" s="4">
        <v>44491</v>
      </c>
      <c r="C39" s="5">
        <f t="shared" ref="C39:C74" si="5">C38-($F$1/7)</f>
        <v>1.714285714285714</v>
      </c>
      <c r="D39" s="5">
        <f>D38</f>
        <v>1.8095238095238093</v>
      </c>
      <c r="E39" s="10">
        <f t="shared" si="4"/>
        <v>1</v>
      </c>
    </row>
    <row r="40" spans="1:5" x14ac:dyDescent="0.2">
      <c r="A40">
        <v>4</v>
      </c>
      <c r="B40" s="4">
        <v>44492</v>
      </c>
      <c r="C40" s="5">
        <f t="shared" si="5"/>
        <v>1.6666666666666663</v>
      </c>
      <c r="D40" s="5">
        <f t="shared" ref="D40:D64" si="6">D39</f>
        <v>1.8095238095238093</v>
      </c>
      <c r="E40" s="10">
        <f t="shared" si="4"/>
        <v>1</v>
      </c>
    </row>
    <row r="41" spans="1:5" x14ac:dyDescent="0.2">
      <c r="A41">
        <v>5</v>
      </c>
      <c r="B41" s="4">
        <v>44493</v>
      </c>
      <c r="C41" s="5">
        <f t="shared" si="5"/>
        <v>1.6190476190476186</v>
      </c>
      <c r="D41" s="5">
        <f>D40</f>
        <v>1.8095238095238093</v>
      </c>
      <c r="E41" s="10">
        <f t="shared" si="4"/>
        <v>1</v>
      </c>
    </row>
    <row r="42" spans="1:5" x14ac:dyDescent="0.2">
      <c r="A42">
        <v>6</v>
      </c>
      <c r="B42" s="4">
        <v>44494</v>
      </c>
      <c r="C42" s="5">
        <f t="shared" si="5"/>
        <v>1.571428571428571</v>
      </c>
      <c r="D42" s="5">
        <f>D41-([1]Constantin!$C$11+[1]Constantin!$C$12+[1]Constantin!$C$13)</f>
        <v>1.743551587301587</v>
      </c>
      <c r="E42" s="10">
        <f t="shared" si="4"/>
        <v>0.96354166666666663</v>
      </c>
    </row>
    <row r="43" spans="1:5" x14ac:dyDescent="0.2">
      <c r="A43">
        <v>7</v>
      </c>
      <c r="B43" s="4">
        <v>44495</v>
      </c>
      <c r="C43" s="5">
        <f t="shared" si="5"/>
        <v>1.5238095238095233</v>
      </c>
      <c r="D43" s="5">
        <f t="shared" si="6"/>
        <v>1.743551587301587</v>
      </c>
      <c r="E43" s="10">
        <f t="shared" si="4"/>
        <v>0.96354166666666663</v>
      </c>
    </row>
    <row r="44" spans="1:5" x14ac:dyDescent="0.2">
      <c r="A44">
        <v>8</v>
      </c>
      <c r="B44" s="4">
        <v>44496</v>
      </c>
      <c r="C44" s="5">
        <f t="shared" si="5"/>
        <v>1.4761904761904756</v>
      </c>
      <c r="D44" s="5">
        <f t="shared" si="6"/>
        <v>1.743551587301587</v>
      </c>
      <c r="E44" s="10">
        <f t="shared" si="4"/>
        <v>0.96354166666666663</v>
      </c>
    </row>
    <row r="45" spans="1:5" x14ac:dyDescent="0.2">
      <c r="A45">
        <v>9</v>
      </c>
      <c r="B45" s="4">
        <v>44497</v>
      </c>
      <c r="C45" s="5">
        <f t="shared" si="5"/>
        <v>1.4285714285714279</v>
      </c>
      <c r="D45" s="5">
        <f>D44</f>
        <v>1.743551587301587</v>
      </c>
      <c r="E45" s="10">
        <f t="shared" si="4"/>
        <v>0.96354166666666663</v>
      </c>
    </row>
    <row r="46" spans="1:5" x14ac:dyDescent="0.2">
      <c r="A46">
        <v>10</v>
      </c>
      <c r="B46" s="4">
        <v>44498</v>
      </c>
      <c r="C46" s="5">
        <f t="shared" si="5"/>
        <v>1.3809523809523803</v>
      </c>
      <c r="D46" s="5">
        <f t="shared" si="6"/>
        <v>1.743551587301587</v>
      </c>
      <c r="E46" s="10">
        <f t="shared" si="4"/>
        <v>0.96354166666666663</v>
      </c>
    </row>
    <row r="47" spans="1:5" x14ac:dyDescent="0.2">
      <c r="A47">
        <v>11</v>
      </c>
      <c r="B47" s="4">
        <v>44499</v>
      </c>
      <c r="C47" s="5">
        <f t="shared" si="5"/>
        <v>1.3333333333333326</v>
      </c>
      <c r="D47" s="5">
        <f t="shared" si="6"/>
        <v>1.743551587301587</v>
      </c>
      <c r="E47" s="10">
        <f t="shared" si="4"/>
        <v>0.96354166666666663</v>
      </c>
    </row>
    <row r="48" spans="1:5" x14ac:dyDescent="0.2">
      <c r="A48">
        <v>12</v>
      </c>
      <c r="B48" s="4">
        <v>44500</v>
      </c>
      <c r="C48" s="5">
        <f t="shared" si="5"/>
        <v>1.2857142857142849</v>
      </c>
      <c r="D48" s="5">
        <f t="shared" si="6"/>
        <v>1.743551587301587</v>
      </c>
      <c r="E48" s="10">
        <f t="shared" si="4"/>
        <v>0.96354166666666663</v>
      </c>
    </row>
    <row r="49" spans="1:5" x14ac:dyDescent="0.2">
      <c r="A49">
        <v>13</v>
      </c>
      <c r="B49" s="4">
        <v>44501</v>
      </c>
      <c r="C49" s="5">
        <f t="shared" si="5"/>
        <v>1.2380952380952372</v>
      </c>
      <c r="D49" s="5">
        <f>D48</f>
        <v>1.743551587301587</v>
      </c>
      <c r="E49" s="10">
        <f t="shared" si="4"/>
        <v>0.96354166666666663</v>
      </c>
    </row>
    <row r="50" spans="1:5" x14ac:dyDescent="0.2">
      <c r="A50">
        <v>14</v>
      </c>
      <c r="B50" s="4">
        <v>44502</v>
      </c>
      <c r="C50" s="5">
        <f t="shared" si="5"/>
        <v>1.1904761904761896</v>
      </c>
      <c r="D50" s="5">
        <f>D49-([1]Constantin!$C$14)</f>
        <v>1.7018849206349203</v>
      </c>
      <c r="E50" s="10">
        <f t="shared" si="4"/>
        <v>0.94051535087719285</v>
      </c>
    </row>
    <row r="51" spans="1:5" x14ac:dyDescent="0.2">
      <c r="A51">
        <v>15</v>
      </c>
      <c r="B51" s="4">
        <v>44503</v>
      </c>
      <c r="C51" s="5">
        <f t="shared" si="5"/>
        <v>1.1428571428571419</v>
      </c>
      <c r="D51" s="5">
        <f t="shared" si="6"/>
        <v>1.7018849206349203</v>
      </c>
      <c r="E51" s="10">
        <f t="shared" si="4"/>
        <v>0.94051535087719285</v>
      </c>
    </row>
    <row r="52" spans="1:5" x14ac:dyDescent="0.2">
      <c r="A52">
        <v>16</v>
      </c>
      <c r="B52" s="4">
        <v>44504</v>
      </c>
      <c r="C52" s="5">
        <f t="shared" si="5"/>
        <v>1.0952380952380942</v>
      </c>
      <c r="D52" s="5">
        <f>D51</f>
        <v>1.7018849206349203</v>
      </c>
      <c r="E52" s="10">
        <f t="shared" si="4"/>
        <v>0.94051535087719285</v>
      </c>
    </row>
    <row r="53" spans="1:5" x14ac:dyDescent="0.2">
      <c r="A53">
        <v>17</v>
      </c>
      <c r="B53" s="4">
        <v>44505</v>
      </c>
      <c r="C53" s="5">
        <f t="shared" si="5"/>
        <v>1.0476190476190466</v>
      </c>
      <c r="D53" s="5">
        <f>D52-([1]Commun!$C$14+[1]Commun!$C$15)</f>
        <v>1.5977182539682535</v>
      </c>
      <c r="E53" s="10">
        <f t="shared" si="4"/>
        <v>0.88294956140350866</v>
      </c>
    </row>
    <row r="54" spans="1:5" x14ac:dyDescent="0.2">
      <c r="A54">
        <v>18</v>
      </c>
      <c r="B54" s="4">
        <v>44506</v>
      </c>
      <c r="C54" s="5">
        <f t="shared" si="5"/>
        <v>0.99999999999999889</v>
      </c>
      <c r="D54" s="5">
        <f>D53-([1]Constantin!$C$15)</f>
        <v>1.5768849206349203</v>
      </c>
      <c r="E54" s="10">
        <f t="shared" si="4"/>
        <v>0.87143640350877183</v>
      </c>
    </row>
    <row r="55" spans="1:5" x14ac:dyDescent="0.2">
      <c r="A55">
        <v>19</v>
      </c>
      <c r="B55" s="4">
        <v>44507</v>
      </c>
      <c r="C55" s="5">
        <f t="shared" si="5"/>
        <v>0.95238095238095122</v>
      </c>
      <c r="D55" s="5">
        <f t="shared" si="6"/>
        <v>1.5768849206349203</v>
      </c>
      <c r="E55" s="10">
        <f t="shared" si="4"/>
        <v>0.87143640350877183</v>
      </c>
    </row>
    <row r="56" spans="1:5" x14ac:dyDescent="0.2">
      <c r="A56">
        <v>20</v>
      </c>
      <c r="B56" s="4">
        <v>44508</v>
      </c>
      <c r="C56" s="5">
        <f t="shared" si="5"/>
        <v>0.90476190476190355</v>
      </c>
      <c r="D56" s="5">
        <f>D55-([1]Commun!$C$16+[1]Constantin!$C$16)</f>
        <v>1.5143849206349203</v>
      </c>
      <c r="E56" s="10">
        <f t="shared" si="4"/>
        <v>0.83689692982456132</v>
      </c>
    </row>
    <row r="57" spans="1:5" x14ac:dyDescent="0.2">
      <c r="A57">
        <v>21</v>
      </c>
      <c r="B57" s="4">
        <v>44509</v>
      </c>
      <c r="C57" s="5">
        <f t="shared" si="5"/>
        <v>0.85714285714285587</v>
      </c>
      <c r="D57" s="5">
        <f t="shared" si="6"/>
        <v>1.5143849206349203</v>
      </c>
      <c r="E57" s="10">
        <f t="shared" si="4"/>
        <v>0.83689692982456132</v>
      </c>
    </row>
    <row r="58" spans="1:5" x14ac:dyDescent="0.2">
      <c r="A58">
        <v>22</v>
      </c>
      <c r="B58" s="4">
        <v>44510</v>
      </c>
      <c r="C58" s="5">
        <f t="shared" si="5"/>
        <v>0.8095238095238082</v>
      </c>
      <c r="D58" s="5">
        <f t="shared" si="6"/>
        <v>1.5143849206349203</v>
      </c>
      <c r="E58" s="10">
        <f t="shared" si="4"/>
        <v>0.83689692982456132</v>
      </c>
    </row>
    <row r="59" spans="1:5" x14ac:dyDescent="0.2">
      <c r="A59">
        <v>23</v>
      </c>
      <c r="B59" s="4">
        <v>44511</v>
      </c>
      <c r="C59" s="5">
        <f t="shared" si="5"/>
        <v>0.76190476190476053</v>
      </c>
      <c r="D59" s="5">
        <f t="shared" si="6"/>
        <v>1.5143849206349203</v>
      </c>
      <c r="E59" s="10">
        <f t="shared" si="4"/>
        <v>0.83689692982456132</v>
      </c>
    </row>
    <row r="60" spans="1:5" x14ac:dyDescent="0.2">
      <c r="A60">
        <v>24</v>
      </c>
      <c r="B60" s="4">
        <v>44512</v>
      </c>
      <c r="C60" s="5">
        <f t="shared" si="5"/>
        <v>0.71428571428571286</v>
      </c>
      <c r="D60" s="5">
        <f t="shared" si="6"/>
        <v>1.5143849206349203</v>
      </c>
      <c r="E60" s="10">
        <f t="shared" si="4"/>
        <v>0.83689692982456132</v>
      </c>
    </row>
    <row r="61" spans="1:5" x14ac:dyDescent="0.2">
      <c r="A61">
        <v>25</v>
      </c>
      <c r="B61" s="4">
        <v>44513</v>
      </c>
      <c r="C61" s="5">
        <f t="shared" si="5"/>
        <v>0.66666666666666519</v>
      </c>
      <c r="D61" s="5">
        <f t="shared" si="6"/>
        <v>1.5143849206349203</v>
      </c>
      <c r="E61" s="10">
        <f t="shared" si="4"/>
        <v>0.83689692982456132</v>
      </c>
    </row>
    <row r="62" spans="1:5" x14ac:dyDescent="0.2">
      <c r="A62">
        <v>26</v>
      </c>
      <c r="B62" s="4">
        <v>44514</v>
      </c>
      <c r="C62" s="5">
        <f t="shared" si="5"/>
        <v>0.61904761904761751</v>
      </c>
      <c r="D62" s="5">
        <f t="shared" si="6"/>
        <v>1.5143849206349203</v>
      </c>
      <c r="E62" s="10">
        <f t="shared" si="4"/>
        <v>0.83689692982456132</v>
      </c>
    </row>
    <row r="63" spans="1:5" x14ac:dyDescent="0.2">
      <c r="A63">
        <v>27</v>
      </c>
      <c r="B63" s="4">
        <v>44515</v>
      </c>
      <c r="C63" s="5">
        <f t="shared" si="5"/>
        <v>0.57142857142856984</v>
      </c>
      <c r="D63" s="5">
        <f>D62</f>
        <v>1.5143849206349203</v>
      </c>
      <c r="E63" s="10">
        <f t="shared" si="4"/>
        <v>0.83689692982456132</v>
      </c>
    </row>
    <row r="64" spans="1:5" x14ac:dyDescent="0.2">
      <c r="A64">
        <v>28</v>
      </c>
      <c r="B64" s="4">
        <v>44516</v>
      </c>
      <c r="C64" s="5">
        <f t="shared" si="5"/>
        <v>0.52380952380952217</v>
      </c>
      <c r="D64" s="5">
        <f t="shared" si="6"/>
        <v>1.5143849206349203</v>
      </c>
      <c r="E64" s="10">
        <f t="shared" si="4"/>
        <v>0.83689692982456132</v>
      </c>
    </row>
    <row r="65" spans="1:5" x14ac:dyDescent="0.2">
      <c r="A65">
        <v>29</v>
      </c>
      <c r="B65" s="4">
        <v>44517</v>
      </c>
      <c r="C65" s="5">
        <f t="shared" si="5"/>
        <v>0.47619047619047455</v>
      </c>
      <c r="D65" s="5">
        <f>D64</f>
        <v>1.5143849206349203</v>
      </c>
      <c r="E65" s="10">
        <f t="shared" si="4"/>
        <v>0.83689692982456132</v>
      </c>
    </row>
    <row r="66" spans="1:5" x14ac:dyDescent="0.2">
      <c r="A66">
        <v>30</v>
      </c>
      <c r="B66" s="4">
        <v>44518</v>
      </c>
      <c r="C66" s="5">
        <f t="shared" si="5"/>
        <v>0.42857142857142694</v>
      </c>
      <c r="D66" s="5">
        <f>D65</f>
        <v>1.5143849206349203</v>
      </c>
      <c r="E66" s="10">
        <f t="shared" si="4"/>
        <v>0.83689692982456132</v>
      </c>
    </row>
    <row r="67" spans="1:5" x14ac:dyDescent="0.2">
      <c r="A67">
        <v>31</v>
      </c>
      <c r="B67" s="4">
        <v>44519</v>
      </c>
      <c r="C67" s="5">
        <f t="shared" si="5"/>
        <v>0.38095238095237932</v>
      </c>
      <c r="D67" s="5">
        <f>D66</f>
        <v>1.5143849206349203</v>
      </c>
      <c r="E67" s="10">
        <f t="shared" si="4"/>
        <v>0.83689692982456132</v>
      </c>
    </row>
    <row r="68" spans="1:5" x14ac:dyDescent="0.2">
      <c r="A68">
        <v>32</v>
      </c>
      <c r="B68" s="4">
        <v>44520</v>
      </c>
      <c r="C68" s="5">
        <f t="shared" si="5"/>
        <v>0.33333333333333171</v>
      </c>
      <c r="D68" s="5">
        <f>D67-([1]Constantin!$C$17+[1]Constantin!$C$18)</f>
        <v>1.4206349206349203</v>
      </c>
      <c r="E68" s="10">
        <f t="shared" si="4"/>
        <v>0.7850877192982455</v>
      </c>
    </row>
    <row r="69" spans="1:5" x14ac:dyDescent="0.2">
      <c r="A69">
        <v>33</v>
      </c>
      <c r="B69" s="4">
        <v>44521</v>
      </c>
      <c r="C69" s="5">
        <f t="shared" si="5"/>
        <v>0.28571428571428409</v>
      </c>
      <c r="D69" s="5">
        <f>D68-([1]Constantin!$C$19)</f>
        <v>1.399801587301587</v>
      </c>
      <c r="E69" s="10">
        <f t="shared" si="4"/>
        <v>0.77357456140350866</v>
      </c>
    </row>
    <row r="70" spans="1:5" x14ac:dyDescent="0.2">
      <c r="A70">
        <v>34</v>
      </c>
      <c r="B70" s="4">
        <v>44522</v>
      </c>
      <c r="C70" s="5">
        <f t="shared" si="5"/>
        <v>0.23809523809523647</v>
      </c>
      <c r="D70" s="5">
        <f>D69-([1]Commun!$C$17+[1]Constantin!$C$20+[1]Constantin!$C$21)</f>
        <v>1.2331349206349203</v>
      </c>
      <c r="E70" s="10">
        <f t="shared" si="4"/>
        <v>0.68146929824561386</v>
      </c>
    </row>
    <row r="71" spans="1:5" x14ac:dyDescent="0.2">
      <c r="A71">
        <v>35</v>
      </c>
      <c r="B71" s="4">
        <v>44523</v>
      </c>
      <c r="C71" s="5">
        <f t="shared" si="5"/>
        <v>0.19047619047618886</v>
      </c>
      <c r="D71" s="5">
        <f>D70-([1]Constantin!$C$22+[1]Constantin!$C$23)</f>
        <v>1.0039682539682535</v>
      </c>
      <c r="E71" s="10">
        <f t="shared" si="4"/>
        <v>0.55482456140350855</v>
      </c>
    </row>
    <row r="72" spans="1:5" x14ac:dyDescent="0.2">
      <c r="A72">
        <v>36</v>
      </c>
      <c r="B72" s="4">
        <v>44524</v>
      </c>
      <c r="C72" s="5">
        <f t="shared" si="5"/>
        <v>0.14285714285714124</v>
      </c>
      <c r="D72" s="5">
        <f>D71</f>
        <v>1.0039682539682535</v>
      </c>
      <c r="E72" s="10">
        <f t="shared" si="4"/>
        <v>0.55482456140350855</v>
      </c>
    </row>
    <row r="73" spans="1:5" x14ac:dyDescent="0.2">
      <c r="A73">
        <v>37</v>
      </c>
      <c r="B73" s="4">
        <v>44525</v>
      </c>
      <c r="C73" s="5">
        <f t="shared" si="5"/>
        <v>9.5238095238093623E-2</v>
      </c>
      <c r="D73" s="5">
        <f>D72</f>
        <v>1.0039682539682535</v>
      </c>
      <c r="E73" s="10">
        <f t="shared" si="4"/>
        <v>0.55482456140350855</v>
      </c>
    </row>
    <row r="74" spans="1:5" x14ac:dyDescent="0.2">
      <c r="A74">
        <v>38</v>
      </c>
      <c r="B74" s="4">
        <v>44526</v>
      </c>
      <c r="C74" s="5">
        <f t="shared" si="5"/>
        <v>4.7619047619046007E-2</v>
      </c>
      <c r="D74" s="5">
        <f>D73-([1]Commun!$C$18+[1]Commun!$C$19+[1]Commun!$C$20)</f>
        <v>0.91021825396825351</v>
      </c>
      <c r="E74" s="10">
        <f t="shared" si="4"/>
        <v>0.50301535087719274</v>
      </c>
    </row>
    <row r="78" spans="1:5" ht="26" x14ac:dyDescent="0.2">
      <c r="B78" s="14" t="s">
        <v>5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(F1/7)*A138</f>
        <v>2.8571428571428568</v>
      </c>
      <c r="D79" s="5">
        <f>C79</f>
        <v>2.8571428571428568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2.8095238095238093</v>
      </c>
      <c r="D80" s="5">
        <f>D79</f>
        <v>2.8571428571428568</v>
      </c>
      <c r="E80" s="10">
        <f>D80/$C$79</f>
        <v>1</v>
      </c>
    </row>
    <row r="81" spans="1:5" x14ac:dyDescent="0.2">
      <c r="A81">
        <v>3</v>
      </c>
      <c r="B81" s="4">
        <f t="shared" ref="B81:B138" si="7">B80+1</f>
        <v>44529</v>
      </c>
      <c r="C81" s="5">
        <f t="shared" ref="C81:C138" si="8">C80-($F$1/7)</f>
        <v>2.7619047619047619</v>
      </c>
      <c r="D81" s="5">
        <f t="shared" ref="D81:D87" si="9">D80</f>
        <v>2.8571428571428568</v>
      </c>
      <c r="E81" s="10">
        <f t="shared" ref="E81:E127" si="10">D81/$C$79</f>
        <v>1</v>
      </c>
    </row>
    <row r="82" spans="1:5" x14ac:dyDescent="0.2">
      <c r="A82">
        <v>4</v>
      </c>
      <c r="B82" s="4">
        <f t="shared" si="7"/>
        <v>44530</v>
      </c>
      <c r="C82" s="5">
        <f t="shared" si="8"/>
        <v>2.7142857142857144</v>
      </c>
      <c r="D82" s="5">
        <f t="shared" si="9"/>
        <v>2.8571428571428568</v>
      </c>
      <c r="E82" s="10">
        <f t="shared" si="10"/>
        <v>1</v>
      </c>
    </row>
    <row r="83" spans="1:5" x14ac:dyDescent="0.2">
      <c r="A83">
        <v>5</v>
      </c>
      <c r="B83" s="4">
        <f t="shared" si="7"/>
        <v>44531</v>
      </c>
      <c r="C83" s="5">
        <f t="shared" si="8"/>
        <v>2.666666666666667</v>
      </c>
      <c r="D83" s="5">
        <f t="shared" si="9"/>
        <v>2.8571428571428568</v>
      </c>
      <c r="E83" s="10">
        <f t="shared" si="10"/>
        <v>1</v>
      </c>
    </row>
    <row r="84" spans="1:5" x14ac:dyDescent="0.2">
      <c r="A84">
        <v>6</v>
      </c>
      <c r="B84" s="4">
        <f t="shared" si="7"/>
        <v>44532</v>
      </c>
      <c r="C84" s="5">
        <f t="shared" si="8"/>
        <v>2.6190476190476195</v>
      </c>
      <c r="D84" s="5">
        <f t="shared" si="9"/>
        <v>2.8571428571428568</v>
      </c>
      <c r="E84" s="10">
        <f t="shared" si="10"/>
        <v>1</v>
      </c>
    </row>
    <row r="85" spans="1:5" x14ac:dyDescent="0.2">
      <c r="A85">
        <v>7</v>
      </c>
      <c r="B85" s="4">
        <f t="shared" si="7"/>
        <v>44533</v>
      </c>
      <c r="C85" s="5">
        <f t="shared" si="8"/>
        <v>2.5714285714285721</v>
      </c>
      <c r="D85" s="5">
        <f t="shared" si="9"/>
        <v>2.8571428571428568</v>
      </c>
      <c r="E85" s="10">
        <f t="shared" si="10"/>
        <v>1</v>
      </c>
    </row>
    <row r="86" spans="1:5" x14ac:dyDescent="0.2">
      <c r="A86">
        <v>8</v>
      </c>
      <c r="B86" s="4">
        <f t="shared" si="7"/>
        <v>44534</v>
      </c>
      <c r="C86" s="5">
        <f t="shared" si="8"/>
        <v>2.5238095238095246</v>
      </c>
      <c r="D86" s="5">
        <f t="shared" si="9"/>
        <v>2.8571428571428568</v>
      </c>
      <c r="E86" s="10">
        <f t="shared" si="10"/>
        <v>1</v>
      </c>
    </row>
    <row r="87" spans="1:5" x14ac:dyDescent="0.2">
      <c r="A87">
        <v>9</v>
      </c>
      <c r="B87" s="4">
        <f t="shared" si="7"/>
        <v>44535</v>
      </c>
      <c r="C87" s="5">
        <f t="shared" si="8"/>
        <v>2.4761904761904772</v>
      </c>
      <c r="D87" s="5">
        <f t="shared" si="9"/>
        <v>2.8571428571428568</v>
      </c>
      <c r="E87" s="10">
        <f t="shared" si="10"/>
        <v>1</v>
      </c>
    </row>
    <row r="88" spans="1:5" x14ac:dyDescent="0.2">
      <c r="A88">
        <v>10</v>
      </c>
      <c r="B88" s="4">
        <f t="shared" si="7"/>
        <v>44536</v>
      </c>
      <c r="C88" s="5">
        <f t="shared" si="8"/>
        <v>2.4285714285714297</v>
      </c>
      <c r="D88" s="5">
        <f>D87-([1]Commun!$C$21)</f>
        <v>2.7738095238095233</v>
      </c>
      <c r="E88" s="10">
        <f t="shared" si="10"/>
        <v>0.97083333333333333</v>
      </c>
    </row>
    <row r="89" spans="1:5" x14ac:dyDescent="0.2">
      <c r="A89">
        <v>11</v>
      </c>
      <c r="B89" s="4">
        <f t="shared" si="7"/>
        <v>44537</v>
      </c>
      <c r="C89" s="5">
        <f t="shared" si="8"/>
        <v>2.3809523809523823</v>
      </c>
      <c r="D89" s="5">
        <f>D88</f>
        <v>2.7738095238095233</v>
      </c>
      <c r="E89" s="10">
        <f t="shared" si="10"/>
        <v>0.97083333333333333</v>
      </c>
    </row>
    <row r="90" spans="1:5" x14ac:dyDescent="0.2">
      <c r="A90">
        <v>12</v>
      </c>
      <c r="B90" s="4">
        <f t="shared" si="7"/>
        <v>44538</v>
      </c>
      <c r="C90" s="5">
        <f t="shared" si="8"/>
        <v>2.3333333333333348</v>
      </c>
      <c r="D90" s="5">
        <f>D89</f>
        <v>2.7738095238095233</v>
      </c>
      <c r="E90" s="10">
        <f t="shared" si="10"/>
        <v>0.97083333333333333</v>
      </c>
    </row>
    <row r="91" spans="1:5" x14ac:dyDescent="0.2">
      <c r="A91">
        <v>13</v>
      </c>
      <c r="B91" s="4">
        <f t="shared" si="7"/>
        <v>44539</v>
      </c>
      <c r="C91" s="5">
        <f t="shared" si="8"/>
        <v>2.2857142857142874</v>
      </c>
      <c r="D91" s="5">
        <f t="shared" ref="D91:D138" si="11">D90</f>
        <v>2.7738095238095233</v>
      </c>
      <c r="E91" s="10">
        <f t="shared" si="10"/>
        <v>0.97083333333333333</v>
      </c>
    </row>
    <row r="92" spans="1:5" x14ac:dyDescent="0.2">
      <c r="A92">
        <v>14</v>
      </c>
      <c r="B92" s="4">
        <f t="shared" si="7"/>
        <v>44540</v>
      </c>
      <c r="C92" s="5">
        <f t="shared" si="8"/>
        <v>2.2380952380952399</v>
      </c>
      <c r="D92" s="5">
        <f t="shared" si="11"/>
        <v>2.7738095238095233</v>
      </c>
      <c r="E92" s="10">
        <f t="shared" si="10"/>
        <v>0.97083333333333333</v>
      </c>
    </row>
    <row r="93" spans="1:5" x14ac:dyDescent="0.2">
      <c r="A93">
        <v>15</v>
      </c>
      <c r="B93" s="4">
        <f t="shared" si="7"/>
        <v>44541</v>
      </c>
      <c r="C93" s="5">
        <f t="shared" si="8"/>
        <v>2.1904761904761925</v>
      </c>
      <c r="D93" s="5">
        <f t="shared" si="11"/>
        <v>2.7738095238095233</v>
      </c>
      <c r="E93" s="10">
        <f t="shared" si="10"/>
        <v>0.97083333333333333</v>
      </c>
    </row>
    <row r="94" spans="1:5" x14ac:dyDescent="0.2">
      <c r="A94">
        <v>16</v>
      </c>
      <c r="B94" s="4">
        <f t="shared" si="7"/>
        <v>44542</v>
      </c>
      <c r="C94" s="5">
        <f t="shared" si="8"/>
        <v>2.142857142857145</v>
      </c>
      <c r="D94" s="5">
        <f t="shared" si="11"/>
        <v>2.7738095238095233</v>
      </c>
      <c r="E94" s="10">
        <f t="shared" si="10"/>
        <v>0.97083333333333333</v>
      </c>
    </row>
    <row r="95" spans="1:5" x14ac:dyDescent="0.2">
      <c r="A95">
        <v>17</v>
      </c>
      <c r="B95" s="4">
        <f t="shared" si="7"/>
        <v>44543</v>
      </c>
      <c r="C95" s="5">
        <f t="shared" si="8"/>
        <v>2.0952380952380976</v>
      </c>
      <c r="D95" s="5">
        <f t="shared" si="11"/>
        <v>2.7738095238095233</v>
      </c>
      <c r="E95" s="10">
        <f t="shared" si="10"/>
        <v>0.97083333333333333</v>
      </c>
    </row>
    <row r="96" spans="1:5" x14ac:dyDescent="0.2">
      <c r="A96">
        <v>18</v>
      </c>
      <c r="B96" s="4">
        <f t="shared" si="7"/>
        <v>44544</v>
      </c>
      <c r="C96" s="5">
        <f t="shared" si="8"/>
        <v>2.0476190476190501</v>
      </c>
      <c r="D96" s="5">
        <f t="shared" si="11"/>
        <v>2.7738095238095233</v>
      </c>
      <c r="E96" s="10">
        <f t="shared" si="10"/>
        <v>0.97083333333333333</v>
      </c>
    </row>
    <row r="97" spans="1:5" x14ac:dyDescent="0.2">
      <c r="A97">
        <v>19</v>
      </c>
      <c r="B97" s="4">
        <f t="shared" si="7"/>
        <v>44545</v>
      </c>
      <c r="C97" s="5">
        <f t="shared" si="8"/>
        <v>2.0000000000000027</v>
      </c>
      <c r="D97" s="5">
        <f t="shared" si="11"/>
        <v>2.7738095238095233</v>
      </c>
      <c r="E97" s="10">
        <f t="shared" si="10"/>
        <v>0.97083333333333333</v>
      </c>
    </row>
    <row r="98" spans="1:5" x14ac:dyDescent="0.2">
      <c r="A98">
        <v>20</v>
      </c>
      <c r="B98" s="4">
        <f t="shared" si="7"/>
        <v>44546</v>
      </c>
      <c r="C98" s="5">
        <f t="shared" si="8"/>
        <v>1.952380952380955</v>
      </c>
      <c r="D98" s="5">
        <f>D97-([1]Constantin!$C$24+[1]Constantin!$C$25+[1]Constantin!$C$26)</f>
        <v>2.5967261904761898</v>
      </c>
      <c r="E98" s="10">
        <f t="shared" si="10"/>
        <v>0.90885416666666652</v>
      </c>
    </row>
    <row r="99" spans="1:5" x14ac:dyDescent="0.2">
      <c r="A99">
        <v>21</v>
      </c>
      <c r="B99" s="11">
        <f t="shared" si="7"/>
        <v>44547</v>
      </c>
      <c r="C99" s="5">
        <f t="shared" si="8"/>
        <v>1.9047619047619073</v>
      </c>
      <c r="D99" s="5">
        <f>D98-([1]Commun!$C$22)</f>
        <v>2.5550595238095233</v>
      </c>
      <c r="E99" s="13">
        <f>D99/$C$79</f>
        <v>0.89427083333333324</v>
      </c>
    </row>
    <row r="100" spans="1:5" x14ac:dyDescent="0.2">
      <c r="A100">
        <v>22</v>
      </c>
      <c r="B100" s="4">
        <f t="shared" si="7"/>
        <v>44548</v>
      </c>
      <c r="C100" s="5">
        <f t="shared" si="8"/>
        <v>1.8571428571428596</v>
      </c>
      <c r="D100" s="5">
        <f t="shared" si="11"/>
        <v>2.5550595238095233</v>
      </c>
      <c r="E100" s="10">
        <f t="shared" si="10"/>
        <v>0.89427083333333324</v>
      </c>
    </row>
    <row r="101" spans="1:5" x14ac:dyDescent="0.2">
      <c r="A101">
        <v>23</v>
      </c>
      <c r="B101" s="4">
        <f t="shared" si="7"/>
        <v>44549</v>
      </c>
      <c r="C101" s="5">
        <f t="shared" si="8"/>
        <v>1.809523809523812</v>
      </c>
      <c r="D101" s="5">
        <f t="shared" si="11"/>
        <v>2.5550595238095233</v>
      </c>
      <c r="E101" s="10">
        <f t="shared" si="10"/>
        <v>0.89427083333333324</v>
      </c>
    </row>
    <row r="102" spans="1:5" x14ac:dyDescent="0.2">
      <c r="A102">
        <v>24</v>
      </c>
      <c r="B102" s="4">
        <f t="shared" si="7"/>
        <v>44550</v>
      </c>
      <c r="C102" s="5">
        <f t="shared" si="8"/>
        <v>1.7619047619047643</v>
      </c>
      <c r="D102" s="5">
        <f t="shared" si="11"/>
        <v>2.5550595238095233</v>
      </c>
      <c r="E102" s="10">
        <f t="shared" si="10"/>
        <v>0.89427083333333324</v>
      </c>
    </row>
    <row r="103" spans="1:5" x14ac:dyDescent="0.2">
      <c r="A103">
        <v>25</v>
      </c>
      <c r="B103" s="4">
        <f t="shared" si="7"/>
        <v>44551</v>
      </c>
      <c r="C103" s="5">
        <f t="shared" si="8"/>
        <v>1.7142857142857166</v>
      </c>
      <c r="D103" s="5">
        <f t="shared" si="11"/>
        <v>2.5550595238095233</v>
      </c>
      <c r="E103" s="10">
        <f t="shared" si="10"/>
        <v>0.89427083333333324</v>
      </c>
    </row>
    <row r="104" spans="1:5" x14ac:dyDescent="0.2">
      <c r="A104">
        <v>26</v>
      </c>
      <c r="B104" s="4">
        <f t="shared" si="7"/>
        <v>44552</v>
      </c>
      <c r="C104" s="5">
        <f t="shared" si="8"/>
        <v>1.666666666666669</v>
      </c>
      <c r="D104" s="5">
        <f t="shared" si="11"/>
        <v>2.5550595238095233</v>
      </c>
      <c r="E104" s="10">
        <f t="shared" si="10"/>
        <v>0.89427083333333324</v>
      </c>
    </row>
    <row r="105" spans="1:5" x14ac:dyDescent="0.2">
      <c r="A105">
        <v>27</v>
      </c>
      <c r="B105" s="4">
        <f t="shared" si="7"/>
        <v>44553</v>
      </c>
      <c r="C105" s="5">
        <f t="shared" si="8"/>
        <v>1.6190476190476213</v>
      </c>
      <c r="D105" s="5">
        <f t="shared" si="11"/>
        <v>2.5550595238095233</v>
      </c>
      <c r="E105" s="10">
        <f t="shared" si="10"/>
        <v>0.89427083333333324</v>
      </c>
    </row>
    <row r="106" spans="1:5" x14ac:dyDescent="0.2">
      <c r="A106">
        <v>28</v>
      </c>
      <c r="B106" s="4">
        <f t="shared" si="7"/>
        <v>44554</v>
      </c>
      <c r="C106" s="5">
        <f t="shared" si="8"/>
        <v>1.5714285714285736</v>
      </c>
      <c r="D106" s="5">
        <f t="shared" si="11"/>
        <v>2.5550595238095233</v>
      </c>
      <c r="E106" s="10">
        <f t="shared" si="10"/>
        <v>0.89427083333333324</v>
      </c>
    </row>
    <row r="107" spans="1:5" x14ac:dyDescent="0.2">
      <c r="A107">
        <v>29</v>
      </c>
      <c r="B107" s="4">
        <f t="shared" si="7"/>
        <v>44555</v>
      </c>
      <c r="C107" s="5">
        <f t="shared" si="8"/>
        <v>1.5238095238095259</v>
      </c>
      <c r="D107" s="5">
        <f t="shared" si="11"/>
        <v>2.5550595238095233</v>
      </c>
      <c r="E107" s="10">
        <f t="shared" si="10"/>
        <v>0.89427083333333324</v>
      </c>
    </row>
    <row r="108" spans="1:5" x14ac:dyDescent="0.2">
      <c r="A108">
        <v>30</v>
      </c>
      <c r="B108" s="4">
        <f t="shared" si="7"/>
        <v>44556</v>
      </c>
      <c r="C108" s="5">
        <f t="shared" si="8"/>
        <v>1.4761904761904783</v>
      </c>
      <c r="D108" s="5">
        <f t="shared" si="11"/>
        <v>2.5550595238095233</v>
      </c>
      <c r="E108" s="10">
        <f t="shared" si="10"/>
        <v>0.89427083333333324</v>
      </c>
    </row>
    <row r="109" spans="1:5" x14ac:dyDescent="0.2">
      <c r="A109">
        <v>31</v>
      </c>
      <c r="B109" s="4">
        <f t="shared" si="7"/>
        <v>44557</v>
      </c>
      <c r="C109" s="5">
        <f t="shared" si="8"/>
        <v>1.4285714285714306</v>
      </c>
      <c r="D109" s="5">
        <f t="shared" si="11"/>
        <v>2.5550595238095233</v>
      </c>
      <c r="E109" s="10">
        <f t="shared" si="10"/>
        <v>0.89427083333333324</v>
      </c>
    </row>
    <row r="110" spans="1:5" x14ac:dyDescent="0.2">
      <c r="A110">
        <v>32</v>
      </c>
      <c r="B110" s="4">
        <f t="shared" si="7"/>
        <v>44558</v>
      </c>
      <c r="C110" s="5">
        <f t="shared" si="8"/>
        <v>1.3809523809523829</v>
      </c>
      <c r="D110" s="5">
        <f t="shared" si="11"/>
        <v>2.5550595238095233</v>
      </c>
      <c r="E110" s="10">
        <f t="shared" si="10"/>
        <v>0.89427083333333324</v>
      </c>
    </row>
    <row r="111" spans="1:5" x14ac:dyDescent="0.2">
      <c r="A111">
        <v>33</v>
      </c>
      <c r="B111" s="4">
        <f t="shared" si="7"/>
        <v>44559</v>
      </c>
      <c r="C111" s="5">
        <f t="shared" si="8"/>
        <v>1.3333333333333353</v>
      </c>
      <c r="D111" s="5">
        <f t="shared" si="11"/>
        <v>2.5550595238095233</v>
      </c>
      <c r="E111" s="10">
        <f t="shared" si="10"/>
        <v>0.89427083333333324</v>
      </c>
    </row>
    <row r="112" spans="1:5" x14ac:dyDescent="0.2">
      <c r="A112">
        <v>34</v>
      </c>
      <c r="B112" s="4">
        <f t="shared" si="7"/>
        <v>44560</v>
      </c>
      <c r="C112" s="5">
        <f t="shared" si="8"/>
        <v>1.2857142857142876</v>
      </c>
      <c r="D112" s="5">
        <f t="shared" si="11"/>
        <v>2.5550595238095233</v>
      </c>
      <c r="E112" s="10">
        <f t="shared" si="10"/>
        <v>0.89427083333333324</v>
      </c>
    </row>
    <row r="113" spans="1:5" x14ac:dyDescent="0.2">
      <c r="A113">
        <v>35</v>
      </c>
      <c r="B113" s="4">
        <f t="shared" si="7"/>
        <v>44561</v>
      </c>
      <c r="C113" s="5">
        <f t="shared" si="8"/>
        <v>1.2380952380952399</v>
      </c>
      <c r="D113" s="5">
        <f t="shared" si="11"/>
        <v>2.5550595238095233</v>
      </c>
      <c r="E113" s="10">
        <f t="shared" si="10"/>
        <v>0.89427083333333324</v>
      </c>
    </row>
    <row r="114" spans="1:5" x14ac:dyDescent="0.2">
      <c r="A114">
        <v>36</v>
      </c>
      <c r="B114" s="4">
        <f t="shared" si="7"/>
        <v>44562</v>
      </c>
      <c r="C114" s="5">
        <f t="shared" si="8"/>
        <v>1.1904761904761922</v>
      </c>
      <c r="D114" s="5">
        <f t="shared" si="11"/>
        <v>2.5550595238095233</v>
      </c>
      <c r="E114" s="10">
        <f t="shared" si="10"/>
        <v>0.89427083333333324</v>
      </c>
    </row>
    <row r="115" spans="1:5" x14ac:dyDescent="0.2">
      <c r="A115">
        <v>37</v>
      </c>
      <c r="B115" s="4">
        <f t="shared" si="7"/>
        <v>44563</v>
      </c>
      <c r="C115" s="5">
        <f t="shared" si="8"/>
        <v>1.1428571428571446</v>
      </c>
      <c r="D115" s="5">
        <f t="shared" si="11"/>
        <v>2.5550595238095233</v>
      </c>
      <c r="E115" s="10">
        <f t="shared" si="10"/>
        <v>0.89427083333333324</v>
      </c>
    </row>
    <row r="116" spans="1:5" x14ac:dyDescent="0.2">
      <c r="A116">
        <v>38</v>
      </c>
      <c r="B116" s="4">
        <f t="shared" si="7"/>
        <v>44564</v>
      </c>
      <c r="C116" s="5">
        <f t="shared" si="8"/>
        <v>1.0952380952380969</v>
      </c>
      <c r="D116" s="5">
        <f t="shared" si="11"/>
        <v>2.5550595238095233</v>
      </c>
      <c r="E116" s="10">
        <f t="shared" si="10"/>
        <v>0.89427083333333324</v>
      </c>
    </row>
    <row r="117" spans="1:5" x14ac:dyDescent="0.2">
      <c r="A117">
        <v>39</v>
      </c>
      <c r="B117" s="4">
        <f t="shared" si="7"/>
        <v>44565</v>
      </c>
      <c r="C117" s="5">
        <f t="shared" si="8"/>
        <v>1.0476190476190492</v>
      </c>
      <c r="D117" s="5">
        <f t="shared" si="11"/>
        <v>2.5550595238095233</v>
      </c>
      <c r="E117" s="10">
        <f t="shared" si="10"/>
        <v>0.89427083333333324</v>
      </c>
    </row>
    <row r="118" spans="1:5" x14ac:dyDescent="0.2">
      <c r="A118">
        <v>40</v>
      </c>
      <c r="B118" s="4">
        <f t="shared" si="7"/>
        <v>44566</v>
      </c>
      <c r="C118" s="5">
        <f t="shared" si="8"/>
        <v>1.0000000000000016</v>
      </c>
      <c r="D118" s="5">
        <f t="shared" si="11"/>
        <v>2.5550595238095233</v>
      </c>
      <c r="E118" s="10">
        <f t="shared" si="10"/>
        <v>0.89427083333333324</v>
      </c>
    </row>
    <row r="119" spans="1:5" x14ac:dyDescent="0.2">
      <c r="A119">
        <v>41</v>
      </c>
      <c r="B119" s="4">
        <f t="shared" si="7"/>
        <v>44567</v>
      </c>
      <c r="C119" s="5">
        <f t="shared" si="8"/>
        <v>0.95238095238095388</v>
      </c>
      <c r="D119" s="5">
        <f t="shared" si="11"/>
        <v>2.5550595238095233</v>
      </c>
      <c r="E119" s="10">
        <f t="shared" si="10"/>
        <v>0.89427083333333324</v>
      </c>
    </row>
    <row r="120" spans="1:5" x14ac:dyDescent="0.2">
      <c r="A120">
        <v>42</v>
      </c>
      <c r="B120" s="4">
        <f t="shared" si="7"/>
        <v>44568</v>
      </c>
      <c r="C120" s="5">
        <f t="shared" si="8"/>
        <v>0.90476190476190621</v>
      </c>
      <c r="D120" s="5">
        <f t="shared" si="11"/>
        <v>2.5550595238095233</v>
      </c>
      <c r="E120" s="10">
        <f t="shared" si="10"/>
        <v>0.89427083333333324</v>
      </c>
    </row>
    <row r="121" spans="1:5" x14ac:dyDescent="0.2">
      <c r="A121">
        <v>43</v>
      </c>
      <c r="B121" s="4">
        <f t="shared" si="7"/>
        <v>44569</v>
      </c>
      <c r="C121" s="5">
        <f t="shared" si="8"/>
        <v>0.85714285714285854</v>
      </c>
      <c r="D121" s="5">
        <f t="shared" si="11"/>
        <v>2.5550595238095233</v>
      </c>
      <c r="E121" s="10">
        <f t="shared" si="10"/>
        <v>0.89427083333333324</v>
      </c>
    </row>
    <row r="122" spans="1:5" x14ac:dyDescent="0.2">
      <c r="A122">
        <v>44</v>
      </c>
      <c r="B122" s="4">
        <f t="shared" si="7"/>
        <v>44570</v>
      </c>
      <c r="C122" s="5">
        <f t="shared" si="8"/>
        <v>0.80952380952381087</v>
      </c>
      <c r="D122" s="5">
        <f t="shared" si="11"/>
        <v>2.5550595238095233</v>
      </c>
      <c r="E122" s="10">
        <f t="shared" si="10"/>
        <v>0.89427083333333324</v>
      </c>
    </row>
    <row r="123" spans="1:5" x14ac:dyDescent="0.2">
      <c r="A123">
        <v>45</v>
      </c>
      <c r="B123" s="4">
        <f t="shared" si="7"/>
        <v>44571</v>
      </c>
      <c r="C123" s="5">
        <f t="shared" si="8"/>
        <v>0.76190476190476319</v>
      </c>
      <c r="D123" s="5">
        <f t="shared" si="11"/>
        <v>2.5550595238095233</v>
      </c>
      <c r="E123" s="10">
        <f t="shared" si="10"/>
        <v>0.89427083333333324</v>
      </c>
    </row>
    <row r="124" spans="1:5" x14ac:dyDescent="0.2">
      <c r="A124">
        <v>46</v>
      </c>
      <c r="B124" s="4">
        <f t="shared" si="7"/>
        <v>44572</v>
      </c>
      <c r="C124" s="5">
        <f t="shared" si="8"/>
        <v>0.71428571428571552</v>
      </c>
      <c r="D124" s="5">
        <f t="shared" si="11"/>
        <v>2.5550595238095233</v>
      </c>
      <c r="E124" s="10">
        <f t="shared" si="10"/>
        <v>0.89427083333333324</v>
      </c>
    </row>
    <row r="125" spans="1:5" x14ac:dyDescent="0.2">
      <c r="A125">
        <v>47</v>
      </c>
      <c r="B125" s="4">
        <f>B124+1</f>
        <v>44573</v>
      </c>
      <c r="C125" s="5">
        <f t="shared" si="8"/>
        <v>0.66666666666666785</v>
      </c>
      <c r="D125" s="5">
        <f>D124-([1]Constantin!$C$27)</f>
        <v>2.4300595238095233</v>
      </c>
      <c r="E125" s="10">
        <f t="shared" si="10"/>
        <v>0.85052083333333328</v>
      </c>
    </row>
    <row r="126" spans="1:5" x14ac:dyDescent="0.2">
      <c r="A126">
        <v>48</v>
      </c>
      <c r="B126" s="4">
        <f t="shared" si="7"/>
        <v>44574</v>
      </c>
      <c r="C126" s="5">
        <f t="shared" si="8"/>
        <v>0.61904761904762018</v>
      </c>
      <c r="D126" s="5">
        <f t="shared" si="11"/>
        <v>2.4300595238095233</v>
      </c>
      <c r="E126" s="10">
        <f t="shared" si="10"/>
        <v>0.85052083333333328</v>
      </c>
    </row>
    <row r="127" spans="1:5" x14ac:dyDescent="0.2">
      <c r="A127">
        <v>49</v>
      </c>
      <c r="B127" s="4">
        <f t="shared" si="7"/>
        <v>44575</v>
      </c>
      <c r="C127" s="5">
        <f t="shared" si="8"/>
        <v>0.57142857142857251</v>
      </c>
      <c r="D127" s="5">
        <f t="shared" si="11"/>
        <v>2.4300595238095233</v>
      </c>
      <c r="E127" s="10">
        <f t="shared" si="10"/>
        <v>0.85052083333333328</v>
      </c>
    </row>
    <row r="128" spans="1:5" x14ac:dyDescent="0.2">
      <c r="A128">
        <v>50</v>
      </c>
      <c r="B128" s="4">
        <f t="shared" si="7"/>
        <v>44576</v>
      </c>
      <c r="C128" s="5">
        <f t="shared" si="8"/>
        <v>0.52380952380952484</v>
      </c>
      <c r="D128" s="5">
        <f t="shared" si="11"/>
        <v>2.4300595238095233</v>
      </c>
      <c r="E128" s="10">
        <f t="shared" ref="E128:E138" si="12">D128/$C$79</f>
        <v>0.85052083333333328</v>
      </c>
    </row>
    <row r="129" spans="1:5" x14ac:dyDescent="0.2">
      <c r="A129">
        <v>51</v>
      </c>
      <c r="B129" s="4">
        <f t="shared" si="7"/>
        <v>44577</v>
      </c>
      <c r="C129" s="5">
        <f t="shared" si="8"/>
        <v>0.47619047619047722</v>
      </c>
      <c r="D129" s="5">
        <f t="shared" si="11"/>
        <v>2.4300595238095233</v>
      </c>
      <c r="E129" s="10">
        <f t="shared" si="12"/>
        <v>0.85052083333333328</v>
      </c>
    </row>
    <row r="130" spans="1:5" x14ac:dyDescent="0.2">
      <c r="A130">
        <v>52</v>
      </c>
      <c r="B130" s="4">
        <f t="shared" si="7"/>
        <v>44578</v>
      </c>
      <c r="C130" s="5">
        <f t="shared" si="8"/>
        <v>0.4285714285714296</v>
      </c>
      <c r="D130" s="5">
        <f t="shared" si="11"/>
        <v>2.4300595238095233</v>
      </c>
      <c r="E130" s="10">
        <f t="shared" si="12"/>
        <v>0.85052083333333328</v>
      </c>
    </row>
    <row r="131" spans="1:5" x14ac:dyDescent="0.2">
      <c r="A131">
        <v>53</v>
      </c>
      <c r="B131" s="4">
        <f t="shared" si="7"/>
        <v>44579</v>
      </c>
      <c r="C131" s="5">
        <f t="shared" si="8"/>
        <v>0.38095238095238199</v>
      </c>
      <c r="D131" s="5">
        <f t="shared" si="11"/>
        <v>2.4300595238095233</v>
      </c>
      <c r="E131" s="10">
        <f t="shared" si="12"/>
        <v>0.85052083333333328</v>
      </c>
    </row>
    <row r="132" spans="1:5" x14ac:dyDescent="0.2">
      <c r="A132">
        <v>54</v>
      </c>
      <c r="B132" s="4">
        <f t="shared" si="7"/>
        <v>44580</v>
      </c>
      <c r="C132" s="5">
        <f t="shared" si="8"/>
        <v>0.33333333333333437</v>
      </c>
      <c r="D132" s="5">
        <f t="shared" si="11"/>
        <v>2.4300595238095233</v>
      </c>
      <c r="E132" s="10">
        <f t="shared" si="12"/>
        <v>0.85052083333333328</v>
      </c>
    </row>
    <row r="133" spans="1:5" x14ac:dyDescent="0.2">
      <c r="A133">
        <v>55</v>
      </c>
      <c r="B133" s="4">
        <f t="shared" si="7"/>
        <v>44581</v>
      </c>
      <c r="C133" s="5">
        <f t="shared" si="8"/>
        <v>0.28571428571428675</v>
      </c>
      <c r="D133" s="5">
        <f t="shared" si="11"/>
        <v>2.4300595238095233</v>
      </c>
      <c r="E133" s="10">
        <f t="shared" si="12"/>
        <v>0.85052083333333328</v>
      </c>
    </row>
    <row r="134" spans="1:5" x14ac:dyDescent="0.2">
      <c r="A134">
        <v>56</v>
      </c>
      <c r="B134" s="4">
        <f t="shared" si="7"/>
        <v>44582</v>
      </c>
      <c r="C134" s="5">
        <f t="shared" si="8"/>
        <v>0.23809523809523914</v>
      </c>
      <c r="D134" s="5">
        <f t="shared" si="11"/>
        <v>2.4300595238095233</v>
      </c>
      <c r="E134" s="10">
        <f t="shared" si="12"/>
        <v>0.85052083333333328</v>
      </c>
    </row>
    <row r="135" spans="1:5" x14ac:dyDescent="0.2">
      <c r="A135">
        <v>57</v>
      </c>
      <c r="B135" s="4">
        <f t="shared" si="7"/>
        <v>44583</v>
      </c>
      <c r="C135" s="5">
        <f t="shared" si="8"/>
        <v>0.19047619047619152</v>
      </c>
      <c r="D135" s="5">
        <f t="shared" si="11"/>
        <v>2.4300595238095233</v>
      </c>
      <c r="E135" s="10">
        <f t="shared" si="12"/>
        <v>0.85052083333333328</v>
      </c>
    </row>
    <row r="136" spans="1:5" x14ac:dyDescent="0.2">
      <c r="A136">
        <v>58</v>
      </c>
      <c r="B136" s="4">
        <f t="shared" si="7"/>
        <v>44584</v>
      </c>
      <c r="C136" s="5">
        <f t="shared" si="8"/>
        <v>0.1428571428571439</v>
      </c>
      <c r="D136" s="5">
        <f t="shared" si="11"/>
        <v>2.4300595238095233</v>
      </c>
      <c r="E136" s="10">
        <f t="shared" si="12"/>
        <v>0.85052083333333328</v>
      </c>
    </row>
    <row r="137" spans="1:5" x14ac:dyDescent="0.2">
      <c r="A137">
        <v>59</v>
      </c>
      <c r="B137" s="4">
        <f t="shared" si="7"/>
        <v>44585</v>
      </c>
      <c r="C137" s="5">
        <f t="shared" si="8"/>
        <v>9.5238095238096288E-2</v>
      </c>
      <c r="D137" s="5">
        <f>D136-([1]Commun!$C$23+[1]Constantin!$C$28)</f>
        <v>2.2217261904761898</v>
      </c>
      <c r="E137" s="10">
        <f t="shared" si="12"/>
        <v>0.77760416666666654</v>
      </c>
    </row>
    <row r="138" spans="1:5" x14ac:dyDescent="0.2">
      <c r="A138">
        <v>60</v>
      </c>
      <c r="B138" s="4">
        <f t="shared" si="7"/>
        <v>44586</v>
      </c>
      <c r="C138" s="5">
        <f t="shared" si="8"/>
        <v>4.7619047619048671E-2</v>
      </c>
      <c r="D138" s="5">
        <f t="shared" si="11"/>
        <v>2.2217261904761898</v>
      </c>
      <c r="E138" s="10">
        <f t="shared" si="12"/>
        <v>0.77760416666666654</v>
      </c>
    </row>
    <row r="139" spans="1:5" x14ac:dyDescent="0.2">
      <c r="A139" s="17"/>
      <c r="B139" s="17"/>
      <c r="C139" s="17"/>
      <c r="D139" s="17"/>
      <c r="E139" s="18"/>
    </row>
    <row r="140" spans="1:5" x14ac:dyDescent="0.2">
      <c r="A140" s="17"/>
      <c r="B140" s="17"/>
      <c r="C140" s="17"/>
      <c r="D140" s="17"/>
      <c r="E140" s="18"/>
    </row>
    <row r="141" spans="1:5" x14ac:dyDescent="0.2">
      <c r="A141" s="17"/>
      <c r="B141" s="17"/>
      <c r="C141" s="17"/>
      <c r="D141" s="17"/>
      <c r="E141" s="18"/>
    </row>
    <row r="142" spans="1:5" ht="26" x14ac:dyDescent="0.2">
      <c r="A142" s="17"/>
      <c r="B142" s="16" t="s">
        <v>6</v>
      </c>
      <c r="C142" s="16"/>
      <c r="D142" s="16"/>
      <c r="E142" s="16"/>
    </row>
    <row r="143" spans="1:5" x14ac:dyDescent="0.2">
      <c r="A143" s="17">
        <v>1</v>
      </c>
      <c r="B143" s="4">
        <f>B138+1</f>
        <v>44587</v>
      </c>
      <c r="C143" s="5">
        <f>($F$1/7)*A169</f>
        <v>1.2857142857142856</v>
      </c>
      <c r="D143" s="5">
        <f>C143</f>
        <v>1.2857142857142856</v>
      </c>
      <c r="E143" s="10">
        <f>D143/$C$143</f>
        <v>1</v>
      </c>
    </row>
    <row r="144" spans="1:5" x14ac:dyDescent="0.2">
      <c r="A144" s="17">
        <v>2</v>
      </c>
      <c r="B144" s="4">
        <f>B143+1</f>
        <v>44588</v>
      </c>
      <c r="C144" s="5">
        <f>C143-(($F$1/7))</f>
        <v>1.2380952380952379</v>
      </c>
      <c r="D144" s="5">
        <f>D143</f>
        <v>1.2857142857142856</v>
      </c>
      <c r="E144" s="10">
        <f t="shared" ref="E144:E169" si="13">D144/$C$143</f>
        <v>1</v>
      </c>
    </row>
    <row r="145" spans="1:5" x14ac:dyDescent="0.2">
      <c r="A145" s="17">
        <v>3</v>
      </c>
      <c r="B145" s="4">
        <f t="shared" ref="B145:B169" si="14">B144+1</f>
        <v>44589</v>
      </c>
      <c r="C145" s="5">
        <f t="shared" ref="C145:C169" si="15">C144-(($F$1/7))</f>
        <v>1.1904761904761902</v>
      </c>
      <c r="D145" s="5">
        <f t="shared" ref="D145:D169" si="16">D144</f>
        <v>1.2857142857142856</v>
      </c>
      <c r="E145" s="10">
        <f t="shared" si="13"/>
        <v>1</v>
      </c>
    </row>
    <row r="146" spans="1:5" x14ac:dyDescent="0.2">
      <c r="A146" s="17">
        <v>4</v>
      </c>
      <c r="B146" s="4">
        <f t="shared" si="14"/>
        <v>44590</v>
      </c>
      <c r="C146" s="5">
        <f t="shared" si="15"/>
        <v>1.1428571428571426</v>
      </c>
      <c r="D146" s="5">
        <f t="shared" si="16"/>
        <v>1.2857142857142856</v>
      </c>
      <c r="E146" s="10">
        <f t="shared" si="13"/>
        <v>1</v>
      </c>
    </row>
    <row r="147" spans="1:5" x14ac:dyDescent="0.2">
      <c r="A147" s="17">
        <v>5</v>
      </c>
      <c r="B147" s="4">
        <f t="shared" si="14"/>
        <v>44591</v>
      </c>
      <c r="C147" s="5">
        <f t="shared" si="15"/>
        <v>1.0952380952380949</v>
      </c>
      <c r="D147" s="5">
        <f t="shared" si="16"/>
        <v>1.2857142857142856</v>
      </c>
      <c r="E147" s="10">
        <f t="shared" si="13"/>
        <v>1</v>
      </c>
    </row>
    <row r="148" spans="1:5" x14ac:dyDescent="0.2">
      <c r="A148" s="17">
        <v>6</v>
      </c>
      <c r="B148" s="4">
        <f t="shared" si="14"/>
        <v>44592</v>
      </c>
      <c r="C148" s="5">
        <f t="shared" si="15"/>
        <v>1.0476190476190472</v>
      </c>
      <c r="D148" s="5">
        <f t="shared" si="16"/>
        <v>1.2857142857142856</v>
      </c>
      <c r="E148" s="10">
        <f t="shared" si="13"/>
        <v>1</v>
      </c>
    </row>
    <row r="149" spans="1:5" x14ac:dyDescent="0.2">
      <c r="A149" s="17">
        <v>7</v>
      </c>
      <c r="B149" s="4">
        <f t="shared" si="14"/>
        <v>44593</v>
      </c>
      <c r="C149" s="5">
        <f t="shared" si="15"/>
        <v>0.99999999999999956</v>
      </c>
      <c r="D149" s="5">
        <f t="shared" si="16"/>
        <v>1.2857142857142856</v>
      </c>
      <c r="E149" s="10">
        <f t="shared" si="13"/>
        <v>1</v>
      </c>
    </row>
    <row r="150" spans="1:5" x14ac:dyDescent="0.2">
      <c r="A150" s="17">
        <v>8</v>
      </c>
      <c r="B150" s="4">
        <f t="shared" si="14"/>
        <v>44594</v>
      </c>
      <c r="C150" s="5">
        <f t="shared" si="15"/>
        <v>0.95238095238095188</v>
      </c>
      <c r="D150" s="5">
        <f t="shared" si="16"/>
        <v>1.2857142857142856</v>
      </c>
      <c r="E150" s="10">
        <f t="shared" si="13"/>
        <v>1</v>
      </c>
    </row>
    <row r="151" spans="1:5" x14ac:dyDescent="0.2">
      <c r="A151" s="17">
        <v>9</v>
      </c>
      <c r="B151" s="4">
        <f t="shared" si="14"/>
        <v>44595</v>
      </c>
      <c r="C151" s="5">
        <f t="shared" si="15"/>
        <v>0.90476190476190421</v>
      </c>
      <c r="D151" s="5">
        <f t="shared" si="16"/>
        <v>1.2857142857142856</v>
      </c>
      <c r="E151" s="10">
        <f t="shared" si="13"/>
        <v>1</v>
      </c>
    </row>
    <row r="152" spans="1:5" x14ac:dyDescent="0.2">
      <c r="A152" s="17">
        <v>10</v>
      </c>
      <c r="B152" s="4">
        <f t="shared" si="14"/>
        <v>44596</v>
      </c>
      <c r="C152" s="5">
        <f t="shared" si="15"/>
        <v>0.85714285714285654</v>
      </c>
      <c r="D152" s="5">
        <f t="shared" si="16"/>
        <v>1.2857142857142856</v>
      </c>
      <c r="E152" s="10">
        <f t="shared" si="13"/>
        <v>1</v>
      </c>
    </row>
    <row r="153" spans="1:5" x14ac:dyDescent="0.2">
      <c r="A153" s="17">
        <v>11</v>
      </c>
      <c r="B153" s="4">
        <f t="shared" si="14"/>
        <v>44597</v>
      </c>
      <c r="C153" s="5">
        <f t="shared" si="15"/>
        <v>0.80952380952380887</v>
      </c>
      <c r="D153" s="5">
        <f t="shared" si="16"/>
        <v>1.2857142857142856</v>
      </c>
      <c r="E153" s="10">
        <f t="shared" si="13"/>
        <v>1</v>
      </c>
    </row>
    <row r="154" spans="1:5" x14ac:dyDescent="0.2">
      <c r="A154" s="17">
        <v>12</v>
      </c>
      <c r="B154" s="4">
        <f t="shared" si="14"/>
        <v>44598</v>
      </c>
      <c r="C154" s="5">
        <f t="shared" si="15"/>
        <v>0.7619047619047612</v>
      </c>
      <c r="D154" s="5">
        <f t="shared" si="16"/>
        <v>1.2857142857142856</v>
      </c>
      <c r="E154" s="10">
        <f t="shared" si="13"/>
        <v>1</v>
      </c>
    </row>
    <row r="155" spans="1:5" x14ac:dyDescent="0.2">
      <c r="A155" s="17">
        <v>13</v>
      </c>
      <c r="B155" s="4">
        <f t="shared" si="14"/>
        <v>44599</v>
      </c>
      <c r="C155" s="5">
        <f t="shared" si="15"/>
        <v>0.71428571428571352</v>
      </c>
      <c r="D155" s="5">
        <f t="shared" si="16"/>
        <v>1.2857142857142856</v>
      </c>
      <c r="E155" s="10">
        <f t="shared" si="13"/>
        <v>1</v>
      </c>
    </row>
    <row r="156" spans="1:5" x14ac:dyDescent="0.2">
      <c r="A156" s="17">
        <v>14</v>
      </c>
      <c r="B156" s="4">
        <f t="shared" si="14"/>
        <v>44600</v>
      </c>
      <c r="C156" s="5">
        <f t="shared" si="15"/>
        <v>0.66666666666666585</v>
      </c>
      <c r="D156" s="5">
        <f t="shared" si="16"/>
        <v>1.2857142857142856</v>
      </c>
      <c r="E156" s="10">
        <f t="shared" si="13"/>
        <v>1</v>
      </c>
    </row>
    <row r="157" spans="1:5" x14ac:dyDescent="0.2">
      <c r="A157" s="17">
        <v>15</v>
      </c>
      <c r="B157" s="4">
        <f t="shared" si="14"/>
        <v>44601</v>
      </c>
      <c r="C157" s="5">
        <f t="shared" si="15"/>
        <v>0.61904761904761818</v>
      </c>
      <c r="D157" s="5">
        <f t="shared" si="16"/>
        <v>1.2857142857142856</v>
      </c>
      <c r="E157" s="10">
        <f t="shared" si="13"/>
        <v>1</v>
      </c>
    </row>
    <row r="158" spans="1:5" x14ac:dyDescent="0.2">
      <c r="A158" s="17">
        <v>16</v>
      </c>
      <c r="B158" s="4">
        <f t="shared" si="14"/>
        <v>44602</v>
      </c>
      <c r="C158" s="5">
        <f t="shared" si="15"/>
        <v>0.57142857142857051</v>
      </c>
      <c r="D158" s="5">
        <f t="shared" si="16"/>
        <v>1.2857142857142856</v>
      </c>
      <c r="E158" s="10">
        <f t="shared" si="13"/>
        <v>1</v>
      </c>
    </row>
    <row r="159" spans="1:5" x14ac:dyDescent="0.2">
      <c r="A159" s="17">
        <v>17</v>
      </c>
      <c r="B159" s="4">
        <f t="shared" si="14"/>
        <v>44603</v>
      </c>
      <c r="C159" s="5">
        <f t="shared" si="15"/>
        <v>0.52380952380952284</v>
      </c>
      <c r="D159" s="5">
        <f t="shared" si="16"/>
        <v>1.2857142857142856</v>
      </c>
      <c r="E159" s="10">
        <f t="shared" si="13"/>
        <v>1</v>
      </c>
    </row>
    <row r="160" spans="1:5" x14ac:dyDescent="0.2">
      <c r="A160" s="17">
        <v>18</v>
      </c>
      <c r="B160" s="4">
        <f t="shared" si="14"/>
        <v>44604</v>
      </c>
      <c r="C160" s="5">
        <f t="shared" si="15"/>
        <v>0.47619047619047522</v>
      </c>
      <c r="D160" s="5">
        <f t="shared" si="16"/>
        <v>1.2857142857142856</v>
      </c>
      <c r="E160" s="10">
        <f t="shared" si="13"/>
        <v>1</v>
      </c>
    </row>
    <row r="161" spans="1:5" x14ac:dyDescent="0.2">
      <c r="A161" s="17">
        <v>19</v>
      </c>
      <c r="B161" s="4">
        <f t="shared" si="14"/>
        <v>44605</v>
      </c>
      <c r="C161" s="5">
        <f t="shared" si="15"/>
        <v>0.4285714285714276</v>
      </c>
      <c r="D161" s="5">
        <f t="shared" si="16"/>
        <v>1.2857142857142856</v>
      </c>
      <c r="E161" s="10">
        <f t="shared" si="13"/>
        <v>1</v>
      </c>
    </row>
    <row r="162" spans="1:5" x14ac:dyDescent="0.2">
      <c r="A162" s="17">
        <v>20</v>
      </c>
      <c r="B162" s="4">
        <f t="shared" si="14"/>
        <v>44606</v>
      </c>
      <c r="C162" s="5">
        <f t="shared" si="15"/>
        <v>0.38095238095237999</v>
      </c>
      <c r="D162" s="5">
        <f t="shared" si="16"/>
        <v>1.2857142857142856</v>
      </c>
      <c r="E162" s="10">
        <f t="shared" si="13"/>
        <v>1</v>
      </c>
    </row>
    <row r="163" spans="1:5" x14ac:dyDescent="0.2">
      <c r="A163" s="17">
        <v>21</v>
      </c>
      <c r="B163" s="11">
        <f t="shared" si="14"/>
        <v>44607</v>
      </c>
      <c r="C163" s="5">
        <f t="shared" si="15"/>
        <v>0.33333333333333237</v>
      </c>
      <c r="D163" s="5">
        <f t="shared" si="16"/>
        <v>1.2857142857142856</v>
      </c>
      <c r="E163" s="10">
        <f t="shared" si="13"/>
        <v>1</v>
      </c>
    </row>
    <row r="164" spans="1:5" x14ac:dyDescent="0.2">
      <c r="A164" s="17">
        <v>22</v>
      </c>
      <c r="B164" s="4">
        <f t="shared" si="14"/>
        <v>44608</v>
      </c>
      <c r="C164" s="5">
        <f t="shared" si="15"/>
        <v>0.28571428571428475</v>
      </c>
      <c r="D164" s="5">
        <f t="shared" si="16"/>
        <v>1.2857142857142856</v>
      </c>
      <c r="E164" s="10">
        <f t="shared" si="13"/>
        <v>1</v>
      </c>
    </row>
    <row r="165" spans="1:5" x14ac:dyDescent="0.2">
      <c r="A165" s="17">
        <v>23</v>
      </c>
      <c r="B165" s="4">
        <f t="shared" si="14"/>
        <v>44609</v>
      </c>
      <c r="C165" s="5">
        <f t="shared" si="15"/>
        <v>0.23809523809523714</v>
      </c>
      <c r="D165" s="5">
        <f t="shared" si="16"/>
        <v>1.2857142857142856</v>
      </c>
      <c r="E165" s="10">
        <f t="shared" si="13"/>
        <v>1</v>
      </c>
    </row>
    <row r="166" spans="1:5" x14ac:dyDescent="0.2">
      <c r="A166" s="17">
        <v>24</v>
      </c>
      <c r="B166" s="4">
        <f t="shared" si="14"/>
        <v>44610</v>
      </c>
      <c r="C166" s="5">
        <f t="shared" si="15"/>
        <v>0.19047619047618952</v>
      </c>
      <c r="D166" s="5">
        <f t="shared" si="16"/>
        <v>1.2857142857142856</v>
      </c>
      <c r="E166" s="10">
        <f t="shared" si="13"/>
        <v>1</v>
      </c>
    </row>
    <row r="167" spans="1:5" x14ac:dyDescent="0.2">
      <c r="A167" s="17">
        <v>25</v>
      </c>
      <c r="B167" s="4">
        <f t="shared" si="14"/>
        <v>44611</v>
      </c>
      <c r="C167" s="5">
        <f t="shared" si="15"/>
        <v>0.14285714285714191</v>
      </c>
      <c r="D167" s="5">
        <f t="shared" si="16"/>
        <v>1.2857142857142856</v>
      </c>
      <c r="E167" s="10">
        <f t="shared" si="13"/>
        <v>1</v>
      </c>
    </row>
    <row r="168" spans="1:5" x14ac:dyDescent="0.2">
      <c r="A168" s="17">
        <v>26</v>
      </c>
      <c r="B168" s="4">
        <f t="shared" si="14"/>
        <v>44612</v>
      </c>
      <c r="C168" s="5">
        <f t="shared" si="15"/>
        <v>9.5238095238094289E-2</v>
      </c>
      <c r="D168" s="5">
        <f t="shared" si="16"/>
        <v>1.2857142857142856</v>
      </c>
      <c r="E168" s="10">
        <f t="shared" si="13"/>
        <v>1</v>
      </c>
    </row>
    <row r="169" spans="1:5" x14ac:dyDescent="0.2">
      <c r="A169" s="17">
        <v>27</v>
      </c>
      <c r="B169" s="4">
        <f t="shared" si="14"/>
        <v>44613</v>
      </c>
      <c r="C169" s="5">
        <f t="shared" si="15"/>
        <v>4.7619047619046673E-2</v>
      </c>
      <c r="D169" s="5">
        <f t="shared" si="16"/>
        <v>1.2857142857142856</v>
      </c>
      <c r="E169" s="10">
        <f t="shared" si="13"/>
        <v>1</v>
      </c>
    </row>
  </sheetData>
  <mergeCells count="4">
    <mergeCell ref="B36:E36"/>
    <mergeCell ref="B2:E2"/>
    <mergeCell ref="B78:E78"/>
    <mergeCell ref="B142:E142"/>
  </mergeCells>
  <conditionalFormatting sqref="B78:E138">
    <cfRule type="timePeriod" dxfId="4" priority="2" timePeriod="today">
      <formula>FLOOR(B78,1)=TODAY()</formula>
    </cfRule>
  </conditionalFormatting>
  <conditionalFormatting sqref="B143:E169">
    <cfRule type="timePeriod" dxfId="0" priority="1" timePeriod="today">
      <formula>FLOOR(B143,1)=TODAY()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Commun</vt:lpstr>
      <vt:lpstr>Angela</vt:lpstr>
      <vt:lpstr>Aurelie</vt:lpstr>
      <vt:lpstr>Coralie</vt:lpstr>
      <vt:lpstr>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2022-01-24T23:39:43Z</dcterms:modified>
</cp:coreProperties>
</file>