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88B90E64-38CC-C441-B70C-6290F2BC56F2}"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1" l="1"/>
  <c r="H32" i="11"/>
  <c r="H65" i="11"/>
  <c r="H64" i="11"/>
  <c r="H63" i="11"/>
  <c r="H62" i="11"/>
  <c r="H61" i="11"/>
  <c r="H60" i="11"/>
  <c r="H59" i="11"/>
  <c r="H58" i="11"/>
  <c r="H57" i="11"/>
  <c r="H56" i="11"/>
  <c r="H55" i="11"/>
  <c r="H54" i="11"/>
  <c r="H53" i="11"/>
  <c r="H52" i="11"/>
  <c r="H51" i="11"/>
  <c r="H50" i="11"/>
  <c r="H49" i="11"/>
  <c r="H48" i="11"/>
  <c r="H47" i="11"/>
  <c r="H46" i="11"/>
  <c r="H45" i="11"/>
  <c r="H43" i="11"/>
  <c r="H42" i="11"/>
  <c r="H41" i="11"/>
  <c r="H40" i="11"/>
  <c r="H39" i="11"/>
  <c r="H38" i="11"/>
  <c r="H37" i="11"/>
  <c r="H36" i="11"/>
  <c r="H35" i="11"/>
  <c r="H34" i="11"/>
  <c r="H31" i="11"/>
  <c r="H30" i="11"/>
  <c r="H29" i="11"/>
  <c r="H21" i="11"/>
  <c r="F14" i="11"/>
  <c r="H18" i="11" l="1"/>
  <c r="I6" i="11"/>
  <c r="I7" i="11" s="1"/>
  <c r="H66"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<sst xmlns="http://schemas.openxmlformats.org/spreadsheetml/2006/main" count="115" uniqueCount="79">
  <si>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</si>
  <si>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</si>
  <si>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</si>
  <si>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</si>
  <si>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</si>
  <si>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</si>
  <si>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</si>
  <si>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</si>
  <si>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</si>
  <si>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</si>
  <si>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</si>
  <si>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</si>
  <si>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</si>
  <si>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</si>
  <si>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</si>
  <si>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</si>
  <si>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</si>
  <si>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</si>
  <si>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</si>
  <si>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</si>
  <si>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</si>
  <si>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</si>
  <si>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</si>
  <si>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</si>
  <si>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</si>
  <si>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</si>
  <si>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</si>
  <si>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</si>
  <si>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</si>
  <si>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</si>
  <si>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</si>
  <si>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</si>
  <si>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</si>
  <si>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</si>
  <si>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</si>
  <si>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</si>
  <si>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</si>
  <si>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</si>
  <si>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</si>
  <si>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</si>
  <si>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</si>
  <si>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</si>
  <si>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</si>
  <si>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</si>
  <si>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</si>
  <si>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</si>
  <si>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</si>
  <si>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</si>
  <si>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</si>
  <si>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</si>
  <si>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</si>
  <si>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</si>
  <si>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</si>
  <si>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</si>
  <si>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PV réunion Point de contrôle (A2.1)</t>
  </si>
  <si>
    <t>Révision des points abordés en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</si>
  <si>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</si>
  <si>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</si>
  <si>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</si>
  <si>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</si>
  <si>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</si>
  <si>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</si>
  <si>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</si>
  <si>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</si>
  <si>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</si>
  <si>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</si>
  <si>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</si>
  <si>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</si>
  <si>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</si>
  <si>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</si>
  <si>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</si>
  <si>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</si>
  <si>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Phase : Point de contrôle (A3.1) (Réunion 1) - Sprint 3</t>
  </si>
  <si>
    <t>Phase : Point de contrôle (A3.2) (Réunion 2) - Sprint 3</t>
  </si>
  <si>
    <t>Phase : A4 (Réunion 3) - Sprint 4</t>
  </si>
  <si>
    <t>Phase : A5 (Réunion 4) - Sprint 5</t>
  </si>
  <si>
    <t>Phase : Finale - Sprint 5</t>
  </si>
  <si>
    <t>Document qualité</t>
  </si>
  <si>
    <t>Recherche sur la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</si>
</sst>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9"/>
  <sheetViews>
    <sheetView showGridLines="0" tabSelected="1" showRuler="0" zoomScale="106" zoomScaleNormal="100" zoomScalePageLayoutView="70" workbookViewId="0">
      <pane ySplit="7" topLeftCell="A34" activePane="bottomLeft" state="frozen"/>
      <selection pane="bottomLeft" activeCell="D34" sqref="D34"/>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7" t="s">
        <v>36</v>
      </c>
      <c r="C2" s="1"/>
      <c r="D2" s="2"/>
      <c r="E2" s="4"/>
      <c r="F2" s="19"/>
      <c r="H2" s="2"/>
      <c r="I2" s="10"/>
    </row>
    <row r="3" spans="1:64" ht="30" customHeight="1" x14ac:dyDescent="0.3">
      <c r="A3" s="21"/>
      <c r="B3" s="47"/>
      <c r="C3" s="1"/>
      <c r="D3" s="2"/>
      <c r="E3" s="4"/>
      <c r="F3" s="19"/>
      <c r="H3" s="2"/>
      <c r="I3" s="10"/>
    </row>
    <row r="4" spans="1:64" ht="14.5" customHeight="1" x14ac:dyDescent="0.2">
      <c r="A4" s="20" t="s">
        <v>1</v>
      </c>
      <c r="B4" s="47"/>
      <c r="C4" s="41" t="s">
        <v>12</v>
      </c>
      <c r="D4" s="42"/>
      <c r="E4" s="48">
        <v>44459</v>
      </c>
      <c r="F4" s="48"/>
    </row>
    <row r="5" spans="1:64" ht="30" customHeight="1" x14ac:dyDescent="0.2">
      <c r="A5" s="21" t="s">
        <v>2</v>
      </c>
      <c r="C5" s="41" t="s">
        <v>13</v>
      </c>
      <c r="D5" s="42"/>
      <c r="E5" s="36">
        <v>2</v>
      </c>
      <c r="I5" s="44">
        <f>I6</f>
        <v>44466</v>
      </c>
      <c r="J5" s="45"/>
      <c r="K5" s="45"/>
      <c r="L5" s="45"/>
      <c r="M5" s="45"/>
      <c r="N5" s="45"/>
      <c r="O5" s="46"/>
      <c r="P5" s="44">
        <f>P6</f>
        <v>44473</v>
      </c>
      <c r="Q5" s="45"/>
      <c r="R5" s="45"/>
      <c r="S5" s="45"/>
      <c r="T5" s="45"/>
      <c r="U5" s="45"/>
      <c r="V5" s="46"/>
      <c r="W5" s="44">
        <f>W6</f>
        <v>44480</v>
      </c>
      <c r="X5" s="45"/>
      <c r="Y5" s="45"/>
      <c r="Z5" s="45"/>
      <c r="AA5" s="45"/>
      <c r="AB5" s="45"/>
      <c r="AC5" s="46"/>
      <c r="AD5" s="44">
        <f>AD6</f>
        <v>44487</v>
      </c>
      <c r="AE5" s="45"/>
      <c r="AF5" s="45"/>
      <c r="AG5" s="45"/>
      <c r="AH5" s="45"/>
      <c r="AI5" s="45"/>
      <c r="AJ5" s="46"/>
      <c r="AK5" s="44">
        <f>AK6</f>
        <v>44494</v>
      </c>
      <c r="AL5" s="45"/>
      <c r="AM5" s="45"/>
      <c r="AN5" s="45"/>
      <c r="AO5" s="45"/>
      <c r="AP5" s="45"/>
      <c r="AQ5" s="46"/>
      <c r="AR5" s="44">
        <f>AR6</f>
        <v>44501</v>
      </c>
      <c r="AS5" s="45"/>
      <c r="AT5" s="45"/>
      <c r="AU5" s="45"/>
      <c r="AV5" s="45"/>
      <c r="AW5" s="45"/>
      <c r="AX5" s="46"/>
      <c r="AY5" s="44">
        <f>AY6</f>
        <v>44508</v>
      </c>
      <c r="AZ5" s="45"/>
      <c r="BA5" s="45"/>
      <c r="BB5" s="45"/>
      <c r="BC5" s="45"/>
      <c r="BD5" s="45"/>
      <c r="BE5" s="46"/>
      <c r="BF5" s="44">
        <f>BF6</f>
        <v>44515</v>
      </c>
      <c r="BG5" s="45"/>
      <c r="BH5" s="45"/>
      <c r="BI5" s="45"/>
      <c r="BJ5" s="45"/>
      <c r="BK5" s="45"/>
      <c r="BL5" s="46"/>
    </row>
    <row r="6" spans="1:64" ht="15" customHeight="1" x14ac:dyDescent="0.2">
      <c r="A6" s="21" t="s">
        <v>3</v>
      </c>
      <c r="B6" s="43"/>
      <c r="C6" s="43"/>
      <c r="D6" s="43"/>
      <c r="E6" s="43"/>
      <c r="F6" s="43"/>
      <c r="G6" s="43"/>
      <c r="I6" s="31">
        <f>Début_Projet-WEEKDAY(Début_Projet,1)+2+7*(Semaine_Affichage-1)</f>
        <v>44466</v>
      </c>
      <c r="J6" s="32">
        <f>I6+1</f>
        <v>44467</v>
      </c>
      <c r="K6" s="32">
        <f t="shared" ref="K6:AX6" si="0">J6+1</f>
        <v>44468</v>
      </c>
      <c r="L6" s="32">
        <f t="shared" si="0"/>
        <v>44469</v>
      </c>
      <c r="M6" s="32">
        <f t="shared" si="0"/>
        <v>44470</v>
      </c>
      <c r="N6" s="32">
        <f t="shared" si="0"/>
        <v>44471</v>
      </c>
      <c r="O6" s="33">
        <f t="shared" si="0"/>
        <v>44472</v>
      </c>
      <c r="P6" s="31">
        <f>O6+1</f>
        <v>44473</v>
      </c>
      <c r="Q6" s="32">
        <f>P6+1</f>
        <v>44474</v>
      </c>
      <c r="R6" s="32">
        <f t="shared" si="0"/>
        <v>44475</v>
      </c>
      <c r="S6" s="32">
        <f t="shared" si="0"/>
        <v>44476</v>
      </c>
      <c r="T6" s="32">
        <f t="shared" si="0"/>
        <v>44477</v>
      </c>
      <c r="U6" s="32">
        <f t="shared" si="0"/>
        <v>44478</v>
      </c>
      <c r="V6" s="33">
        <f t="shared" si="0"/>
        <v>44479</v>
      </c>
      <c r="W6" s="31">
        <f>V6+1</f>
        <v>44480</v>
      </c>
      <c r="X6" s="32">
        <f>W6+1</f>
        <v>44481</v>
      </c>
      <c r="Y6" s="32">
        <f t="shared" si="0"/>
        <v>44482</v>
      </c>
      <c r="Z6" s="32">
        <f t="shared" si="0"/>
        <v>44483</v>
      </c>
      <c r="AA6" s="32">
        <f t="shared" si="0"/>
        <v>44484</v>
      </c>
      <c r="AB6" s="32">
        <f t="shared" si="0"/>
        <v>44485</v>
      </c>
      <c r="AC6" s="33">
        <f t="shared" si="0"/>
        <v>44486</v>
      </c>
      <c r="AD6" s="31">
        <f>AC6+1</f>
        <v>44487</v>
      </c>
      <c r="AE6" s="32">
        <f>AD6+1</f>
        <v>44488</v>
      </c>
      <c r="AF6" s="32">
        <f t="shared" si="0"/>
        <v>44489</v>
      </c>
      <c r="AG6" s="32">
        <f t="shared" si="0"/>
        <v>44490</v>
      </c>
      <c r="AH6" s="32">
        <f t="shared" si="0"/>
        <v>44491</v>
      </c>
      <c r="AI6" s="32">
        <f t="shared" si="0"/>
        <v>44492</v>
      </c>
      <c r="AJ6" s="33">
        <f t="shared" si="0"/>
        <v>44493</v>
      </c>
      <c r="AK6" s="31">
        <f>AJ6+1</f>
        <v>44494</v>
      </c>
      <c r="AL6" s="32">
        <f>AK6+1</f>
        <v>44495</v>
      </c>
      <c r="AM6" s="32">
        <f t="shared" si="0"/>
        <v>44496</v>
      </c>
      <c r="AN6" s="32">
        <f t="shared" si="0"/>
        <v>44497</v>
      </c>
      <c r="AO6" s="32">
        <f t="shared" si="0"/>
        <v>44498</v>
      </c>
      <c r="AP6" s="32">
        <f t="shared" si="0"/>
        <v>44499</v>
      </c>
      <c r="AQ6" s="33">
        <f t="shared" si="0"/>
        <v>44500</v>
      </c>
      <c r="AR6" s="31">
        <f>AQ6+1</f>
        <v>44501</v>
      </c>
      <c r="AS6" s="32">
        <f>AR6+1</f>
        <v>44502</v>
      </c>
      <c r="AT6" s="32">
        <f t="shared" si="0"/>
        <v>44503</v>
      </c>
      <c r="AU6" s="32">
        <f t="shared" si="0"/>
        <v>44504</v>
      </c>
      <c r="AV6" s="32">
        <f t="shared" si="0"/>
        <v>44505</v>
      </c>
      <c r="AW6" s="32">
        <f t="shared" si="0"/>
        <v>44506</v>
      </c>
      <c r="AX6" s="33">
        <f t="shared" si="0"/>
        <v>44507</v>
      </c>
      <c r="AY6" s="31">
        <f>AX6+1</f>
        <v>44508</v>
      </c>
      <c r="AZ6" s="32">
        <f>AY6+1</f>
        <v>44509</v>
      </c>
      <c r="BA6" s="32">
        <f t="shared" ref="BA6:BE6" si="1">AZ6+1</f>
        <v>44510</v>
      </c>
      <c r="BB6" s="32">
        <f t="shared" si="1"/>
        <v>44511</v>
      </c>
      <c r="BC6" s="32">
        <f t="shared" si="1"/>
        <v>44512</v>
      </c>
      <c r="BD6" s="32">
        <f t="shared" si="1"/>
        <v>44513</v>
      </c>
      <c r="BE6" s="33">
        <f t="shared" si="1"/>
        <v>44514</v>
      </c>
      <c r="BF6" s="31">
        <f>BE6+1</f>
        <v>44515</v>
      </c>
      <c r="BG6" s="32">
        <f>BF6+1</f>
        <v>44516</v>
      </c>
      <c r="BH6" s="32">
        <f t="shared" ref="BH6:BL6" si="2">BG6+1</f>
        <v>44517</v>
      </c>
      <c r="BI6" s="32">
        <f t="shared" si="2"/>
        <v>44518</v>
      </c>
      <c r="BJ6" s="32">
        <f t="shared" si="2"/>
        <v>44519</v>
      </c>
      <c r="BK6" s="32">
        <f t="shared" si="2"/>
        <v>44520</v>
      </c>
      <c r="BL6" s="33">
        <f t="shared" si="2"/>
        <v>44521</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66"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v>44459</v>
      </c>
      <c r="F10" s="34">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v>44467</v>
      </c>
      <c r="F11" s="34">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66</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v>44459</v>
      </c>
      <c r="F13" s="34">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v>44470</v>
      </c>
      <c r="F15" s="34">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68</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v>44470</v>
      </c>
      <c r="F17" s="34">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v>44471</v>
      </c>
      <c r="F18" s="34">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v>44478</v>
      </c>
      <c r="F19" s="34">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v>44477</v>
      </c>
      <c r="F20" s="34">
        <v>44485</v>
      </c>
      <c r="G20" s="13"/>
      <c r="H20" s="13">
        <f t="shared" si="5"/>
        <v>9</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v>44477</v>
      </c>
      <c r="F21" s="34">
        <v>44482</v>
      </c>
      <c r="G21" s="13"/>
      <c r="H21" s="13">
        <f t="shared" si="5"/>
        <v>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v>44488</v>
      </c>
      <c r="F22" s="34">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69</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v>44488</v>
      </c>
      <c r="F24" s="34">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v>44489</v>
      </c>
      <c r="F25" s="34">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v>44489</v>
      </c>
      <c r="F26" s="34">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v>44489</v>
      </c>
      <c r="F27" s="34">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v>44505</v>
      </c>
      <c r="F28" s="40">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70</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c r="D30" s="16">
        <v>1</v>
      </c>
      <c r="E30" s="34">
        <v>44505</v>
      </c>
      <c r="F30" s="34">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v>44505</v>
      </c>
      <c r="F31" s="34">
        <v>44508</v>
      </c>
      <c r="G31" s="13"/>
      <c r="H31" s="13">
        <f t="shared" si="5"/>
        <v>4</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67</v>
      </c>
      <c r="C32" s="25" t="s">
        <v>39</v>
      </c>
      <c r="D32" s="16">
        <v>0.6</v>
      </c>
      <c r="E32" s="34">
        <v>44508</v>
      </c>
      <c r="F32" s="34">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77</v>
      </c>
      <c r="C33" s="25" t="s">
        <v>35</v>
      </c>
      <c r="D33" s="16">
        <v>0.2</v>
      </c>
      <c r="E33" s="34">
        <v>44515</v>
      </c>
      <c r="F33" s="34">
        <v>44521</v>
      </c>
      <c r="G33" s="13"/>
      <c r="H33" s="13">
        <f t="shared" si="5"/>
        <v>7</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78</v>
      </c>
      <c r="C34" s="25" t="s">
        <v>37</v>
      </c>
      <c r="D34" s="16">
        <v>0</v>
      </c>
      <c r="E34" s="34">
        <v>44515</v>
      </c>
      <c r="F34" s="34">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53</v>
      </c>
      <c r="C35" s="25" t="s">
        <v>33</v>
      </c>
      <c r="D35" s="16">
        <v>0</v>
      </c>
      <c r="E35" s="34">
        <v>44526</v>
      </c>
      <c r="F35" s="34">
        <v>44526</v>
      </c>
      <c r="G35" s="13"/>
      <c r="H35" s="13">
        <f t="shared" si="5"/>
        <v>1</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t="s">
        <v>9</v>
      </c>
      <c r="B36" s="14" t="s">
        <v>71</v>
      </c>
      <c r="C36" s="24"/>
      <c r="D36" s="15"/>
      <c r="E36" s="29"/>
      <c r="F36" s="30"/>
      <c r="G36" s="13"/>
      <c r="H36" s="13" t="str">
        <f t="shared" si="5"/>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c r="B37" s="27" t="s">
        <v>54</v>
      </c>
      <c r="C37" s="25"/>
      <c r="D37" s="16">
        <v>0</v>
      </c>
      <c r="E37" s="34"/>
      <c r="F37" s="34"/>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55</v>
      </c>
      <c r="C38" s="25" t="s">
        <v>33</v>
      </c>
      <c r="D38" s="16">
        <v>0</v>
      </c>
      <c r="E38" s="34"/>
      <c r="F38" s="34"/>
      <c r="G38" s="13"/>
      <c r="H38" s="13" t="str">
        <f t="shared" si="5"/>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c r="C39" s="25"/>
      <c r="D39" s="16"/>
      <c r="E39" s="34"/>
      <c r="F39" s="34"/>
      <c r="G39" s="13"/>
      <c r="H39" s="13" t="str">
        <f t="shared" si="5"/>
        <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37" t="s">
        <v>47</v>
      </c>
      <c r="C40" s="38" t="s">
        <v>33</v>
      </c>
      <c r="D40" s="39">
        <v>0</v>
      </c>
      <c r="E40" s="40">
        <v>44550</v>
      </c>
      <c r="F40" s="40">
        <v>44555</v>
      </c>
      <c r="G40" s="13"/>
      <c r="H40" s="13">
        <f t="shared" si="5"/>
        <v>6</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t="s">
        <v>9</v>
      </c>
      <c r="B41" s="14" t="s">
        <v>72</v>
      </c>
      <c r="C41" s="24"/>
      <c r="D41" s="15"/>
      <c r="E41" s="29"/>
      <c r="F41" s="30"/>
      <c r="G41" s="13"/>
      <c r="H41" s="13" t="str">
        <f t="shared" si="5"/>
        <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48</v>
      </c>
      <c r="C42" s="25"/>
      <c r="D42" s="16">
        <v>0</v>
      </c>
      <c r="E42" s="34"/>
      <c r="F42" s="34"/>
      <c r="G42" s="13"/>
      <c r="H42" s="13" t="str">
        <f t="shared" si="5"/>
        <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c r="B43" s="27" t="s">
        <v>49</v>
      </c>
      <c r="C43" s="25" t="s">
        <v>33</v>
      </c>
      <c r="D43" s="16">
        <v>0</v>
      </c>
      <c r="E43" s="34"/>
      <c r="F43" s="34"/>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c r="C44" s="25"/>
      <c r="D44" s="16"/>
      <c r="E44" s="34"/>
      <c r="F44" s="34"/>
      <c r="G44" s="13"/>
      <c r="H44" s="13"/>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50</v>
      </c>
      <c r="C45" s="25" t="s">
        <v>33</v>
      </c>
      <c r="D45" s="16">
        <v>0</v>
      </c>
      <c r="E45" s="34">
        <v>44613</v>
      </c>
      <c r="F45" s="34">
        <v>44625</v>
      </c>
      <c r="G45" s="13"/>
      <c r="H45" s="13">
        <f t="shared" si="5"/>
        <v>13</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t="s">
        <v>9</v>
      </c>
      <c r="B46" s="14" t="s">
        <v>73</v>
      </c>
      <c r="C46" s="24"/>
      <c r="D46" s="15"/>
      <c r="E46" s="29"/>
      <c r="F46" s="30"/>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27" t="s">
        <v>51</v>
      </c>
      <c r="C47" s="25"/>
      <c r="D47" s="16">
        <v>0</v>
      </c>
      <c r="E47" s="34"/>
      <c r="F47" s="34"/>
      <c r="G47" s="13"/>
      <c r="H47" s="13" t="str">
        <f t="shared" si="5"/>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27" t="s">
        <v>52</v>
      </c>
      <c r="C48" s="25" t="s">
        <v>33</v>
      </c>
      <c r="D48" s="16">
        <v>0</v>
      </c>
      <c r="E48" s="34"/>
      <c r="F48" s="34"/>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c r="C49" s="25"/>
      <c r="D49" s="16"/>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56</v>
      </c>
      <c r="C50" s="25" t="s">
        <v>33</v>
      </c>
      <c r="D50" s="16">
        <v>0</v>
      </c>
      <c r="E50" s="34">
        <v>44641</v>
      </c>
      <c r="F50" s="34">
        <v>44653</v>
      </c>
      <c r="G50" s="13"/>
      <c r="H50" s="13">
        <f t="shared" si="5"/>
        <v>13</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t="s">
        <v>9</v>
      </c>
      <c r="B51" s="14" t="s">
        <v>74</v>
      </c>
      <c r="C51" s="24"/>
      <c r="D51" s="15"/>
      <c r="E51" s="29"/>
      <c r="F51" s="30"/>
      <c r="G51" s="13"/>
      <c r="H51" s="13" t="str">
        <f t="shared" si="5"/>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57</v>
      </c>
      <c r="C52" s="25"/>
      <c r="D52" s="16">
        <v>0</v>
      </c>
      <c r="E52" s="34"/>
      <c r="F52" s="34"/>
      <c r="G52" s="13"/>
      <c r="H52" s="13" t="str">
        <f t="shared" si="5"/>
        <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58</v>
      </c>
      <c r="C53" s="25" t="s">
        <v>33</v>
      </c>
      <c r="D53" s="16">
        <v>0</v>
      </c>
      <c r="E53" s="34"/>
      <c r="F53" s="34"/>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c r="C54" s="25"/>
      <c r="D54" s="16"/>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37" t="s">
        <v>59</v>
      </c>
      <c r="C55" s="38" t="s">
        <v>33</v>
      </c>
      <c r="D55" s="39">
        <v>0</v>
      </c>
      <c r="E55" s="40">
        <v>44655</v>
      </c>
      <c r="F55" s="40">
        <v>44667</v>
      </c>
      <c r="G55" s="13"/>
      <c r="H55" s="13">
        <f t="shared" si="5"/>
        <v>13</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t="s">
        <v>9</v>
      </c>
      <c r="B56" s="14" t="s">
        <v>75</v>
      </c>
      <c r="C56" s="24"/>
      <c r="D56" s="15"/>
      <c r="E56" s="29"/>
      <c r="F56" s="30"/>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60</v>
      </c>
      <c r="C57" s="25"/>
      <c r="D57" s="16">
        <v>0</v>
      </c>
      <c r="E57" s="34"/>
      <c r="F57" s="34"/>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61</v>
      </c>
      <c r="C58" s="25" t="s">
        <v>33</v>
      </c>
      <c r="D58" s="16">
        <v>0</v>
      </c>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c r="C59" s="25"/>
      <c r="D59" s="16"/>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64</v>
      </c>
      <c r="C60" s="25" t="s">
        <v>33</v>
      </c>
      <c r="D60" s="16">
        <v>0</v>
      </c>
      <c r="E60" s="34">
        <v>44690</v>
      </c>
      <c r="F60" s="34">
        <v>44702</v>
      </c>
      <c r="G60" s="13"/>
      <c r="H60" s="13">
        <f t="shared" si="5"/>
        <v>13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t="s">
        <v>9</v>
      </c>
      <c r="B61" s="14" t="s">
        <v>76</v>
      </c>
      <c r="C61" s="24"/>
      <c r="D61" s="15"/>
      <c r="E61" s="29"/>
      <c r="F61" s="30"/>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27" t="s">
        <v>63</v>
      </c>
      <c r="C62" s="25"/>
      <c r="D62" s="16">
        <v>0</v>
      </c>
      <c r="E62" s="34"/>
      <c r="F62" s="34"/>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t="s">
        <v>62</v>
      </c>
      <c r="C63" s="25" t="s">
        <v>33</v>
      </c>
      <c r="D63" s="16">
        <v>0</v>
      </c>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c r="C64" s="25"/>
      <c r="D64" s="16"/>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37" t="s">
        <v>65</v>
      </c>
      <c r="C65" s="38" t="s">
        <v>33</v>
      </c>
      <c r="D65" s="39"/>
      <c r="E65" s="40">
        <v>44330</v>
      </c>
      <c r="F65" s="40">
        <v>44330</v>
      </c>
      <c r="G65" s="13"/>
      <c r="H65" s="13">
        <f t="shared" si="5"/>
        <v>1</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t="s">
        <v>10</v>
      </c>
      <c r="B66" s="28"/>
      <c r="C66" s="26"/>
      <c r="D66" s="12"/>
      <c r="E66" s="35"/>
      <c r="F66" s="35"/>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ht="30" customHeight="1" x14ac:dyDescent="0.2">
      <c r="G67" s="6"/>
    </row>
    <row r="68" spans="1:64" ht="30" customHeight="1" x14ac:dyDescent="0.2">
      <c r="C68" s="10"/>
      <c r="F68" s="22"/>
    </row>
    <row r="69" spans="1:64" ht="30" customHeight="1" x14ac:dyDescent="0.2">
      <c r="C69"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23:D28 D54 D66">
    <cfRule type="dataBar" priority="9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1:BL54 I66:BL66 I34:BL35">
    <cfRule type="expression" dxfId="41" priority="114">
      <formula>AND(TODAY()&gt;=I$6,TODAY()&lt;J$6)</formula>
    </cfRule>
  </conditionalFormatting>
  <conditionalFormatting sqref="I8:BL31 I51:BL54 I66:BL66 I34:BL35">
    <cfRule type="expression" dxfId="40" priority="108">
      <formula>AND(début_tâche&lt;=I$6,ROUNDDOWN((fin_tâche-début_tâche+1)*avancement_tâche,0)+début_tâche-1&gt;=I$6)</formula>
    </cfRule>
    <cfRule type="expression" dxfId="39" priority="109" stopIfTrue="1">
      <formula>AND(fin_tâche&gt;=I$6,début_tâche&lt;J$6)</formula>
    </cfRule>
  </conditionalFormatting>
  <conditionalFormatting sqref="D29:D31 D34">
    <cfRule type="dataBar" priority="78">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36 D39">
    <cfRule type="dataBar" priority="74">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36:BL39">
    <cfRule type="expression" dxfId="38" priority="77">
      <formula>AND(TODAY()&gt;=I$6,TODAY()&lt;J$6)</formula>
    </cfRule>
  </conditionalFormatting>
  <conditionalFormatting sqref="I36:BL39">
    <cfRule type="expression" dxfId="37" priority="75">
      <formula>AND(début_tâche&lt;=I$6,ROUNDDOWN((fin_tâche-début_tâche+1)*avancement_tâche,0)+début_tâche-1&gt;=I$6)</formula>
    </cfRule>
    <cfRule type="expression" dxfId="36" priority="76" stopIfTrue="1">
      <formula>AND(fin_tâche&gt;=I$6,début_tâche&lt;J$6)</formula>
    </cfRule>
  </conditionalFormatting>
  <conditionalFormatting sqref="D37:D38">
    <cfRule type="dataBar" priority="73">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5">
    <cfRule type="dataBar" priority="72">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0:BL40">
    <cfRule type="expression" dxfId="35" priority="71">
      <formula>AND(TODAY()&gt;=I$6,TODAY()&lt;J$6)</formula>
    </cfRule>
  </conditionalFormatting>
  <conditionalFormatting sqref="I40:BL40">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41">
    <cfRule type="dataBar" priority="65">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1:BL44">
    <cfRule type="expression" dxfId="32" priority="68">
      <formula>AND(TODAY()&gt;=I$6,TODAY()&lt;J$6)</formula>
    </cfRule>
  </conditionalFormatting>
  <conditionalFormatting sqref="I41:BL44">
    <cfRule type="expression" dxfId="31" priority="66">
      <formula>AND(début_tâche&lt;=I$6,ROUNDDOWN((fin_tâche-début_tâche+1)*avancement_tâche,0)+début_tâche-1&gt;=I$6)</formula>
    </cfRule>
    <cfRule type="expression" dxfId="30" priority="67" stopIfTrue="1">
      <formula>AND(fin_tâche&gt;=I$6,début_tâche&lt;J$6)</formula>
    </cfRule>
  </conditionalFormatting>
  <conditionalFormatting sqref="D42:D44">
    <cfRule type="dataBar" priority="64">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0">
    <cfRule type="dataBar" priority="63">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45:BL45">
    <cfRule type="expression" dxfId="29" priority="62">
      <formula>AND(TODAY()&gt;=I$6,TODAY()&lt;J$6)</formula>
    </cfRule>
  </conditionalFormatting>
  <conditionalFormatting sqref="I45:BL45">
    <cfRule type="expression" dxfId="28" priority="60">
      <formula>AND(début_tâche&lt;=I$6,ROUNDDOWN((fin_tâche-début_tâche+1)*avancement_tâche,0)+début_tâche-1&gt;=I$6)</formula>
    </cfRule>
    <cfRule type="expression" dxfId="27" priority="61" stopIfTrue="1">
      <formula>AND(fin_tâche&gt;=I$6,début_tâche&lt;J$6)</formula>
    </cfRule>
  </conditionalFormatting>
  <conditionalFormatting sqref="D46 D49">
    <cfRule type="dataBar" priority="56">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46:BL49">
    <cfRule type="expression" dxfId="26" priority="59">
      <formula>AND(TODAY()&gt;=I$6,TODAY()&lt;J$6)</formula>
    </cfRule>
  </conditionalFormatting>
  <conditionalFormatting sqref="I46:BL49">
    <cfRule type="expression" dxfId="25" priority="57">
      <formula>AND(début_tâche&lt;=I$6,ROUNDDOWN((fin_tâche-début_tâche+1)*avancement_tâche,0)+début_tâche-1&gt;=I$6)</formula>
    </cfRule>
    <cfRule type="expression" dxfId="24" priority="58" stopIfTrue="1">
      <formula>AND(fin_tâche&gt;=I$6,début_tâche&lt;J$6)</formula>
    </cfRule>
  </conditionalFormatting>
  <conditionalFormatting sqref="D47:D48">
    <cfRule type="dataBar" priority="55">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45">
    <cfRule type="dataBar" priority="54">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0:BL50">
    <cfRule type="expression" dxfId="23" priority="53">
      <formula>AND(TODAY()&gt;=I$6,TODAY()&lt;J$6)</formula>
    </cfRule>
  </conditionalFormatting>
  <conditionalFormatting sqref="I50:BL50">
    <cfRule type="expression" dxfId="22" priority="51">
      <formula>AND(début_tâche&lt;=I$6,ROUNDDOWN((fin_tâche-début_tâche+1)*avancement_tâche,0)+début_tâche-1&gt;=I$6)</formula>
    </cfRule>
    <cfRule type="expression" dxfId="21" priority="52" stopIfTrue="1">
      <formula>AND(fin_tâche&gt;=I$6,début_tâche&lt;J$6)</formula>
    </cfRule>
  </conditionalFormatting>
  <conditionalFormatting sqref="D51">
    <cfRule type="dataBar" priority="47">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2:D53">
    <cfRule type="dataBar" priority="46">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0">
    <cfRule type="dataBar" priority="45">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44">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43">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42">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41">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40">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39">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59">
    <cfRule type="dataBar" priority="35">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56:BL59">
    <cfRule type="expression" dxfId="20" priority="38">
      <formula>AND(TODAY()&gt;=I$6,TODAY()&lt;J$6)</formula>
    </cfRule>
  </conditionalFormatting>
  <conditionalFormatting sqref="I56:BL59">
    <cfRule type="expression" dxfId="19" priority="36">
      <formula>AND(début_tâche&lt;=I$6,ROUNDDOWN((fin_tâche-début_tâche+1)*avancement_tâche,0)+début_tâche-1&gt;=I$6)</formula>
    </cfRule>
    <cfRule type="expression" dxfId="18" priority="37" stopIfTrue="1">
      <formula>AND(fin_tâche&gt;=I$6,début_tâche&lt;J$6)</formula>
    </cfRule>
  </conditionalFormatting>
  <conditionalFormatting sqref="I55:BL55">
    <cfRule type="expression" dxfId="17" priority="34">
      <formula>AND(TODAY()&gt;=I$6,TODAY()&lt;J$6)</formula>
    </cfRule>
  </conditionalFormatting>
  <conditionalFormatting sqref="I55:BL55">
    <cfRule type="expression" dxfId="16" priority="32">
      <formula>AND(début_tâche&lt;=I$6,ROUNDDOWN((fin_tâche-début_tâche+1)*avancement_tâche,0)+début_tâche-1&gt;=I$6)</formula>
    </cfRule>
    <cfRule type="expression" dxfId="15" priority="33" stopIfTrue="1">
      <formula>AND(fin_tâche&gt;=I$6,début_tâche&lt;J$6)</formula>
    </cfRule>
  </conditionalFormatting>
  <conditionalFormatting sqref="D56">
    <cfRule type="dataBar" priority="31">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57:D58">
    <cfRule type="dataBar" priority="30">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55">
    <cfRule type="dataBar" priority="29">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64">
    <cfRule type="dataBar" priority="25">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1:BL64">
    <cfRule type="expression" dxfId="14" priority="28">
      <formula>AND(TODAY()&gt;=I$6,TODAY()&lt;J$6)</formula>
    </cfRule>
  </conditionalFormatting>
  <conditionalFormatting sqref="I61:BL64">
    <cfRule type="expression" dxfId="13" priority="26">
      <formula>AND(début_tâche&lt;=I$6,ROUNDDOWN((fin_tâche-début_tâche+1)*avancement_tâche,0)+début_tâche-1&gt;=I$6)</formula>
    </cfRule>
    <cfRule type="expression" dxfId="12" priority="27" stopIfTrue="1">
      <formula>AND(fin_tâche&gt;=I$6,début_tâche&lt;J$6)</formula>
    </cfRule>
  </conditionalFormatting>
  <conditionalFormatting sqref="I60:BL60">
    <cfRule type="expression" dxfId="11" priority="24">
      <formula>AND(TODAY()&gt;=I$6,TODAY()&lt;J$6)</formula>
    </cfRule>
  </conditionalFormatting>
  <conditionalFormatting sqref="I60:BL60">
    <cfRule type="expression" dxfId="10" priority="22">
      <formula>AND(début_tâche&lt;=I$6,ROUNDDOWN((fin_tâche-début_tâche+1)*avancement_tâche,0)+début_tâche-1&gt;=I$6)</formula>
    </cfRule>
    <cfRule type="expression" dxfId="9" priority="23" stopIfTrue="1">
      <formula>AND(fin_tâche&gt;=I$6,début_tâche&lt;J$6)</formula>
    </cfRule>
  </conditionalFormatting>
  <conditionalFormatting sqref="D61">
    <cfRule type="dataBar" priority="21">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2:D63">
    <cfRule type="dataBar" priority="20">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0">
    <cfRule type="dataBar" priority="19">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65:BL65">
    <cfRule type="expression" dxfId="8" priority="14">
      <formula>AND(TODAY()&gt;=I$6,TODAY()&lt;J$6)</formula>
    </cfRule>
  </conditionalFormatting>
  <conditionalFormatting sqref="I65:BL65">
    <cfRule type="expression" dxfId="7" priority="12">
      <formula>AND(début_tâche&lt;=I$6,ROUNDDOWN((fin_tâche-début_tâche+1)*avancement_tâche,0)+début_tâche-1&gt;=I$6)</formula>
    </cfRule>
    <cfRule type="expression" dxfId="6" priority="13" stopIfTrue="1">
      <formula>AND(fin_tâche&gt;=I$6,début_tâche&lt;J$6)</formula>
    </cfRule>
  </conditionalFormatting>
  <conditionalFormatting sqref="D65">
    <cfRule type="dataBar" priority="9">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5" priority="8">
      <formula>AND(TODAY()&gt;=I$6,TODAY()&lt;J$6)</formula>
    </cfRule>
  </conditionalFormatting>
  <conditionalFormatting sqref="I32:BL32">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2" priority="4">
      <formula>AND(TODAY()&gt;=I$6,TODAY()&lt;J$6)</formula>
    </cfRule>
  </conditionalFormatting>
  <conditionalFormatting sqref="I33:BL33">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{7CD6064B-B17C-3642-93C7-3FE042B15E7C}</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D54 D66</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D36 D39</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D42:D44</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D46 D49</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D47:D48</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D52:D53</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2021-11-15T16:43:25Z</dcterms:modified>
</cp:coreProperties>
</file>