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filterPrivacy="1" codeName="ThisWorkbook"/>
  <xr:revisionPtr revIDLastSave="0" documentId="13_ncr:1_{276C56EC-EADB-8E40-A8F7-C87458E54831}" xr6:coauthVersionLast="47" xr6:coauthVersionMax="47" xr10:uidLastSave="{00000000-0000-0000-0000-000000000000}"/>
  <bookViews>
    <workbookView xWindow="0" yWindow="500" windowWidth="28800" windowHeight="1584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2" l="1"/>
  <c r="E52" i="12"/>
  <c r="F51" i="12"/>
  <c r="E51" i="12"/>
  <c r="F50" i="12"/>
  <c r="E50" i="12"/>
  <c r="E14" i="12"/>
  <c r="E13" i="12"/>
  <c r="F10" i="12"/>
  <c r="H27" i="12"/>
  <c r="H74" i="12"/>
  <c r="H72" i="12"/>
  <c r="H71" i="12"/>
  <c r="H70" i="12"/>
  <c r="H69" i="12"/>
  <c r="H67" i="12"/>
  <c r="H66" i="12"/>
  <c r="H65" i="12"/>
  <c r="H64" i="12"/>
  <c r="H62" i="12"/>
  <c r="H61" i="12"/>
  <c r="H60" i="12"/>
  <c r="H59" i="12"/>
  <c r="H57" i="12"/>
  <c r="H56" i="12"/>
  <c r="H55" i="12"/>
  <c r="H54" i="12"/>
  <c r="H47" i="12"/>
  <c r="H41" i="12"/>
  <c r="H35" i="12"/>
  <c r="H17" i="12"/>
  <c r="E10" i="12"/>
  <c r="F9" i="12"/>
  <c r="H9" i="12" s="1"/>
  <c r="H8" i="12"/>
  <c r="I6" i="12"/>
  <c r="I5" i="12" s="1"/>
  <c r="I7" i="12" l="1"/>
  <c r="J6" i="12"/>
  <c r="J7" i="12" s="1"/>
  <c r="E11" i="12"/>
  <c r="E12" i="12"/>
  <c r="K6" i="12" l="1"/>
  <c r="K7" i="12" s="1"/>
  <c r="F12" i="12"/>
  <c r="F11" i="12"/>
  <c r="H11" i="12" s="1"/>
  <c r="H10" i="12"/>
  <c r="F13" i="12" l="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E48" i="12" s="1"/>
  <c r="F44" i="12"/>
  <c r="E53" i="12"/>
  <c r="E38" i="12"/>
  <c r="H37" i="12"/>
  <c r="H29" i="12"/>
  <c r="H46" i="12" l="1"/>
  <c r="E58" i="12"/>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<sst xmlns="http://schemas.openxmlformats.org/spreadsheetml/2006/main" count="135" uniqueCount="91">
  <si>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</si>
  <si>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</si>
  <si>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</si>
  <si>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</si>
  <si>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</si>
  <si>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</si>
  <si>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</si>
  <si>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</si>
  <si>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</si>
  <si>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</si>
  <si>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</si>
  <si>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</si>
  <si>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</si>
  <si>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</si>
  <si>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</si>
  <si>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</si>
  <si>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</si>
  <si>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</si>
  <si>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</si>
  <si>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</si>
  <si>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</si>
  <si>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</si>
  <si>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</si>
  <si>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</si>
  <si>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</si>
  <si>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</si>
  <si>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</si>
  <si>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</si>
  <si>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</si>
  <si>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</si>
  <si>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</si>
  <si>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</si>
  <si>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</si>
  <si>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</si>
  <si>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</si>
  <si>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</si>
  <si>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</si>
  <si>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</si>
  <si>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</si>
  <si>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</si>
  <si>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</si>
  <si>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</si>
  <si>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</si>
  <si>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</si>
  <si>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</si>
  <si>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</si>
  <si>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</si>
  <si>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</si>
  <si>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</si>
  <si>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</si>
  <si>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</si>
  <si>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</si>
  <si>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</si>
  <si>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</si>
  <si>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</si>
  <si>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</si>
  <si>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</si>
  <si>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</si>
  <si>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</si>
  <si>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</si>
  <si>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</si>
  <si>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</si>
  <si>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</si>
  <si>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</si>
  <si>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</si>
  <si>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</si>
  <si>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</si>
  <si>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</si>
  <si>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</si>
  <si>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</si>
  <si>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</si>
  <si>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</si>
  <si>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</si>
  <si>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</si>
  <si>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</si>
  <si>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</si>
  <si>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</si>
  <si>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</si>
  <si>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</si>
  <si>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</si>
  <si>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</si>
  <si>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</si>
  <si>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</si>
  <si>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</si>
  <si>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</si>
  <si>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5</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</si>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</sst>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85" zoomScaleNormal="85" zoomScalePageLayoutView="70" workbookViewId="0">
      <pane ySplit="7" topLeftCell="A42" activePane="bottomLeft" state="frozen"/>
      <selection pane="bottomLeft" activeCell="D50" sqref="D50"/>
    </sheetView>
  </sheetViews>
  <sheetFormatPr baseColWidth="10" defaultColWidth="9.1640625" defaultRowHeight="30" customHeight="1" x14ac:dyDescent="0.2"/>
  <cols>
    <col min="1" max="1" width="2.5" style="18" customWidth="1"/>
    <col min="2" max="2" width="53.83203125" customWidth="1"/>
    <col min="3" max="3" width="33.83203125" bestFit="1" customWidth="1"/>
    <col min="4" max="4" width="14.6640625" customWidth="1"/>
    <col min="5" max="5" width="11" style="5" customWidth="1"/>
    <col min="6" max="6" width="10.5" customWidth="1"/>
    <col min="7" max="7" width="2.5" customWidth="1"/>
    <col min="8" max="8" width="9.5" hidden="1" customWidth="1"/>
    <col min="9" max="64" width="2.5" customWidth="1"/>
  </cols>
  <sheetData>
    <row r="1" spans="1:64" ht="30" customHeight="1" x14ac:dyDescent="0.35">
      <c r="A1" s="19" t="s">
        <v>0</v>
      </c>
      <c r="B1" s="21" t="s">
        <v>18</v>
      </c>
      <c r="C1" s="1"/>
      <c r="D1" s="2"/>
      <c r="E1" s="4"/>
      <c r="F1" s="17"/>
      <c r="H1" s="2"/>
      <c r="I1" s="10"/>
    </row>
    <row r="2" spans="1:64" ht="30" customHeight="1" x14ac:dyDescent="0.3">
      <c r="A2" s="19"/>
      <c r="B2" s="45" t="s">
        <v>33</v>
      </c>
      <c r="C2" s="1"/>
      <c r="D2" s="2"/>
      <c r="E2" s="4"/>
      <c r="F2" s="17"/>
      <c r="H2" s="2"/>
      <c r="I2" s="10"/>
    </row>
    <row r="3" spans="1:64" ht="30" customHeight="1" x14ac:dyDescent="0.3">
      <c r="A3" s="19"/>
      <c r="B3" s="45"/>
      <c r="C3" s="1"/>
      <c r="D3" s="2"/>
      <c r="E3" s="4"/>
      <c r="F3" s="17"/>
      <c r="H3" s="2"/>
      <c r="I3" s="10"/>
    </row>
    <row r="4" spans="1:64" ht="14.5" customHeight="1" x14ac:dyDescent="0.2">
      <c r="A4" s="18" t="s">
        <v>1</v>
      </c>
      <c r="B4" s="45"/>
      <c r="C4" s="46" t="s">
        <v>11</v>
      </c>
      <c r="D4" s="47"/>
      <c r="E4" s="48">
        <v>44459</v>
      </c>
      <c r="F4" s="48"/>
    </row>
    <row r="5" spans="1:64" ht="30" customHeight="1" x14ac:dyDescent="0.2">
      <c r="A5" s="19" t="s">
        <v>2</v>
      </c>
      <c r="C5" s="46" t="s">
        <v>12</v>
      </c>
      <c r="D5" s="47"/>
      <c r="E5" s="31">
        <v>19</v>
      </c>
      <c r="I5" s="42">
        <f>I6</f>
        <v>44585</v>
      </c>
      <c r="J5" s="43"/>
      <c r="K5" s="43"/>
      <c r="L5" s="43"/>
      <c r="M5" s="43"/>
      <c r="N5" s="43"/>
      <c r="O5" s="44"/>
      <c r="P5" s="42">
        <f>P6</f>
        <v>44592</v>
      </c>
      <c r="Q5" s="43"/>
      <c r="R5" s="43"/>
      <c r="S5" s="43"/>
      <c r="T5" s="43"/>
      <c r="U5" s="43"/>
      <c r="V5" s="44"/>
      <c r="W5" s="42">
        <f>W6</f>
        <v>44599</v>
      </c>
      <c r="X5" s="43"/>
      <c r="Y5" s="43"/>
      <c r="Z5" s="43"/>
      <c r="AA5" s="43"/>
      <c r="AB5" s="43"/>
      <c r="AC5" s="44"/>
      <c r="AD5" s="42">
        <f>AD6</f>
        <v>44606</v>
      </c>
      <c r="AE5" s="43"/>
      <c r="AF5" s="43"/>
      <c r="AG5" s="43"/>
      <c r="AH5" s="43"/>
      <c r="AI5" s="43"/>
      <c r="AJ5" s="44"/>
      <c r="AK5" s="42">
        <f>AK6</f>
        <v>44613</v>
      </c>
      <c r="AL5" s="43"/>
      <c r="AM5" s="43"/>
      <c r="AN5" s="43"/>
      <c r="AO5" s="43"/>
      <c r="AP5" s="43"/>
      <c r="AQ5" s="44"/>
      <c r="AR5" s="42">
        <f>AR6</f>
        <v>44620</v>
      </c>
      <c r="AS5" s="43"/>
      <c r="AT5" s="43"/>
      <c r="AU5" s="43"/>
      <c r="AV5" s="43"/>
      <c r="AW5" s="43"/>
      <c r="AX5" s="44"/>
      <c r="AY5" s="42">
        <f>AY6</f>
        <v>44627</v>
      </c>
      <c r="AZ5" s="43"/>
      <c r="BA5" s="43"/>
      <c r="BB5" s="43"/>
      <c r="BC5" s="43"/>
      <c r="BD5" s="43"/>
      <c r="BE5" s="44"/>
      <c r="BF5" s="42">
        <f>BF6</f>
        <v>44634</v>
      </c>
      <c r="BG5" s="43"/>
      <c r="BH5" s="43"/>
      <c r="BI5" s="43"/>
      <c r="BJ5" s="43"/>
      <c r="BK5" s="43"/>
      <c r="BL5" s="44"/>
    </row>
    <row r="6" spans="1:64" ht="15" customHeight="1" x14ac:dyDescent="0.2">
      <c r="A6" s="19" t="s">
        <v>3</v>
      </c>
      <c r="B6" s="41"/>
      <c r="C6" s="41"/>
      <c r="D6" s="41"/>
      <c r="E6" s="41"/>
      <c r="F6" s="41"/>
      <c r="G6" s="41"/>
      <c r="I6" s="26">
        <f>Début_Projet-WEEKDAY(Début_Projet,1)+2+7*(Semaine_Affichage-1)</f>
        <v>44585</v>
      </c>
      <c r="J6" s="27">
        <f>I6+1</f>
        <v>44586</v>
      </c>
      <c r="K6" s="27">
        <f t="shared" ref="K6:AX6" si="0">J6+1</f>
        <v>44587</v>
      </c>
      <c r="L6" s="27">
        <f t="shared" si="0"/>
        <v>44588</v>
      </c>
      <c r="M6" s="27">
        <f t="shared" si="0"/>
        <v>44589</v>
      </c>
      <c r="N6" s="27">
        <f t="shared" si="0"/>
        <v>44590</v>
      </c>
      <c r="O6" s="28">
        <f t="shared" si="0"/>
        <v>44591</v>
      </c>
      <c r="P6" s="26">
        <f>O6+1</f>
        <v>44592</v>
      </c>
      <c r="Q6" s="27">
        <f>P6+1</f>
        <v>44593</v>
      </c>
      <c r="R6" s="27">
        <f t="shared" si="0"/>
        <v>44594</v>
      </c>
      <c r="S6" s="27">
        <f t="shared" si="0"/>
        <v>44595</v>
      </c>
      <c r="T6" s="27">
        <f t="shared" si="0"/>
        <v>44596</v>
      </c>
      <c r="U6" s="27">
        <f t="shared" si="0"/>
        <v>44597</v>
      </c>
      <c r="V6" s="28">
        <f t="shared" si="0"/>
        <v>44598</v>
      </c>
      <c r="W6" s="26">
        <f>V6+1</f>
        <v>44599</v>
      </c>
      <c r="X6" s="27">
        <f>W6+1</f>
        <v>44600</v>
      </c>
      <c r="Y6" s="27">
        <f t="shared" si="0"/>
        <v>44601</v>
      </c>
      <c r="Z6" s="27">
        <f t="shared" si="0"/>
        <v>44602</v>
      </c>
      <c r="AA6" s="27">
        <f t="shared" si="0"/>
        <v>44603</v>
      </c>
      <c r="AB6" s="27">
        <f t="shared" si="0"/>
        <v>44604</v>
      </c>
      <c r="AC6" s="28">
        <f t="shared" si="0"/>
        <v>44605</v>
      </c>
      <c r="AD6" s="26">
        <f>AC6+1</f>
        <v>44606</v>
      </c>
      <c r="AE6" s="27">
        <f>AD6+1</f>
        <v>44607</v>
      </c>
      <c r="AF6" s="27">
        <f t="shared" si="0"/>
        <v>44608</v>
      </c>
      <c r="AG6" s="27">
        <f t="shared" si="0"/>
        <v>44609</v>
      </c>
      <c r="AH6" s="27">
        <f t="shared" si="0"/>
        <v>44610</v>
      </c>
      <c r="AI6" s="27">
        <f t="shared" si="0"/>
        <v>44611</v>
      </c>
      <c r="AJ6" s="28">
        <f t="shared" si="0"/>
        <v>44612</v>
      </c>
      <c r="AK6" s="26">
        <f>AJ6+1</f>
        <v>44613</v>
      </c>
      <c r="AL6" s="27">
        <f>AK6+1</f>
        <v>44614</v>
      </c>
      <c r="AM6" s="27">
        <f t="shared" si="0"/>
        <v>44615</v>
      </c>
      <c r="AN6" s="27">
        <f t="shared" si="0"/>
        <v>44616</v>
      </c>
      <c r="AO6" s="27">
        <f t="shared" si="0"/>
        <v>44617</v>
      </c>
      <c r="AP6" s="27">
        <f t="shared" si="0"/>
        <v>44618</v>
      </c>
      <c r="AQ6" s="28">
        <f t="shared" si="0"/>
        <v>44619</v>
      </c>
      <c r="AR6" s="26">
        <f>AQ6+1</f>
        <v>44620</v>
      </c>
      <c r="AS6" s="27">
        <f>AR6+1</f>
        <v>44621</v>
      </c>
      <c r="AT6" s="27">
        <f t="shared" si="0"/>
        <v>44622</v>
      </c>
      <c r="AU6" s="27">
        <f t="shared" si="0"/>
        <v>44623</v>
      </c>
      <c r="AV6" s="27">
        <f t="shared" si="0"/>
        <v>44624</v>
      </c>
      <c r="AW6" s="27">
        <f t="shared" si="0"/>
        <v>44625</v>
      </c>
      <c r="AX6" s="28">
        <f t="shared" si="0"/>
        <v>44626</v>
      </c>
      <c r="AY6" s="26">
        <f>AX6+1</f>
        <v>44627</v>
      </c>
      <c r="AZ6" s="27">
        <f>AY6+1</f>
        <v>44628</v>
      </c>
      <c r="BA6" s="27">
        <f t="shared" ref="BA6:BE6" si="1">AZ6+1</f>
        <v>44629</v>
      </c>
      <c r="BB6" s="27">
        <f t="shared" si="1"/>
        <v>44630</v>
      </c>
      <c r="BC6" s="27">
        <f t="shared" si="1"/>
        <v>44631</v>
      </c>
      <c r="BD6" s="27">
        <f t="shared" si="1"/>
        <v>44632</v>
      </c>
      <c r="BE6" s="28">
        <f t="shared" si="1"/>
        <v>44633</v>
      </c>
      <c r="BF6" s="26">
        <f>BE6+1</f>
        <v>44634</v>
      </c>
      <c r="BG6" s="27">
        <f>BF6+1</f>
        <v>44635</v>
      </c>
      <c r="BH6" s="27">
        <f t="shared" ref="BH6:BL6" si="2">BG6+1</f>
        <v>44636</v>
      </c>
      <c r="BI6" s="27">
        <f t="shared" si="2"/>
        <v>44637</v>
      </c>
      <c r="BJ6" s="27">
        <f t="shared" si="2"/>
        <v>44638</v>
      </c>
      <c r="BK6" s="27">
        <f t="shared" si="2"/>
        <v>44639</v>
      </c>
      <c r="BL6" s="28">
        <f t="shared" si="2"/>
        <v>44640</v>
      </c>
    </row>
    <row r="7" spans="1:64" ht="30" customHeight="1" thickBot="1" x14ac:dyDescent="0.25">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25">
      <c r="A8" s="19" t="s">
        <v>5</v>
      </c>
      <c r="B8" s="37" t="s">
        <v>80</v>
      </c>
      <c r="C8" s="38"/>
      <c r="D8" s="39"/>
      <c r="E8" s="40"/>
      <c r="F8" s="40"/>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25">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25">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25">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25">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25">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25">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25">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25">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25">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25">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25">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25">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25">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25">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25">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25">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25">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25">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25">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25">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25">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25">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25">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25">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25">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25">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25">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25">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25">
      <c r="A41" s="18" t="s">
        <v>8</v>
      </c>
      <c r="B41" s="37" t="s">
        <v>90</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25">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25">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25">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25">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25">
      <c r="A46" s="18"/>
      <c r="B46" s="33" t="s">
        <v>44</v>
      </c>
      <c r="C46" s="34" t="s">
        <v>30</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25">
      <c r="A47" s="18" t="s">
        <v>8</v>
      </c>
      <c r="B47" s="37" t="s">
        <v>85</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25">
      <c r="A48" s="18"/>
      <c r="B48" s="24" t="s">
        <v>45</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25">
      <c r="A49" s="18"/>
      <c r="B49" s="24" t="s">
        <v>46</v>
      </c>
      <c r="C49" s="22" t="s">
        <v>30</v>
      </c>
      <c r="D49" s="14">
        <v>1</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25">
      <c r="A50" s="18"/>
      <c r="B50" s="24" t="s">
        <v>77</v>
      </c>
      <c r="C50" s="22" t="s">
        <v>31</v>
      </c>
      <c r="D50" s="14">
        <v>0.4</v>
      </c>
      <c r="E50" s="29">
        <f>F49+1</f>
        <v>44596</v>
      </c>
      <c r="F50" s="29">
        <f>E50+21</f>
        <v>44617</v>
      </c>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25">
      <c r="A51" s="18"/>
      <c r="B51" s="24" t="s">
        <v>78</v>
      </c>
      <c r="C51" s="22"/>
      <c r="D51" s="14">
        <v>0</v>
      </c>
      <c r="E51" s="29">
        <f>E50</f>
        <v>44596</v>
      </c>
      <c r="F51" s="29">
        <f>F50</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25">
      <c r="A52" s="18"/>
      <c r="B52" s="24" t="s">
        <v>79</v>
      </c>
      <c r="C52" s="22"/>
      <c r="D52" s="14">
        <v>0</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25">
      <c r="A53" s="18"/>
      <c r="B53" s="33" t="s">
        <v>47</v>
      </c>
      <c r="C53" s="34" t="s">
        <v>30</v>
      </c>
      <c r="D53" s="35">
        <v>0</v>
      </c>
      <c r="E53" s="36">
        <f>E46+27</f>
        <v>44613</v>
      </c>
      <c r="F53" s="36">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25">
      <c r="A54" s="18" t="s">
        <v>8</v>
      </c>
      <c r="B54" s="37" t="s">
        <v>86</v>
      </c>
      <c r="C54" s="38"/>
      <c r="D54" s="39"/>
      <c r="E54" s="40"/>
      <c r="F54" s="40"/>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25">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25">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25">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25">
      <c r="A58" s="18"/>
      <c r="B58" s="33" t="s">
        <v>51</v>
      </c>
      <c r="C58" s="34" t="s">
        <v>30</v>
      </c>
      <c r="D58" s="35">
        <v>0</v>
      </c>
      <c r="E58" s="36">
        <f>E53+28</f>
        <v>44641</v>
      </c>
      <c r="F58" s="36">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25">
      <c r="A59" s="18" t="s">
        <v>8</v>
      </c>
      <c r="B59" s="37" t="s">
        <v>87</v>
      </c>
      <c r="C59" s="38"/>
      <c r="D59" s="39"/>
      <c r="E59" s="40"/>
      <c r="F59" s="40"/>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25">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25">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25">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25">
      <c r="A63" s="18"/>
      <c r="B63" s="33" t="s">
        <v>54</v>
      </c>
      <c r="C63" s="34" t="s">
        <v>30</v>
      </c>
      <c r="D63" s="35">
        <v>0</v>
      </c>
      <c r="E63" s="36">
        <f>E58+14</f>
        <v>44655</v>
      </c>
      <c r="F63" s="36">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25">
      <c r="A64" s="18" t="s">
        <v>8</v>
      </c>
      <c r="B64" s="37" t="s">
        <v>88</v>
      </c>
      <c r="C64" s="38"/>
      <c r="D64" s="39"/>
      <c r="E64" s="40"/>
      <c r="F64" s="40"/>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25">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25">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25">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25">
      <c r="A68" s="18"/>
      <c r="B68" s="33" t="s">
        <v>59</v>
      </c>
      <c r="C68" s="34" t="s">
        <v>30</v>
      </c>
      <c r="D68" s="35">
        <v>0</v>
      </c>
      <c r="E68" s="36">
        <f>E63+35</f>
        <v>44690</v>
      </c>
      <c r="F68" s="36">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25">
      <c r="A69" s="18" t="s">
        <v>8</v>
      </c>
      <c r="B69" s="37" t="s">
        <v>89</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25">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25">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25">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25">
      <c r="A73" s="18"/>
      <c r="B73" s="33" t="s">
        <v>60</v>
      </c>
      <c r="C73" s="34" t="s">
        <v>30</v>
      </c>
      <c r="D73" s="35"/>
      <c r="E73" s="36">
        <f>E68+5</f>
        <v>44695</v>
      </c>
      <c r="F73" s="36">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25">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2">
      <c r="G75" s="6"/>
    </row>
    <row r="76" spans="1:64" ht="30" customHeight="1" x14ac:dyDescent="0.2">
      <c r="C76" s="10"/>
      <c r="F76" s="20"/>
    </row>
    <row r="77" spans="1:64" ht="30" customHeight="1" x14ac:dyDescent="0.2">
      <c r="C77"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62 D74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5 I27:BL29">
    <cfRule type="expression" dxfId="56" priority="124">
      <formula>AND(TODAY()&gt;=I$6,TODAY()&lt;J$6)</formula>
    </cfRule>
  </conditionalFormatting>
  <conditionalFormatting sqref="I59:BL62 I74:BL74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2">
    <cfRule type="expression" dxfId="47" priority="110">
      <formula>AND(TODAY()&gt;=I$6,TODAY()&lt;J$6)</formula>
    </cfRule>
  </conditionalFormatting>
  <conditionalFormatting sqref="I47:BL52">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2">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4" priority="104">
      <formula>AND(TODAY()&gt;=I$6,TODAY()&lt;J$6)</formula>
    </cfRule>
  </conditionalFormatting>
  <conditionalFormatting sqref="I53:BL53">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7">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41" priority="101">
      <formula>AND(TODAY()&gt;=I$6,TODAY()&lt;J$6)</formula>
    </cfRule>
  </conditionalFormatting>
  <conditionalFormatting sqref="I54:BL57">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5:D56">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8" priority="95">
      <formula>AND(TODAY()&gt;=I$6,TODAY()&lt;J$6)</formula>
    </cfRule>
  </conditionalFormatting>
  <conditionalFormatting sqref="I58:BL58">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0:D61">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5" priority="83">
      <formula>AND(TODAY()&gt;=I$6,TODAY()&lt;J$6)</formula>
    </cfRule>
  </conditionalFormatting>
  <conditionalFormatting sqref="I64:BL67">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3:BL63">
    <cfRule type="expression" dxfId="32" priority="79">
      <formula>AND(TODAY()&gt;=I$6,TODAY()&lt;J$6)</formula>
    </cfRule>
  </conditionalFormatting>
  <conditionalFormatting sqref="I63:BL63">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5:D66">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9" priority="73">
      <formula>AND(TODAY()&gt;=I$6,TODAY()&lt;J$6)</formula>
    </cfRule>
  </conditionalFormatting>
  <conditionalFormatting sqref="I69:BL72">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68:BL68">
    <cfRule type="expression" dxfId="26" priority="69">
      <formula>AND(TODAY()&gt;=I$6,TODAY()&lt;J$6)</formula>
    </cfRule>
  </conditionalFormatting>
  <conditionalFormatting sqref="I68:BL68">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0:D71">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3" priority="63">
      <formula>AND(TODAY()&gt;=I$6,TODAY()&lt;J$6)</formula>
    </cfRule>
  </conditionalFormatting>
  <conditionalFormatting sqref="I73:BL73">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2022-02-19T18:12:00Z</dcterms:modified>
</cp:coreProperties>
</file>